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davey\Desktop\"/>
    </mc:Choice>
  </mc:AlternateContent>
  <bookViews>
    <workbookView xWindow="0" yWindow="0" windowWidth="19200" windowHeight="10860"/>
  </bookViews>
  <sheets>
    <sheet name="Sheet1" sheetId="1" r:id="rId1"/>
  </sheet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58" i="1" l="1"/>
  <c r="M58" i="1"/>
  <c r="R174" i="1" l="1"/>
  <c r="O174" i="1"/>
  <c r="L174" i="1"/>
  <c r="F174" i="1"/>
  <c r="N171" i="1"/>
  <c r="N167" i="1"/>
  <c r="N161" i="1"/>
  <c r="M161" i="1"/>
  <c r="N70" i="1"/>
  <c r="M70" i="1"/>
  <c r="N44" i="1"/>
  <c r="N24" i="1"/>
  <c r="N23" i="1"/>
  <c r="N13" i="1"/>
  <c r="M44" i="1"/>
  <c r="M34" i="1"/>
  <c r="M24" i="1"/>
  <c r="M23" i="1"/>
  <c r="M13" i="1"/>
  <c r="H23" i="1"/>
  <c r="I23" i="1"/>
  <c r="J23" i="1"/>
  <c r="K23" i="1"/>
  <c r="L23" i="1"/>
  <c r="G23" i="1"/>
  <c r="H13" i="1"/>
  <c r="I13" i="1"/>
  <c r="J13" i="1"/>
  <c r="K13" i="1"/>
  <c r="L13" i="1"/>
  <c r="G13" i="1"/>
  <c r="C174" i="1" l="1"/>
  <c r="G167" i="1" l="1"/>
  <c r="H167" i="1"/>
  <c r="I167" i="1"/>
  <c r="J167" i="1"/>
  <c r="K167" i="1"/>
  <c r="G171" i="1"/>
  <c r="H171" i="1"/>
  <c r="I171" i="1"/>
  <c r="J171" i="1"/>
  <c r="K171" i="1"/>
  <c r="M171" i="1" l="1"/>
  <c r="L171" i="1"/>
  <c r="M167" i="1"/>
  <c r="L167" i="1"/>
  <c r="I174" i="1"/>
</calcChain>
</file>

<file path=xl/sharedStrings.xml><?xml version="1.0" encoding="utf-8"?>
<sst xmlns="http://schemas.openxmlformats.org/spreadsheetml/2006/main" count="548" uniqueCount="364">
  <si>
    <t>Cleaning Tender Pricing Schedule - January 2020</t>
  </si>
  <si>
    <t>Lot Number</t>
  </si>
  <si>
    <t>Site</t>
  </si>
  <si>
    <t>Address</t>
  </si>
  <si>
    <t>Post Code</t>
  </si>
  <si>
    <t>Hours per Month</t>
  </si>
  <si>
    <t>Phoenix House</t>
  </si>
  <si>
    <t>Pannier Market</t>
  </si>
  <si>
    <t>Westfield Road Common Room</t>
  </si>
  <si>
    <t>Amory Park</t>
  </si>
  <si>
    <t>Tiverton Chapel</t>
  </si>
  <si>
    <t>Crediton Chapel</t>
  </si>
  <si>
    <t>Park Road</t>
  </si>
  <si>
    <t>EX16 6BA</t>
  </si>
  <si>
    <t>Old Tiverton Road</t>
  </si>
  <si>
    <t>EX17 1EG</t>
  </si>
  <si>
    <t>Carlu Close</t>
  </si>
  <si>
    <t>Exe Valley Leisure Centre</t>
  </si>
  <si>
    <t>Tiverton Bus Station</t>
  </si>
  <si>
    <t>Culm Valley Leisure Centre</t>
  </si>
  <si>
    <t>Lords Meadow Leisure Centre</t>
  </si>
  <si>
    <t>Phoenix Lane</t>
  </si>
  <si>
    <t>EX16 6PP</t>
  </si>
  <si>
    <t xml:space="preserve">Cleans per Month/Year </t>
  </si>
  <si>
    <t>EX16 6NH</t>
  </si>
  <si>
    <t>Tiverton</t>
  </si>
  <si>
    <t>EX15 1QT</t>
  </si>
  <si>
    <t>EX16 6SG</t>
  </si>
  <si>
    <t>Crediton</t>
  </si>
  <si>
    <t>EX17 1ER</t>
  </si>
  <si>
    <t>EX16 4HQ</t>
  </si>
  <si>
    <t>Old Road Depot</t>
  </si>
  <si>
    <t>Unit 3 Hitchcocks</t>
  </si>
  <si>
    <t>EX15 3FA</t>
  </si>
  <si>
    <t>EX16 6DQ</t>
  </si>
  <si>
    <t>EX16 5EU</t>
  </si>
  <si>
    <r>
      <rPr>
        <b/>
        <u/>
        <sz val="10"/>
        <color theme="1"/>
        <rFont val="Calibri"/>
        <family val="2"/>
        <scheme val="minor"/>
      </rPr>
      <t>LOT 4</t>
    </r>
    <r>
      <rPr>
        <sz val="10"/>
        <color theme="1"/>
        <rFont val="Calibri"/>
        <family val="2"/>
        <scheme val="minor"/>
      </rPr>
      <t xml:space="preserve"> – Project for Facility Footprint Roads &amp; Pathways</t>
    </r>
  </si>
  <si>
    <t>Lot 1 Sub Totals</t>
  </si>
  <si>
    <t>Lot 2 Sub Totals</t>
  </si>
  <si>
    <t>Lot 3 Sub Totals</t>
  </si>
  <si>
    <t>Lot 4 Sub Totals</t>
  </si>
  <si>
    <r>
      <rPr>
        <b/>
        <u/>
        <sz val="10"/>
        <color theme="1"/>
        <rFont val="Calibri"/>
        <family val="2"/>
        <scheme val="minor"/>
      </rPr>
      <t>LOT 5</t>
    </r>
    <r>
      <rPr>
        <sz val="10"/>
        <color theme="1"/>
        <rFont val="Calibri"/>
        <family val="2"/>
        <scheme val="minor"/>
      </rPr>
      <t xml:space="preserve"> – Project for Leisure Dry Side</t>
    </r>
  </si>
  <si>
    <t>Lot 6 Sub Totals</t>
  </si>
  <si>
    <t>Lot 5 Sub Totals</t>
  </si>
  <si>
    <r>
      <rPr>
        <b/>
        <u/>
        <sz val="10"/>
        <color theme="1"/>
        <rFont val="Calibri"/>
        <family val="2"/>
        <scheme val="minor"/>
      </rPr>
      <t>LOT 6</t>
    </r>
    <r>
      <rPr>
        <sz val="10"/>
        <color theme="1"/>
        <rFont val="Calibri"/>
        <family val="2"/>
        <scheme val="minor"/>
      </rPr>
      <t xml:space="preserve"> – Project for Carlu Close</t>
    </r>
  </si>
  <si>
    <t>Sports Pavilion</t>
  </si>
  <si>
    <t>Cullmpton</t>
  </si>
  <si>
    <t>High level dusting</t>
  </si>
  <si>
    <t>Carpet - Barrier mat deep cleans</t>
  </si>
  <si>
    <t>Staircase window ledge dusting</t>
  </si>
  <si>
    <r>
      <t xml:space="preserve">Consumable Cost (£)  - the contractor(s) is responsible for all cleaning consumables, </t>
    </r>
    <r>
      <rPr>
        <b/>
        <u/>
        <sz val="10"/>
        <color theme="1"/>
        <rFont val="Calibri"/>
        <family val="2"/>
        <scheme val="minor"/>
      </rPr>
      <t>secure storage space will be provided</t>
    </r>
  </si>
  <si>
    <t>Periodic Cleaning (£) required under Lots 1, 5 and 6 (Per Clean)</t>
  </si>
  <si>
    <t>Fridges (Deep Clean Monthly)</t>
  </si>
  <si>
    <t>LOT 1</t>
  </si>
  <si>
    <t>LOT 2</t>
  </si>
  <si>
    <t>LOT 3</t>
  </si>
  <si>
    <t>LOT 4</t>
  </si>
  <si>
    <t>LOT 5</t>
  </si>
  <si>
    <t>LOT 6</t>
  </si>
  <si>
    <t>Site price per month total Including consumables(£)</t>
  </si>
  <si>
    <t>Tender Totals (12 Months)</t>
  </si>
  <si>
    <t>EX16 6LB</t>
  </si>
  <si>
    <t>Ivor Macey House</t>
  </si>
  <si>
    <t>EX16 7AZ</t>
  </si>
  <si>
    <t>Halberton</t>
  </si>
  <si>
    <t>EX17 5LJ</t>
  </si>
  <si>
    <t>Morchard Public Toilet</t>
  </si>
  <si>
    <r>
      <rPr>
        <b/>
        <u/>
        <sz val="10"/>
        <color theme="1"/>
        <rFont val="Calibri"/>
        <family val="2"/>
        <scheme val="minor"/>
      </rPr>
      <t>Lot 1</t>
    </r>
    <r>
      <rPr>
        <sz val="10"/>
        <color theme="1"/>
        <rFont val="Calibri"/>
        <family val="2"/>
        <scheme val="minor"/>
      </rPr>
      <t xml:space="preserve"> - Project - Office Building Cleaning and Public Toilets</t>
    </r>
  </si>
  <si>
    <t>EX17 2AJ</t>
  </si>
  <si>
    <t>Market Street Public Toilet</t>
  </si>
  <si>
    <t>EX17 1HW</t>
  </si>
  <si>
    <t>Crediton Cemetery Public Toilet</t>
  </si>
  <si>
    <t>Tiverton Cemetery Public Toilet</t>
  </si>
  <si>
    <t>Hard floor machining</t>
  </si>
  <si>
    <t>Clean Ventilation Grills</t>
  </si>
  <si>
    <r>
      <rPr>
        <b/>
        <u/>
        <sz val="10"/>
        <color theme="1"/>
        <rFont val="Calibri"/>
        <family val="2"/>
        <scheme val="minor"/>
      </rPr>
      <t>LOT 4</t>
    </r>
    <r>
      <rPr>
        <sz val="10"/>
        <color theme="1"/>
        <rFont val="Calibri"/>
        <family val="2"/>
        <scheme val="minor"/>
      </rPr>
      <t xml:space="preserve"> – Jet Wash Play Area Surfaces</t>
    </r>
  </si>
  <si>
    <r>
      <rPr>
        <b/>
        <u/>
        <sz val="10"/>
        <color theme="1"/>
        <rFont val="Calibri"/>
        <family val="2"/>
        <scheme val="minor"/>
      </rPr>
      <t>LOT 2</t>
    </r>
    <r>
      <rPr>
        <b/>
        <sz val="10"/>
        <color theme="1"/>
        <rFont val="Calibri"/>
        <family val="2"/>
        <scheme val="minor"/>
      </rPr>
      <t xml:space="preserve"> - </t>
    </r>
    <r>
      <rPr>
        <u/>
        <sz val="10"/>
        <color theme="1"/>
        <rFont val="Calibri"/>
        <family val="2"/>
        <scheme val="minor"/>
      </rPr>
      <t xml:space="preserve">Project – Window Cleaning Internal &amp; External </t>
    </r>
  </si>
  <si>
    <r>
      <rPr>
        <b/>
        <u/>
        <sz val="10"/>
        <color theme="1"/>
        <rFont val="Calibri"/>
        <family val="2"/>
        <scheme val="minor"/>
      </rPr>
      <t>LOT 2</t>
    </r>
    <r>
      <rPr>
        <b/>
        <sz val="10"/>
        <color theme="1"/>
        <rFont val="Calibri"/>
        <family val="2"/>
        <scheme val="minor"/>
      </rPr>
      <t xml:space="preserve"> - </t>
    </r>
    <r>
      <rPr>
        <u/>
        <sz val="10"/>
        <color theme="1"/>
        <rFont val="Calibri"/>
        <family val="2"/>
        <scheme val="minor"/>
      </rPr>
      <t xml:space="preserve">Project – Gutter Clearing &amp; Maintenance </t>
    </r>
  </si>
  <si>
    <t>(EX5 - 255) - (EX15 - 611) - (EX16 - 1475) - (EX17 - 614) - (EX18 - 27) -  (TA21 - 10) - (TA22 - 13)</t>
  </si>
  <si>
    <t>Appendix A + B - All Play Areas</t>
  </si>
  <si>
    <t>VOIDS - Housing Stock</t>
  </si>
  <si>
    <t>Amory Park BMX</t>
  </si>
  <si>
    <t>Godfreys Gardens</t>
  </si>
  <si>
    <t>St Martins Close</t>
  </si>
  <si>
    <t>Village Hall (Bow)</t>
  </si>
  <si>
    <t>Iter Park</t>
  </si>
  <si>
    <t>Townlands</t>
  </si>
  <si>
    <t>Barnes Close</t>
  </si>
  <si>
    <t>Brays Close</t>
  </si>
  <si>
    <t>Westleigh</t>
  </si>
  <si>
    <t>Glebelands</t>
  </si>
  <si>
    <t>Coleford</t>
  </si>
  <si>
    <t>Sunnymead</t>
  </si>
  <si>
    <t>Beech Park</t>
  </si>
  <si>
    <t>Barnfield</t>
  </si>
  <si>
    <t>Tuckers Meadow</t>
  </si>
  <si>
    <t xml:space="preserve">Lords Meadow  </t>
  </si>
  <si>
    <t>Walnut Drive</t>
  </si>
  <si>
    <t>Queen Elizabeth Drive (1)</t>
  </si>
  <si>
    <t>Beacon Park</t>
  </si>
  <si>
    <t>Lords Meadow "In Line Skating"</t>
  </si>
  <si>
    <t>Cromwells Meadow</t>
  </si>
  <si>
    <t>Monks Close</t>
  </si>
  <si>
    <t>Knightswood</t>
  </si>
  <si>
    <t>Rivermead</t>
  </si>
  <si>
    <t>Ash Drive</t>
  </si>
  <si>
    <t>Conifer Close</t>
  </si>
  <si>
    <t>Linden Road</t>
  </si>
  <si>
    <t>Ploudal Road</t>
  </si>
  <si>
    <t>Stoneyford</t>
  </si>
  <si>
    <t>Bockland Close</t>
  </si>
  <si>
    <t>Meadow Lane "In Line Skating"</t>
  </si>
  <si>
    <t>Clover Drive</t>
  </si>
  <si>
    <t>Spindlebury</t>
  </si>
  <si>
    <t>Siskin Chase</t>
  </si>
  <si>
    <t>Starlings Roost</t>
  </si>
  <si>
    <t>Water Meadow</t>
  </si>
  <si>
    <t>Haymans Close</t>
  </si>
  <si>
    <t>Haymans Green</t>
  </si>
  <si>
    <t>Chaffinch Drive</t>
  </si>
  <si>
    <t>Dove Close</t>
  </si>
  <si>
    <t>Crossparks</t>
  </si>
  <si>
    <t>Bullfinch Close</t>
  </si>
  <si>
    <t>Hollingarth Way</t>
  </si>
  <si>
    <t>Logan Way</t>
  </si>
  <si>
    <t>Millhayes</t>
  </si>
  <si>
    <t>Holcombe Rogus</t>
  </si>
  <si>
    <t>Church Close</t>
  </si>
  <si>
    <t>Greenaway</t>
  </si>
  <si>
    <t>Cornlands</t>
  </si>
  <si>
    <t>New Buildings</t>
  </si>
  <si>
    <t>Town Barton</t>
  </si>
  <si>
    <t>Ellerhayes</t>
  </si>
  <si>
    <t>Trickey Close</t>
  </si>
  <si>
    <t>Palmerston Park</t>
  </si>
  <si>
    <t>Colesmead</t>
  </si>
  <si>
    <t>Cotteylands</t>
  </si>
  <si>
    <t>Wilcombe</t>
  </si>
  <si>
    <t>Lowman Priory</t>
  </si>
  <si>
    <t>Marguerite</t>
  </si>
  <si>
    <t>Hawthorne Road</t>
  </si>
  <si>
    <t>Ashley Rise</t>
  </si>
  <si>
    <t>Cudmore Park</t>
  </si>
  <si>
    <t>Starkey Close</t>
  </si>
  <si>
    <t>Orchard Leigh</t>
  </si>
  <si>
    <t>Banksia Close</t>
  </si>
  <si>
    <t>Everett Place (1)</t>
  </si>
  <si>
    <t>Everett Place (2)</t>
  </si>
  <si>
    <t>Bolham Road Skatepark</t>
  </si>
  <si>
    <t>Waylands</t>
  </si>
  <si>
    <t>Spencer Drive</t>
  </si>
  <si>
    <t>Popham Close</t>
  </si>
  <si>
    <t>Marley Close</t>
  </si>
  <si>
    <t>Pippins Field</t>
  </si>
  <si>
    <t>Culm Valley Way</t>
  </si>
  <si>
    <t>Wembworthy</t>
  </si>
  <si>
    <t>Westexe Recreation</t>
  </si>
  <si>
    <t>South View</t>
  </si>
  <si>
    <t>The Orchards</t>
  </si>
  <si>
    <t>Harpitt Close</t>
  </si>
  <si>
    <t>Gables Lea</t>
  </si>
  <si>
    <t>Chestnut Drive</t>
  </si>
  <si>
    <t>Victoria Close</t>
  </si>
  <si>
    <t>Worcester Crescent</t>
  </si>
  <si>
    <t>Mallow Court</t>
  </si>
  <si>
    <t>Buttercup Road</t>
  </si>
  <si>
    <t>Saxon Way</t>
  </si>
  <si>
    <t>Windsor Close</t>
  </si>
  <si>
    <t>Hanover Gardens</t>
  </si>
  <si>
    <t>Play Area Amory Park Siddalls Gardens Tiverton Devon</t>
  </si>
  <si>
    <t>EX16 6DN</t>
  </si>
  <si>
    <t>BMX Track Area Amory Park Siddalls Gardens Tiverton Devon</t>
  </si>
  <si>
    <t>EX16 6HA</t>
  </si>
  <si>
    <t>Play Area  Godfreys Gardens Bow</t>
  </si>
  <si>
    <t>EX17 6JZ</t>
  </si>
  <si>
    <t>Play Area St Martins Close Bow</t>
  </si>
  <si>
    <t>EX17 6JG</t>
  </si>
  <si>
    <t>Play Area Bow Village Hall Bow</t>
  </si>
  <si>
    <t>EX17 6HR</t>
  </si>
  <si>
    <t>Iter Park Play Area Bow</t>
  </si>
  <si>
    <t>EX17 6BY</t>
  </si>
  <si>
    <t>Play Area Townlands Bradninch Exeter Devon</t>
  </si>
  <si>
    <t>EX5 4QY</t>
  </si>
  <si>
    <t>Barns Close Play Area Bradninch Devon</t>
  </si>
  <si>
    <t>EX5 4QJ</t>
  </si>
  <si>
    <t>Brays Close Play Area Burlescombe Devon</t>
  </si>
  <si>
    <t>EX16 7JJ</t>
  </si>
  <si>
    <t>Play Area Westleigh Devon</t>
  </si>
  <si>
    <t>EX16 7SB</t>
  </si>
  <si>
    <t>Play Area at Glebelands Cheriton Bishop Devon</t>
  </si>
  <si>
    <t>EX6 6HY</t>
  </si>
  <si>
    <t>Play Area Penstone Coleford Devon</t>
  </si>
  <si>
    <t>EX17 5DE</t>
  </si>
  <si>
    <t>Play Area and POS Sunnymead Copplestone Devon</t>
  </si>
  <si>
    <t>EX17 5NQ</t>
  </si>
  <si>
    <t>Play Area Beech Park Crediton</t>
  </si>
  <si>
    <t>Play Area Barnfield Crediton Devon</t>
  </si>
  <si>
    <t>EX17 3HW</t>
  </si>
  <si>
    <t>Play Area Tuckers Meadow Crediton</t>
  </si>
  <si>
    <t>EX17 3NU</t>
  </si>
  <si>
    <t>Play Area Lords Meadow Crediton</t>
  </si>
  <si>
    <t>Play Area Walnut Drive Crediton Devon</t>
  </si>
  <si>
    <t>EX17 1JB</t>
  </si>
  <si>
    <t>Play Area 1 Queen Elizabeth Drive Chapel Downs Crediton</t>
  </si>
  <si>
    <t>EX17 2EJ</t>
  </si>
  <si>
    <t>Beacon Park Play Area Avranches Avenue Crediton</t>
  </si>
  <si>
    <t>EX17 2HB</t>
  </si>
  <si>
    <t>In Line Skating Lords Meadow Leisure Centre Commercial Road Crediton</t>
  </si>
  <si>
    <t>Play Area Cromwells Meadow Crediton Devon</t>
  </si>
  <si>
    <t>EX17 1JZ</t>
  </si>
  <si>
    <t>Play Area Monks Close Crediton Devon</t>
  </si>
  <si>
    <t>EX17 2EL</t>
  </si>
  <si>
    <t>Play Area and POS Knightswood Cullompton Devon</t>
  </si>
  <si>
    <t>EX15 1EX</t>
  </si>
  <si>
    <t>Play Area Rivermead Cullompton Devon EX15 1LH</t>
  </si>
  <si>
    <t>EX15 1LH</t>
  </si>
  <si>
    <t>Play Area Ash Drive Cullompton Devon</t>
  </si>
  <si>
    <t>EX15 1SU</t>
  </si>
  <si>
    <t>Play Area Conifer Close Cullompton Devon</t>
  </si>
  <si>
    <t>EX15 1SZ</t>
  </si>
  <si>
    <t>Play Area Linden Road Cullompton</t>
  </si>
  <si>
    <t>EX15 1TE</t>
  </si>
  <si>
    <t>Play Area Ploudal Road Cullompton Devon</t>
  </si>
  <si>
    <t>EX15 1RP</t>
  </si>
  <si>
    <t>Play Area and POS Stoneyford Cullompton Devon</t>
  </si>
  <si>
    <t>EX15 1NL</t>
  </si>
  <si>
    <t>Play Area Bockland Close Cullompton</t>
  </si>
  <si>
    <t>EX15 1LW</t>
  </si>
  <si>
    <t>In Line Skating Area Meadow Lane Cullompton Devon</t>
  </si>
  <si>
    <t>EX15 1QS</t>
  </si>
  <si>
    <t>Play Area and POS Clover Drive Cullompton Devon</t>
  </si>
  <si>
    <t>EX15 1SR</t>
  </si>
  <si>
    <t>Play Area Spindlebury Cullompton Devon</t>
  </si>
  <si>
    <t>EX15 1SY</t>
  </si>
  <si>
    <t>Play Area Siskin Chase Cullompton</t>
  </si>
  <si>
    <t>EX15 1UD</t>
  </si>
  <si>
    <t>Play Area Starlings Roost Cullompton</t>
  </si>
  <si>
    <t>EX15 1UE</t>
  </si>
  <si>
    <t>Play Area Water Meadow Cullompton</t>
  </si>
  <si>
    <t>Play Area Haymans Close Cullompton</t>
  </si>
  <si>
    <t>EX15 1EH</t>
  </si>
  <si>
    <t>Play Area Haymans Green Cullompton</t>
  </si>
  <si>
    <t>EX15 1XZ</t>
  </si>
  <si>
    <t>Chaffinch Drive Play Area Cullompton</t>
  </si>
  <si>
    <t>EX15 1UJ</t>
  </si>
  <si>
    <t>Play Area at Dove Close Cullompton</t>
  </si>
  <si>
    <t>EX15 1UL</t>
  </si>
  <si>
    <t>Play Area Cross Parks Cullompton Devon</t>
  </si>
  <si>
    <t>EX15 1UR</t>
  </si>
  <si>
    <t>Play Area Bullfinch Close Cullompton Devon</t>
  </si>
  <si>
    <t>EX15 1UU</t>
  </si>
  <si>
    <t>Play Area Hollingarth Way Hemyock Cullompton Devon</t>
  </si>
  <si>
    <t>EX15 3XB</t>
  </si>
  <si>
    <t>Play Area Logan Way Hemyock</t>
  </si>
  <si>
    <t>EX15 3RY</t>
  </si>
  <si>
    <t>Play Area Lower Millhayes Hemyock Devon</t>
  </si>
  <si>
    <t>EX15 3RH</t>
  </si>
  <si>
    <t>Play Area Holcombe Rogus Devon</t>
  </si>
  <si>
    <t>TA21 0PR</t>
  </si>
  <si>
    <t>Play Area Church Close Lapford Devon</t>
  </si>
  <si>
    <t>EX17 6PP</t>
  </si>
  <si>
    <t>Play Area Greenaway Morchard Bishop Crediton Devon</t>
  </si>
  <si>
    <t>EX17 6PA</t>
  </si>
  <si>
    <t>Play Area Cornlands  Sampford Peverell</t>
  </si>
  <si>
    <t>EX16 7UA</t>
  </si>
  <si>
    <t>Play Area New Buildings Sandford Devon</t>
  </si>
  <si>
    <t>EX17 4PP</t>
  </si>
  <si>
    <t>Play Area Town Barton Sandford</t>
  </si>
  <si>
    <t>EX17 4LL</t>
  </si>
  <si>
    <t>Play Area Ellerhayes Silverton Devon</t>
  </si>
  <si>
    <t>EX5 4PU</t>
  </si>
  <si>
    <t>Play Area Trickey Close Tiverton Devon EX16 6EX</t>
  </si>
  <si>
    <t>EX16 6HF</t>
  </si>
  <si>
    <t>Play Area Palmerston Park Tiverton</t>
  </si>
  <si>
    <t>EX16 5PG</t>
  </si>
  <si>
    <t>Play Area Coles Mead Tiverton</t>
  </si>
  <si>
    <t>EX16 4PE</t>
  </si>
  <si>
    <t>Play Area and POS Cotteylands Tiverton Devon EX16 5DB</t>
  </si>
  <si>
    <t>EX16 5DB</t>
  </si>
  <si>
    <t>Play Area Wilcombe Tiverton</t>
  </si>
  <si>
    <t>EX16 4BN</t>
  </si>
  <si>
    <t>Play Area Priory Road Tiverton Devon</t>
  </si>
  <si>
    <t>EX16 6XH</t>
  </si>
  <si>
    <t>Play Area Marguerite Road Tiverton Devon</t>
  </si>
  <si>
    <t>EX16 6TD</t>
  </si>
  <si>
    <t>Play Area Hawthorne Road Tiverton Devon</t>
  </si>
  <si>
    <t>EX16 6HD</t>
  </si>
  <si>
    <t>Play Area Ashley Rise Tiverton Devon</t>
  </si>
  <si>
    <t>EX16 5PW</t>
  </si>
  <si>
    <t>Play Area Cudmore Park Tiverton</t>
  </si>
  <si>
    <t>EX16 4QJ</t>
  </si>
  <si>
    <t>Play Area and POS Starkey Close Tiverton Devon</t>
  </si>
  <si>
    <t>EX16 4BE</t>
  </si>
  <si>
    <t>Play Area Orchard Leigh Tiverton</t>
  </si>
  <si>
    <t>EX16 5HA</t>
  </si>
  <si>
    <t>Play Area Banksia Close Tiverton Devon</t>
  </si>
  <si>
    <t>EX16 6UQ</t>
  </si>
  <si>
    <t>Play Area Everett Place (2) Tiverton Devon</t>
  </si>
  <si>
    <t>EX16 6UN</t>
  </si>
  <si>
    <t>Play Area Everett 1 Everett Place Tiverton</t>
  </si>
  <si>
    <t>Mid Devon District Council Skatepark Bolham Road Tiverton</t>
  </si>
  <si>
    <t>Play Area Waylands Road Tiverton</t>
  </si>
  <si>
    <t>EX16 6UT</t>
  </si>
  <si>
    <t>Play Area Spencer Drive Tiverton Devon</t>
  </si>
  <si>
    <t>EX16 4QB</t>
  </si>
  <si>
    <t>Play Area Popham Close Tiverton Devon</t>
  </si>
  <si>
    <t>EX16 4GB</t>
  </si>
  <si>
    <t>Play Area Marley Close Tiverton Devon</t>
  </si>
  <si>
    <t>EX16 6UX</t>
  </si>
  <si>
    <t>Play Area Pippins Field Uffculme</t>
  </si>
  <si>
    <t>EX15 3BS</t>
  </si>
  <si>
    <t>Play Area Culm Valley Way Uffculme</t>
  </si>
  <si>
    <t>EX15 3XZ</t>
  </si>
  <si>
    <t>Play Area Wembworthy Devon</t>
  </si>
  <si>
    <t>EX18 7QP</t>
  </si>
  <si>
    <t>Play Area West Exe Recreation Ground Wellbrook Street Tiverton</t>
  </si>
  <si>
    <t>EX16 5BP</t>
  </si>
  <si>
    <t>Play Area South View Willand</t>
  </si>
  <si>
    <t>EX15 2QP</t>
  </si>
  <si>
    <t>Play Area The Orchards Willand</t>
  </si>
  <si>
    <t>EX15 2QS</t>
  </si>
  <si>
    <t>Play Area Harpitt Close Willand</t>
  </si>
  <si>
    <t>EX15 2RX</t>
  </si>
  <si>
    <t>Play Area Gables Road Willand Devon</t>
  </si>
  <si>
    <t>EX15 2PL</t>
  </si>
  <si>
    <t>Play Area Chestnut Drive Willand</t>
  </si>
  <si>
    <t>EX15 2SJ</t>
  </si>
  <si>
    <t>Play Area Victoria Close Willand</t>
  </si>
  <si>
    <t>EX15 2PD</t>
  </si>
  <si>
    <t>Play Area Worcester Crescent Willand Devon</t>
  </si>
  <si>
    <t>EX15 2TA</t>
  </si>
  <si>
    <t>Toddler Play Area Mallow Court Willand Devon</t>
  </si>
  <si>
    <t>EX15 2TL</t>
  </si>
  <si>
    <t>Play Equipment Area Buttercup Road Willand Devon</t>
  </si>
  <si>
    <t>EX15 2TX</t>
  </si>
  <si>
    <t>EX15 1XE</t>
  </si>
  <si>
    <t>EX15 1XL</t>
  </si>
  <si>
    <t>EX15 1AX</t>
  </si>
  <si>
    <t>Site Number</t>
  </si>
  <si>
    <t>Bow</t>
  </si>
  <si>
    <t>Bradninch</t>
  </si>
  <si>
    <t>Burlescombe</t>
  </si>
  <si>
    <t>Cheriton Bishop</t>
  </si>
  <si>
    <t>Copplestone</t>
  </si>
  <si>
    <t>Cullompton</t>
  </si>
  <si>
    <t>Hemyock</t>
  </si>
  <si>
    <t>Lapford</t>
  </si>
  <si>
    <t>Morchard Bishop</t>
  </si>
  <si>
    <t>Sampford Peverell</t>
  </si>
  <si>
    <t>Sandford</t>
  </si>
  <si>
    <t>Uffculme</t>
  </si>
  <si>
    <t>Willand</t>
  </si>
  <si>
    <t xml:space="preserve">Cullompton </t>
  </si>
  <si>
    <t>PRICE PER UNIT</t>
  </si>
  <si>
    <t>5 Days Per Week</t>
  </si>
  <si>
    <t>7 Days Per Week</t>
  </si>
  <si>
    <r>
      <rPr>
        <b/>
        <u/>
        <sz val="11"/>
        <color theme="1"/>
        <rFont val="Calibri"/>
        <family val="2"/>
        <scheme val="minor"/>
      </rPr>
      <t>Lot 1</t>
    </r>
    <r>
      <rPr>
        <b/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Public Toilets - Please Price both 5 days and 7 days per week for cleaning</t>
    </r>
  </si>
  <si>
    <t>Postcode Area &amp; No of Properties -  (Approx 6 Units Per Week)</t>
  </si>
  <si>
    <r>
      <t xml:space="preserve">LOT 3 </t>
    </r>
    <r>
      <rPr>
        <sz val="10"/>
        <color theme="1"/>
        <rFont val="Calibri"/>
        <family val="2"/>
        <scheme val="minor"/>
      </rPr>
      <t xml:space="preserve">– Specialist Voids Cleaning </t>
    </r>
    <r>
      <rPr>
        <b/>
        <sz val="10"/>
        <color theme="1"/>
        <rFont val="Calibri"/>
        <family val="2"/>
        <scheme val="minor"/>
      </rPr>
      <t>(Approx 6 Units Per Week)</t>
    </r>
  </si>
  <si>
    <t>Lot 1 Sub Totals 5 Days</t>
  </si>
  <si>
    <t>Lot 1 Sub Totals 7 Days</t>
  </si>
  <si>
    <t>A) 3 Hrs</t>
  </si>
  <si>
    <t>B) 6 Hrs</t>
  </si>
  <si>
    <t>C) 7+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</si>
</sst>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8" borderId="22" xfId="0" applyNumberFormat="1" applyFont="1" applyFill="1" applyBorder="1" applyAlignment="1">
      <alignment horizontal="center" vertical="center" wrapText="1"/>
    </xf>
    <xf numFmtId="164" fontId="2" fillId="8" borderId="29" xfId="0" applyNumberFormat="1" applyFont="1" applyFill="1" applyBorder="1" applyAlignment="1">
      <alignment horizontal="center" vertical="center" wrapText="1"/>
    </xf>
    <xf numFmtId="164" fontId="2" fillId="8" borderId="30" xfId="0" applyNumberFormat="1" applyFont="1" applyFill="1" applyBorder="1" applyAlignment="1">
      <alignment horizontal="center" vertical="center" wrapText="1"/>
    </xf>
    <xf numFmtId="164" fontId="2" fillId="8" borderId="31" xfId="0" applyNumberFormat="1" applyFont="1" applyFill="1" applyBorder="1" applyAlignment="1">
      <alignment horizontal="center" vertical="center" wrapText="1"/>
    </xf>
    <xf numFmtId="164" fontId="2" fillId="8" borderId="13" xfId="0" applyNumberFormat="1" applyFont="1" applyFill="1" applyBorder="1" applyAlignment="1">
      <alignment horizontal="center" vertical="center" wrapText="1"/>
    </xf>
    <xf numFmtId="164" fontId="2" fillId="8" borderId="14" xfId="0" applyNumberFormat="1" applyFont="1" applyFill="1" applyBorder="1" applyAlignment="1">
      <alignment horizontal="center" vertical="center" wrapText="1"/>
    </xf>
    <xf numFmtId="164" fontId="2" fillId="8" borderId="15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 applyProtection="1">
      <alignment horizontal="center" vertical="center"/>
    </xf>
    <xf numFmtId="0" fontId="8" fillId="12" borderId="22" xfId="0" applyFont="1" applyFill="1" applyBorder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13" borderId="22" xfId="0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7" borderId="1" xfId="0" applyNumberFormat="1" applyFont="1" applyFill="1" applyBorder="1" applyAlignment="1">
      <alignment horizontal="center" vertical="center" wrapText="1"/>
    </xf>
    <xf numFmtId="43" fontId="2" fillId="5" borderId="0" xfId="0" applyNumberFormat="1" applyFont="1" applyFill="1" applyBorder="1" applyAlignment="1">
      <alignment horizontal="center" vertical="center" wrapText="1"/>
    </xf>
    <xf numFmtId="43" fontId="1" fillId="5" borderId="0" xfId="0" applyNumberFormat="1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43" fontId="2" fillId="9" borderId="4" xfId="0" applyNumberFormat="1" applyFont="1" applyFill="1" applyBorder="1" applyAlignment="1">
      <alignment horizontal="center" vertical="center" wrapText="1"/>
    </xf>
    <xf numFmtId="43" fontId="2" fillId="9" borderId="1" xfId="0" applyNumberFormat="1" applyFont="1" applyFill="1" applyBorder="1" applyAlignment="1">
      <alignment horizontal="center" vertical="center" wrapText="1"/>
    </xf>
    <xf numFmtId="0" fontId="8" fillId="11" borderId="22" xfId="0" applyFont="1" applyFill="1" applyBorder="1" applyAlignment="1" applyProtection="1">
      <alignment horizontal="center" vertical="center" wrapText="1"/>
    </xf>
    <xf numFmtId="44" fontId="8" fillId="11" borderId="24" xfId="0" applyNumberFormat="1" applyFont="1" applyFill="1" applyBorder="1" applyAlignment="1">
      <alignment horizontal="center" vertical="center"/>
    </xf>
    <xf numFmtId="0" fontId="9" fillId="14" borderId="3" xfId="0" applyFont="1" applyFill="1" applyBorder="1" applyProtection="1"/>
    <xf numFmtId="44" fontId="8" fillId="9" borderId="24" xfId="0" applyNumberFormat="1" applyFont="1" applyFill="1" applyBorder="1" applyAlignment="1">
      <alignment horizontal="center" vertical="center"/>
    </xf>
    <xf numFmtId="44" fontId="8" fillId="12" borderId="24" xfId="0" applyNumberFormat="1" applyFont="1" applyFill="1" applyBorder="1" applyAlignment="1">
      <alignment horizontal="center" vertical="center"/>
    </xf>
    <xf numFmtId="44" fontId="8" fillId="10" borderId="24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44" fontId="8" fillId="13" borderId="24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11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3" fontId="1" fillId="0" borderId="6" xfId="0" applyNumberFormat="1" applyFont="1" applyBorder="1" applyAlignment="1">
      <alignment horizontal="center" vertical="center" wrapText="1"/>
    </xf>
    <xf numFmtId="43" fontId="1" fillId="0" borderId="26" xfId="0" applyNumberFormat="1" applyFont="1" applyBorder="1" applyAlignment="1">
      <alignment horizontal="center" vertical="center" wrapText="1"/>
    </xf>
    <xf numFmtId="43" fontId="1" fillId="0" borderId="28" xfId="0" applyNumberFormat="1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43" fontId="1" fillId="0" borderId="19" xfId="0" applyNumberFormat="1" applyFont="1" applyBorder="1" applyAlignment="1">
      <alignment horizontal="center" vertical="center" wrapText="1"/>
    </xf>
    <xf numFmtId="43" fontId="1" fillId="0" borderId="13" xfId="0" applyNumberFormat="1" applyFont="1" applyBorder="1" applyAlignment="1">
      <alignment horizontal="center" vertical="center" wrapText="1"/>
    </xf>
    <xf numFmtId="43" fontId="1" fillId="0" borderId="1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3" fontId="2" fillId="9" borderId="6" xfId="0" applyNumberFormat="1" applyFont="1" applyFill="1" applyBorder="1" applyAlignment="1">
      <alignment horizontal="center" vertical="center" wrapText="1"/>
    </xf>
    <xf numFmtId="43" fontId="2" fillId="7" borderId="6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Border="1" applyAlignment="1">
      <alignment horizontal="center" vertical="center" wrapText="1"/>
    </xf>
    <xf numFmtId="0" fontId="13" fillId="0" borderId="1" xfId="0" quotePrefix="1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6" xfId="0" quotePrefix="1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43" fontId="1" fillId="15" borderId="2" xfId="0" applyNumberFormat="1" applyFont="1" applyFill="1" applyBorder="1" applyAlignment="1">
      <alignment horizontal="center" vertical="center" wrapText="1"/>
    </xf>
    <xf numFmtId="43" fontId="1" fillId="15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1" fillId="0" borderId="40" xfId="0" applyFont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right" vertical="top"/>
    </xf>
    <xf numFmtId="0" fontId="15" fillId="5" borderId="9" xfId="0" applyFont="1" applyFill="1" applyBorder="1" applyAlignment="1">
      <alignment horizontal="right" vertical="top"/>
    </xf>
    <xf numFmtId="0" fontId="1" fillId="5" borderId="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3" fontId="1" fillId="0" borderId="46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3" fontId="1" fillId="0" borderId="48" xfId="0" applyNumberFormat="1" applyFont="1" applyBorder="1" applyAlignment="1">
      <alignment horizontal="center" vertical="center" wrapText="1"/>
    </xf>
    <xf numFmtId="43" fontId="1" fillId="0" borderId="2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3" fontId="1" fillId="0" borderId="9" xfId="0" applyNumberFormat="1" applyFont="1" applyBorder="1" applyAlignment="1">
      <alignment horizontal="center" vertical="center" wrapText="1"/>
    </xf>
    <xf numFmtId="43" fontId="1" fillId="0" borderId="49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7" fillId="0" borderId="44" xfId="0" applyFont="1" applyBorder="1" applyAlignment="1">
      <alignment horizontal="center" vertical="top" wrapText="1"/>
    </xf>
    <xf numFmtId="43" fontId="1" fillId="5" borderId="1" xfId="0" applyNumberFormat="1" applyFont="1" applyFill="1" applyBorder="1" applyAlignment="1">
      <alignment horizontal="center" vertical="center" wrapText="1"/>
    </xf>
    <xf numFmtId="0" fontId="20" fillId="15" borderId="53" xfId="0" applyFont="1" applyFill="1" applyBorder="1" applyAlignment="1">
      <alignment horizontal="center" vertical="center" wrapText="1"/>
    </xf>
    <xf numFmtId="0" fontId="20" fillId="15" borderId="33" xfId="0" applyFont="1" applyFill="1" applyBorder="1" applyAlignment="1">
      <alignment horizontal="center" vertical="center" wrapText="1"/>
    </xf>
    <xf numFmtId="0" fontId="20" fillId="15" borderId="34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16" borderId="40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left" vertical="center" wrapText="1"/>
    </xf>
    <xf numFmtId="0" fontId="0" fillId="15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9" fillId="17" borderId="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0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 vertical="center" wrapText="1"/>
    </xf>
    <xf numFmtId="0" fontId="0" fillId="15" borderId="38" xfId="0" applyFill="1" applyBorder="1" applyAlignment="1">
      <alignment horizontal="center" vertical="center" wrapText="1"/>
    </xf>
    <xf numFmtId="0" fontId="12" fillId="15" borderId="32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11" borderId="41" xfId="0" applyFont="1" applyFill="1" applyBorder="1" applyAlignment="1">
      <alignment horizontal="left" vertical="center" wrapText="1"/>
    </xf>
    <xf numFmtId="0" fontId="14" fillId="11" borderId="42" xfId="0" applyFont="1" applyFill="1" applyBorder="1" applyAlignment="1">
      <alignment horizontal="left" vertical="center" wrapText="1"/>
    </xf>
    <xf numFmtId="0" fontId="14" fillId="11" borderId="32" xfId="0" applyFont="1" applyFill="1" applyBorder="1" applyAlignment="1">
      <alignment horizontal="left" vertical="center" wrapText="1"/>
    </xf>
    <xf numFmtId="0" fontId="14" fillId="11" borderId="33" xfId="0" applyFont="1" applyFill="1" applyBorder="1" applyAlignment="1">
      <alignment horizontal="left" vertical="center" wrapText="1"/>
    </xf>
    <xf numFmtId="0" fontId="1" fillId="16" borderId="45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15" borderId="4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zoomScale="70" zoomScaleNormal="70" workbookViewId="0">
      <pane ySplit="4" topLeftCell="A35" activePane="bottomLeft" state="frozen"/>
      <selection pane="bottomLeft" activeCell="N44" sqref="N44"/>
    </sheetView>
  </sheetViews>
  <sheetFormatPr defaultRowHeight="12.75" x14ac:dyDescent="0.25"/>
  <cols>
    <col min="1" max="1" width="50.85546875" style="1" bestFit="1" customWidth="1"/>
    <col min="2" max="2" width="18.5703125" style="1" bestFit="1" customWidth="1"/>
    <col min="3" max="3" width="15.7109375" style="1" customWidth="1"/>
    <col min="4" max="4" width="9.140625" style="1" customWidth="1"/>
    <col min="5" max="6" width="15.7109375" style="1" customWidth="1"/>
    <col min="7" max="12" width="15.85546875" style="1" customWidth="1"/>
    <col min="13" max="13" width="11.28515625" style="1" customWidth="1"/>
    <col min="14" max="14" width="15.7109375" style="1" customWidth="1"/>
    <col min="15" max="15" width="58.28515625" style="1" bestFit="1" customWidth="1"/>
    <col min="16" max="16" width="10.42578125" style="1" customWidth="1"/>
    <col min="17" max="19" width="15.7109375" style="1" customWidth="1"/>
    <col min="20" max="16384" width="9.140625" style="1"/>
  </cols>
  <sheetData>
    <row r="1" spans="1:14" ht="15" customHeight="1" x14ac:dyDescent="0.25"/>
    <row r="2" spans="1:14" ht="13.5" thickBot="1" x14ac:dyDescent="0.3">
      <c r="A2" s="165" t="s">
        <v>0</v>
      </c>
      <c r="B2" s="166"/>
      <c r="C2" s="166"/>
      <c r="D2" s="166"/>
      <c r="E2" s="166"/>
      <c r="F2" s="166"/>
      <c r="G2" s="167"/>
      <c r="H2" s="167"/>
      <c r="I2" s="167"/>
      <c r="J2" s="167"/>
      <c r="K2" s="167"/>
      <c r="L2" s="167"/>
      <c r="M2" s="166"/>
      <c r="N2" s="168"/>
    </row>
    <row r="3" spans="1:14" ht="15" x14ac:dyDescent="0.25">
      <c r="G3" s="162" t="s">
        <v>51</v>
      </c>
      <c r="H3" s="163"/>
      <c r="I3" s="163"/>
      <c r="J3" s="163"/>
      <c r="K3" s="163"/>
      <c r="L3" s="164"/>
    </row>
    <row r="4" spans="1:14" ht="153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23</v>
      </c>
      <c r="G4" s="15" t="s">
        <v>48</v>
      </c>
      <c r="H4" s="16" t="s">
        <v>47</v>
      </c>
      <c r="I4" s="16" t="s">
        <v>73</v>
      </c>
      <c r="J4" s="16" t="s">
        <v>74</v>
      </c>
      <c r="K4" s="16" t="s">
        <v>49</v>
      </c>
      <c r="L4" s="17" t="s">
        <v>52</v>
      </c>
      <c r="M4" s="14" t="s">
        <v>50</v>
      </c>
      <c r="N4" s="9" t="s">
        <v>59</v>
      </c>
    </row>
    <row r="5" spans="1:14" x14ac:dyDescent="0.25">
      <c r="A5" s="73" t="s">
        <v>67</v>
      </c>
      <c r="B5" s="4" t="s">
        <v>6</v>
      </c>
      <c r="C5" s="4" t="s">
        <v>21</v>
      </c>
      <c r="D5" s="4" t="s">
        <v>22</v>
      </c>
      <c r="E5" s="4"/>
      <c r="F5" s="18"/>
      <c r="G5" s="19"/>
      <c r="H5" s="8"/>
      <c r="I5" s="8"/>
      <c r="J5" s="8"/>
      <c r="K5" s="8"/>
      <c r="L5" s="20"/>
      <c r="M5" s="57"/>
      <c r="N5" s="53"/>
    </row>
    <row r="6" spans="1:14" x14ac:dyDescent="0.25">
      <c r="A6" s="106"/>
      <c r="B6" s="4" t="s">
        <v>31</v>
      </c>
      <c r="C6" s="4" t="s">
        <v>25</v>
      </c>
      <c r="D6" s="5" t="s">
        <v>30</v>
      </c>
      <c r="E6" s="4"/>
      <c r="F6" s="18"/>
      <c r="G6" s="21"/>
      <c r="H6" s="4"/>
      <c r="I6" s="4"/>
      <c r="J6" s="4"/>
      <c r="K6" s="4"/>
      <c r="L6" s="22"/>
      <c r="M6" s="57"/>
      <c r="N6" s="53"/>
    </row>
    <row r="7" spans="1:14" ht="15" x14ac:dyDescent="0.25">
      <c r="A7" s="107"/>
      <c r="B7" s="4" t="s">
        <v>7</v>
      </c>
      <c r="C7" s="4" t="s">
        <v>25</v>
      </c>
      <c r="D7" s="6" t="s">
        <v>24</v>
      </c>
      <c r="E7" s="4"/>
      <c r="F7" s="18"/>
      <c r="G7" s="21"/>
      <c r="H7" s="4"/>
      <c r="I7" s="4"/>
      <c r="J7" s="4"/>
      <c r="K7" s="4"/>
      <c r="L7" s="22"/>
      <c r="M7" s="57"/>
      <c r="N7" s="53"/>
    </row>
    <row r="8" spans="1:14" ht="15" x14ac:dyDescent="0.25">
      <c r="A8" s="107"/>
      <c r="B8" s="4" t="s">
        <v>10</v>
      </c>
      <c r="C8" s="4" t="s">
        <v>12</v>
      </c>
      <c r="D8" s="4" t="s">
        <v>13</v>
      </c>
      <c r="E8" s="4"/>
      <c r="F8" s="18"/>
      <c r="G8" s="21"/>
      <c r="H8" s="4"/>
      <c r="I8" s="4"/>
      <c r="J8" s="4"/>
      <c r="K8" s="4"/>
      <c r="L8" s="22"/>
      <c r="M8" s="57"/>
      <c r="N8" s="53"/>
    </row>
    <row r="9" spans="1:14" ht="15" x14ac:dyDescent="0.25">
      <c r="A9" s="107"/>
      <c r="B9" s="4" t="s">
        <v>11</v>
      </c>
      <c r="C9" s="4" t="s">
        <v>14</v>
      </c>
      <c r="D9" s="4" t="s">
        <v>15</v>
      </c>
      <c r="E9" s="4"/>
      <c r="F9" s="18"/>
      <c r="G9" s="21"/>
      <c r="H9" s="4"/>
      <c r="I9" s="4"/>
      <c r="J9" s="4"/>
      <c r="K9" s="4"/>
      <c r="L9" s="22"/>
      <c r="M9" s="57"/>
      <c r="N9" s="53"/>
    </row>
    <row r="10" spans="1:14" ht="15" x14ac:dyDescent="0.25">
      <c r="A10" s="107"/>
      <c r="B10" s="72" t="s">
        <v>62</v>
      </c>
      <c r="C10" s="71" t="s">
        <v>64</v>
      </c>
      <c r="D10" s="72" t="s">
        <v>63</v>
      </c>
      <c r="E10" s="4"/>
      <c r="F10" s="18"/>
      <c r="G10" s="21"/>
      <c r="H10" s="4"/>
      <c r="I10" s="4"/>
      <c r="J10" s="4"/>
      <c r="K10" s="4"/>
      <c r="L10" s="22"/>
      <c r="M10" s="57"/>
      <c r="N10" s="53"/>
    </row>
    <row r="11" spans="1:14" ht="25.5" x14ac:dyDescent="0.25">
      <c r="A11" s="107"/>
      <c r="B11" s="4" t="s">
        <v>8</v>
      </c>
      <c r="C11" s="4" t="s">
        <v>25</v>
      </c>
      <c r="D11" s="7" t="s">
        <v>35</v>
      </c>
      <c r="E11" s="4"/>
      <c r="F11" s="18"/>
      <c r="G11" s="21"/>
      <c r="H11" s="4"/>
      <c r="I11" s="4"/>
      <c r="J11" s="4"/>
      <c r="K11" s="4"/>
      <c r="L11" s="22"/>
      <c r="M11" s="57"/>
      <c r="N11" s="53"/>
    </row>
    <row r="12" spans="1:14" ht="15.75" thickBot="1" x14ac:dyDescent="0.3">
      <c r="A12" s="107"/>
      <c r="B12" s="24" t="s">
        <v>9</v>
      </c>
      <c r="C12" s="24" t="s">
        <v>45</v>
      </c>
      <c r="D12" s="91" t="s">
        <v>34</v>
      </c>
      <c r="E12" s="24"/>
      <c r="F12" s="108"/>
      <c r="G12" s="23"/>
      <c r="H12" s="24"/>
      <c r="I12" s="24"/>
      <c r="J12" s="24"/>
      <c r="K12" s="24"/>
      <c r="L12" s="25"/>
      <c r="M12" s="57"/>
      <c r="N12" s="53"/>
    </row>
    <row r="13" spans="1:14" ht="15.75" thickBot="1" x14ac:dyDescent="0.3">
      <c r="A13" s="172"/>
      <c r="B13" s="172"/>
      <c r="C13" s="172"/>
      <c r="D13" s="173"/>
      <c r="E13" s="139" t="s">
        <v>37</v>
      </c>
      <c r="F13" s="140"/>
      <c r="G13" s="38">
        <f>SUM(G5:G12)</f>
        <v>0</v>
      </c>
      <c r="H13" s="38">
        <f t="shared" ref="H13:L13" si="0">SUM(H5:H12)</f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58">
        <f>SUM(M5:M12)</f>
        <v>0</v>
      </c>
      <c r="N13" s="54">
        <f>SUM(N5:N12)+M14</f>
        <v>0</v>
      </c>
    </row>
    <row r="14" spans="1:14" ht="15.75" thickBot="1" x14ac:dyDescent="0.3">
      <c r="A14" s="188" t="s">
        <v>356</v>
      </c>
      <c r="B14" s="189"/>
      <c r="C14" s="189"/>
      <c r="D14" s="189"/>
      <c r="E14" s="190"/>
      <c r="F14" s="191"/>
      <c r="G14" s="194"/>
      <c r="H14" s="195"/>
      <c r="I14" s="195"/>
      <c r="J14" s="195"/>
      <c r="K14" s="195"/>
      <c r="L14" s="195"/>
      <c r="M14" s="195"/>
      <c r="N14" s="196"/>
    </row>
    <row r="15" spans="1:14" ht="15.75" thickBot="1" x14ac:dyDescent="0.3">
      <c r="A15" s="110" t="s">
        <v>354</v>
      </c>
      <c r="B15" s="192" t="s">
        <v>66</v>
      </c>
      <c r="C15" s="127" t="s">
        <v>28</v>
      </c>
      <c r="D15" s="197" t="s">
        <v>65</v>
      </c>
      <c r="E15" s="114"/>
      <c r="F15" s="115"/>
      <c r="G15" s="116"/>
      <c r="H15" s="117"/>
      <c r="I15" s="117"/>
      <c r="J15" s="117"/>
      <c r="K15" s="117"/>
      <c r="L15" s="118"/>
      <c r="M15" s="119"/>
      <c r="N15" s="120"/>
    </row>
    <row r="16" spans="1:14" ht="15.75" thickBot="1" x14ac:dyDescent="0.3">
      <c r="A16" s="109" t="s">
        <v>355</v>
      </c>
      <c r="B16" s="193"/>
      <c r="C16" s="128" t="s">
        <v>28</v>
      </c>
      <c r="D16" s="198"/>
      <c r="E16" s="121"/>
      <c r="F16" s="122"/>
      <c r="G16" s="123"/>
      <c r="H16" s="121"/>
      <c r="I16" s="121"/>
      <c r="J16" s="121"/>
      <c r="K16" s="121"/>
      <c r="L16" s="124"/>
      <c r="M16" s="125"/>
      <c r="N16" s="126"/>
    </row>
    <row r="17" spans="1:14" ht="15.75" thickBot="1" x14ac:dyDescent="0.3">
      <c r="A17" s="110" t="s">
        <v>354</v>
      </c>
      <c r="B17" s="151" t="s">
        <v>69</v>
      </c>
      <c r="C17" s="127" t="s">
        <v>28</v>
      </c>
      <c r="D17" s="167" t="s">
        <v>68</v>
      </c>
      <c r="E17" s="114"/>
      <c r="F17" s="115"/>
      <c r="G17" s="116"/>
      <c r="H17" s="117"/>
      <c r="I17" s="117"/>
      <c r="J17" s="117"/>
      <c r="K17" s="117"/>
      <c r="L17" s="118"/>
      <c r="M17" s="119"/>
      <c r="N17" s="120"/>
    </row>
    <row r="18" spans="1:14" ht="15.75" thickBot="1" x14ac:dyDescent="0.3">
      <c r="A18" s="109" t="s">
        <v>355</v>
      </c>
      <c r="B18" s="152"/>
      <c r="C18" s="128" t="s">
        <v>28</v>
      </c>
      <c r="D18" s="198"/>
      <c r="E18" s="121"/>
      <c r="F18" s="122"/>
      <c r="G18" s="123"/>
      <c r="H18" s="121"/>
      <c r="I18" s="121"/>
      <c r="J18" s="121"/>
      <c r="K18" s="121"/>
      <c r="L18" s="124"/>
      <c r="M18" s="125"/>
      <c r="N18" s="126"/>
    </row>
    <row r="19" spans="1:14" ht="15.75" thickBot="1" x14ac:dyDescent="0.3">
      <c r="A19" s="110" t="s">
        <v>354</v>
      </c>
      <c r="B19" s="151" t="s">
        <v>71</v>
      </c>
      <c r="C19" s="127" t="s">
        <v>28</v>
      </c>
      <c r="D19" s="167" t="s">
        <v>70</v>
      </c>
      <c r="E19" s="114"/>
      <c r="F19" s="115"/>
      <c r="G19" s="116"/>
      <c r="H19" s="117"/>
      <c r="I19" s="117"/>
      <c r="J19" s="117"/>
      <c r="K19" s="117"/>
      <c r="L19" s="118"/>
      <c r="M19" s="119"/>
      <c r="N19" s="120"/>
    </row>
    <row r="20" spans="1:14" ht="15.75" thickBot="1" x14ac:dyDescent="0.3">
      <c r="A20" s="109" t="s">
        <v>355</v>
      </c>
      <c r="B20" s="152"/>
      <c r="C20" s="128" t="s">
        <v>28</v>
      </c>
      <c r="D20" s="198"/>
      <c r="E20" s="121"/>
      <c r="F20" s="122"/>
      <c r="G20" s="123"/>
      <c r="H20" s="121"/>
      <c r="I20" s="121"/>
      <c r="J20" s="121"/>
      <c r="K20" s="121"/>
      <c r="L20" s="124"/>
      <c r="M20" s="125"/>
      <c r="N20" s="126"/>
    </row>
    <row r="21" spans="1:14" ht="15.75" thickBot="1" x14ac:dyDescent="0.3">
      <c r="A21" s="110" t="s">
        <v>354</v>
      </c>
      <c r="B21" s="151" t="s">
        <v>72</v>
      </c>
      <c r="C21" s="130" t="s">
        <v>25</v>
      </c>
      <c r="D21" s="167" t="s">
        <v>13</v>
      </c>
      <c r="E21" s="114"/>
      <c r="F21" s="115"/>
      <c r="G21" s="116"/>
      <c r="H21" s="117"/>
      <c r="I21" s="117"/>
      <c r="J21" s="117"/>
      <c r="K21" s="117"/>
      <c r="L21" s="118"/>
      <c r="M21" s="119"/>
      <c r="N21" s="120"/>
    </row>
    <row r="22" spans="1:14" ht="15.75" thickBot="1" x14ac:dyDescent="0.3">
      <c r="A22" s="109" t="s">
        <v>355</v>
      </c>
      <c r="B22" s="152"/>
      <c r="C22" s="129" t="s">
        <v>25</v>
      </c>
      <c r="D22" s="198"/>
      <c r="E22" s="8"/>
      <c r="F22" s="112"/>
      <c r="G22" s="19"/>
      <c r="H22" s="8"/>
      <c r="I22" s="8"/>
      <c r="J22" s="8"/>
      <c r="K22" s="8"/>
      <c r="L22" s="20"/>
      <c r="M22" s="113"/>
      <c r="N22" s="84"/>
    </row>
    <row r="23" spans="1:14" s="10" customFormat="1" ht="15.75" thickBot="1" x14ac:dyDescent="0.3">
      <c r="A23" s="172"/>
      <c r="B23" s="172"/>
      <c r="C23" s="172"/>
      <c r="D23" s="173"/>
      <c r="E23" s="169" t="s">
        <v>359</v>
      </c>
      <c r="F23" s="170"/>
      <c r="G23" s="38">
        <f>SUM(G15:G22)</f>
        <v>0</v>
      </c>
      <c r="H23" s="38">
        <f t="shared" ref="H23:L23" si="1">SUM(H15:H22)</f>
        <v>0</v>
      </c>
      <c r="I23" s="38">
        <f t="shared" si="1"/>
        <v>0</v>
      </c>
      <c r="J23" s="38">
        <f t="shared" si="1"/>
        <v>0</v>
      </c>
      <c r="K23" s="38">
        <f t="shared" si="1"/>
        <v>0</v>
      </c>
      <c r="L23" s="38">
        <f t="shared" si="1"/>
        <v>0</v>
      </c>
      <c r="M23" s="58">
        <f>M15+M17+M19+M21</f>
        <v>0</v>
      </c>
      <c r="N23" s="54">
        <f>N15+N17+N19+N21+M23</f>
        <v>0</v>
      </c>
    </row>
    <row r="24" spans="1:14" s="10" customFormat="1" ht="15" x14ac:dyDescent="0.25">
      <c r="A24" s="105"/>
      <c r="B24" s="105"/>
      <c r="C24" s="105"/>
      <c r="D24" s="105"/>
      <c r="E24" s="141" t="s">
        <v>360</v>
      </c>
      <c r="F24" s="142"/>
      <c r="G24" s="13"/>
      <c r="H24" s="13"/>
      <c r="I24" s="13"/>
      <c r="J24" s="13"/>
      <c r="K24" s="13"/>
      <c r="L24" s="13"/>
      <c r="M24" s="59">
        <f>M16+M18+M20+M22</f>
        <v>0</v>
      </c>
      <c r="N24" s="54">
        <f>N16+N18+N20+N22+M24</f>
        <v>0</v>
      </c>
    </row>
    <row r="25" spans="1:14" ht="15.75" thickBot="1" x14ac:dyDescent="0.3">
      <c r="A25" s="11"/>
      <c r="B25" s="29"/>
      <c r="C25" s="11"/>
      <c r="D25" s="11"/>
      <c r="E25" s="12"/>
      <c r="F25" s="11"/>
      <c r="G25" s="13"/>
      <c r="H25" s="13"/>
      <c r="I25" s="13"/>
      <c r="J25" s="13"/>
      <c r="K25" s="13"/>
      <c r="L25" s="13"/>
      <c r="M25" s="55"/>
      <c r="N25" s="55"/>
    </row>
    <row r="26" spans="1:14" x14ac:dyDescent="0.25">
      <c r="A26" s="75" t="s">
        <v>76</v>
      </c>
      <c r="B26" s="35" t="s">
        <v>6</v>
      </c>
      <c r="C26" s="36" t="s">
        <v>21</v>
      </c>
      <c r="D26" s="36" t="s">
        <v>22</v>
      </c>
      <c r="E26" s="36"/>
      <c r="F26" s="79"/>
      <c r="G26" s="30"/>
      <c r="H26" s="30"/>
      <c r="I26" s="30"/>
      <c r="J26" s="30"/>
      <c r="K26" s="30"/>
      <c r="L26" s="30"/>
      <c r="M26" s="85"/>
      <c r="N26" s="86"/>
    </row>
    <row r="27" spans="1:14" x14ac:dyDescent="0.25">
      <c r="A27" s="171"/>
      <c r="B27" s="21" t="s">
        <v>31</v>
      </c>
      <c r="C27" s="4" t="s">
        <v>25</v>
      </c>
      <c r="D27" s="5" t="s">
        <v>30</v>
      </c>
      <c r="E27" s="4"/>
      <c r="F27" s="22"/>
      <c r="G27" s="30"/>
      <c r="H27" s="30"/>
      <c r="I27" s="30"/>
      <c r="J27" s="30"/>
      <c r="K27" s="30"/>
      <c r="L27" s="30"/>
      <c r="M27" s="87"/>
      <c r="N27" s="88"/>
    </row>
    <row r="28" spans="1:14" ht="25.5" x14ac:dyDescent="0.25">
      <c r="A28" s="149"/>
      <c r="B28" s="21" t="s">
        <v>19</v>
      </c>
      <c r="C28" s="4" t="s">
        <v>46</v>
      </c>
      <c r="D28" s="5" t="s">
        <v>26</v>
      </c>
      <c r="E28" s="4"/>
      <c r="F28" s="22"/>
      <c r="G28" s="30"/>
      <c r="H28" s="30"/>
      <c r="I28" s="30"/>
      <c r="J28" s="30"/>
      <c r="K28" s="30"/>
      <c r="L28" s="30"/>
      <c r="M28" s="87"/>
      <c r="N28" s="88"/>
    </row>
    <row r="29" spans="1:14" ht="25.5" x14ac:dyDescent="0.25">
      <c r="A29" s="149"/>
      <c r="B29" s="21" t="s">
        <v>17</v>
      </c>
      <c r="C29" s="4" t="s">
        <v>25</v>
      </c>
      <c r="D29" s="5" t="s">
        <v>27</v>
      </c>
      <c r="E29" s="4"/>
      <c r="F29" s="22"/>
      <c r="G29" s="30"/>
      <c r="H29" s="30"/>
      <c r="I29" s="30"/>
      <c r="J29" s="30"/>
      <c r="K29" s="30"/>
      <c r="L29" s="30"/>
      <c r="M29" s="87"/>
      <c r="N29" s="88"/>
    </row>
    <row r="30" spans="1:14" ht="25.5" x14ac:dyDescent="0.25">
      <c r="A30" s="149"/>
      <c r="B30" s="21" t="s">
        <v>20</v>
      </c>
      <c r="C30" s="4" t="s">
        <v>28</v>
      </c>
      <c r="D30" s="5" t="s">
        <v>29</v>
      </c>
      <c r="E30" s="4"/>
      <c r="F30" s="22"/>
      <c r="G30" s="30"/>
      <c r="H30" s="30"/>
      <c r="I30" s="30"/>
      <c r="J30" s="30"/>
      <c r="K30" s="30"/>
      <c r="L30" s="30"/>
      <c r="M30" s="87"/>
      <c r="N30" s="88"/>
    </row>
    <row r="31" spans="1:14" x14ac:dyDescent="0.25">
      <c r="A31" s="149"/>
      <c r="B31" s="21" t="s">
        <v>7</v>
      </c>
      <c r="C31" s="4" t="s">
        <v>25</v>
      </c>
      <c r="D31" s="6" t="s">
        <v>24</v>
      </c>
      <c r="E31" s="4"/>
      <c r="F31" s="22"/>
      <c r="G31" s="30"/>
      <c r="H31" s="30"/>
      <c r="I31" s="30"/>
      <c r="J31" s="30"/>
      <c r="K31" s="30"/>
      <c r="L31" s="30"/>
      <c r="M31" s="87"/>
      <c r="N31" s="88"/>
    </row>
    <row r="32" spans="1:14" x14ac:dyDescent="0.25">
      <c r="A32" s="149"/>
      <c r="B32" s="21" t="s">
        <v>9</v>
      </c>
      <c r="C32" s="4" t="s">
        <v>45</v>
      </c>
      <c r="D32" s="5" t="s">
        <v>34</v>
      </c>
      <c r="E32" s="4"/>
      <c r="F32" s="22"/>
      <c r="G32" s="30"/>
      <c r="H32" s="30"/>
      <c r="I32" s="30"/>
      <c r="J32" s="30"/>
      <c r="K32" s="30"/>
      <c r="L32" s="30"/>
      <c r="M32" s="87"/>
      <c r="N32" s="88"/>
    </row>
    <row r="33" spans="1:14" ht="13.5" thickBot="1" x14ac:dyDescent="0.3">
      <c r="A33" s="149"/>
      <c r="B33" s="80" t="s">
        <v>16</v>
      </c>
      <c r="C33" s="81" t="s">
        <v>32</v>
      </c>
      <c r="D33" s="82" t="s">
        <v>33</v>
      </c>
      <c r="E33" s="81"/>
      <c r="F33" s="83"/>
      <c r="G33" s="30"/>
      <c r="H33" s="30"/>
      <c r="I33" s="30"/>
      <c r="J33" s="30"/>
      <c r="K33" s="30"/>
      <c r="L33" s="30"/>
      <c r="M33" s="89"/>
      <c r="N33" s="90"/>
    </row>
    <row r="34" spans="1:14" ht="15.75" thickBot="1" x14ac:dyDescent="0.3">
      <c r="A34" s="143"/>
      <c r="B34" s="144"/>
      <c r="C34" s="144"/>
      <c r="D34" s="145"/>
      <c r="E34" s="146" t="s">
        <v>38</v>
      </c>
      <c r="F34" s="147"/>
      <c r="G34" s="30"/>
      <c r="H34" s="30"/>
      <c r="I34" s="30"/>
      <c r="J34" s="30"/>
      <c r="K34" s="30"/>
      <c r="L34" s="30"/>
      <c r="M34" s="92">
        <f>SUM(M26:M33)</f>
        <v>0</v>
      </c>
      <c r="N34" s="93">
        <f>SUM(N26:N33)+M34</f>
        <v>0</v>
      </c>
    </row>
    <row r="35" spans="1:14" x14ac:dyDescent="0.25">
      <c r="A35" s="75" t="s">
        <v>77</v>
      </c>
      <c r="B35" s="35" t="s">
        <v>6</v>
      </c>
      <c r="C35" s="36" t="s">
        <v>21</v>
      </c>
      <c r="D35" s="36" t="s">
        <v>22</v>
      </c>
      <c r="E35" s="36"/>
      <c r="F35" s="79"/>
      <c r="G35" s="30"/>
      <c r="H35" s="30"/>
      <c r="I35" s="30"/>
      <c r="J35" s="30"/>
      <c r="K35" s="30"/>
      <c r="L35" s="30"/>
      <c r="M35" s="85"/>
      <c r="N35" s="86"/>
    </row>
    <row r="36" spans="1:14" ht="25.5" x14ac:dyDescent="0.25">
      <c r="A36" s="69"/>
      <c r="B36" s="21" t="s">
        <v>18</v>
      </c>
      <c r="C36" s="4" t="s">
        <v>25</v>
      </c>
      <c r="D36" s="4" t="s">
        <v>61</v>
      </c>
      <c r="E36" s="4"/>
      <c r="F36" s="22"/>
      <c r="G36" s="30"/>
      <c r="H36" s="30"/>
      <c r="I36" s="30"/>
      <c r="J36" s="30"/>
      <c r="K36" s="30"/>
      <c r="L36" s="30"/>
      <c r="M36" s="87"/>
      <c r="N36" s="88"/>
    </row>
    <row r="37" spans="1:14" ht="15" x14ac:dyDescent="0.25">
      <c r="A37" s="69"/>
      <c r="B37" s="21" t="s">
        <v>31</v>
      </c>
      <c r="C37" s="4" t="s">
        <v>25</v>
      </c>
      <c r="D37" s="5" t="s">
        <v>30</v>
      </c>
      <c r="E37" s="4"/>
      <c r="F37" s="22"/>
      <c r="G37" s="30"/>
      <c r="H37" s="30"/>
      <c r="I37" s="30"/>
      <c r="J37" s="30"/>
      <c r="K37" s="30"/>
      <c r="L37" s="30"/>
      <c r="M37" s="87"/>
      <c r="N37" s="88"/>
    </row>
    <row r="38" spans="1:14" ht="25.5" x14ac:dyDescent="0.25">
      <c r="A38" s="69"/>
      <c r="B38" s="21" t="s">
        <v>19</v>
      </c>
      <c r="C38" s="4" t="s">
        <v>46</v>
      </c>
      <c r="D38" s="5" t="s">
        <v>26</v>
      </c>
      <c r="E38" s="4"/>
      <c r="F38" s="22"/>
      <c r="G38" s="30"/>
      <c r="H38" s="30"/>
      <c r="I38" s="30"/>
      <c r="J38" s="30"/>
      <c r="K38" s="30"/>
      <c r="L38" s="30"/>
      <c r="M38" s="87"/>
      <c r="N38" s="88"/>
    </row>
    <row r="39" spans="1:14" ht="25.5" x14ac:dyDescent="0.25">
      <c r="A39" s="69"/>
      <c r="B39" s="21" t="s">
        <v>17</v>
      </c>
      <c r="C39" s="4" t="s">
        <v>25</v>
      </c>
      <c r="D39" s="5" t="s">
        <v>27</v>
      </c>
      <c r="E39" s="4"/>
      <c r="F39" s="22"/>
      <c r="G39" s="30"/>
      <c r="H39" s="30"/>
      <c r="I39" s="30"/>
      <c r="J39" s="30"/>
      <c r="K39" s="30"/>
      <c r="L39" s="30"/>
      <c r="M39" s="87"/>
      <c r="N39" s="88"/>
    </row>
    <row r="40" spans="1:14" ht="25.5" x14ac:dyDescent="0.25">
      <c r="A40" s="69"/>
      <c r="B40" s="21" t="s">
        <v>20</v>
      </c>
      <c r="C40" s="4" t="s">
        <v>28</v>
      </c>
      <c r="D40" s="5" t="s">
        <v>29</v>
      </c>
      <c r="E40" s="4"/>
      <c r="F40" s="22"/>
      <c r="G40" s="30"/>
      <c r="H40" s="30"/>
      <c r="I40" s="30"/>
      <c r="J40" s="30"/>
      <c r="K40" s="30"/>
      <c r="L40" s="30"/>
      <c r="M40" s="87"/>
      <c r="N40" s="88"/>
    </row>
    <row r="41" spans="1:14" ht="15" x14ac:dyDescent="0.25">
      <c r="A41" s="69"/>
      <c r="B41" s="21" t="s">
        <v>7</v>
      </c>
      <c r="C41" s="4" t="s">
        <v>25</v>
      </c>
      <c r="D41" s="6" t="s">
        <v>24</v>
      </c>
      <c r="E41" s="4"/>
      <c r="F41" s="22"/>
      <c r="G41" s="30"/>
      <c r="H41" s="30"/>
      <c r="I41" s="30"/>
      <c r="J41" s="30"/>
      <c r="K41" s="30"/>
      <c r="L41" s="30"/>
      <c r="M41" s="87"/>
      <c r="N41" s="88"/>
    </row>
    <row r="42" spans="1:14" ht="15" x14ac:dyDescent="0.25">
      <c r="A42" s="69"/>
      <c r="B42" s="21" t="s">
        <v>9</v>
      </c>
      <c r="C42" s="4" t="s">
        <v>45</v>
      </c>
      <c r="D42" s="5" t="s">
        <v>34</v>
      </c>
      <c r="E42" s="4"/>
      <c r="F42" s="22"/>
      <c r="G42" s="30"/>
      <c r="H42" s="30"/>
      <c r="I42" s="30"/>
      <c r="J42" s="30"/>
      <c r="K42" s="30"/>
      <c r="L42" s="30"/>
      <c r="M42" s="87"/>
      <c r="N42" s="88"/>
    </row>
    <row r="43" spans="1:14" ht="15.75" thickBot="1" x14ac:dyDescent="0.3">
      <c r="A43" s="69"/>
      <c r="B43" s="80" t="s">
        <v>16</v>
      </c>
      <c r="C43" s="81" t="s">
        <v>32</v>
      </c>
      <c r="D43" s="82" t="s">
        <v>33</v>
      </c>
      <c r="E43" s="81"/>
      <c r="F43" s="83"/>
      <c r="G43" s="30"/>
      <c r="H43" s="30"/>
      <c r="I43" s="30"/>
      <c r="J43" s="30"/>
      <c r="K43" s="30"/>
      <c r="L43" s="30"/>
      <c r="M43" s="89"/>
      <c r="N43" s="90"/>
    </row>
    <row r="44" spans="1:14" s="26" customFormat="1" ht="12.75" customHeight="1" x14ac:dyDescent="0.25">
      <c r="A44" s="143"/>
      <c r="B44" s="144"/>
      <c r="C44" s="144"/>
      <c r="D44" s="145"/>
      <c r="E44" s="146" t="s">
        <v>38</v>
      </c>
      <c r="F44" s="147"/>
      <c r="G44" s="30"/>
      <c r="H44" s="30"/>
      <c r="I44" s="30"/>
      <c r="J44" s="30"/>
      <c r="K44" s="30"/>
      <c r="L44" s="30"/>
      <c r="M44" s="92">
        <f>SUM(M35:M43)</f>
        <v>0</v>
      </c>
      <c r="N44" s="93">
        <f>SUM(N35:N43)+M44</f>
        <v>0</v>
      </c>
    </row>
    <row r="45" spans="1:14" ht="15.75" thickBot="1" x14ac:dyDescent="0.3">
      <c r="A45" s="27"/>
      <c r="B45" s="29"/>
      <c r="C45" s="11"/>
      <c r="D45" s="11"/>
      <c r="E45" s="12"/>
      <c r="F45" s="11"/>
      <c r="G45" s="11"/>
      <c r="H45" s="11"/>
      <c r="I45" s="11"/>
      <c r="J45" s="11"/>
      <c r="K45" s="11"/>
      <c r="L45" s="13"/>
      <c r="M45" s="55"/>
      <c r="N45" s="55"/>
    </row>
    <row r="46" spans="1:14" ht="12.75" customHeight="1" x14ac:dyDescent="0.25">
      <c r="A46" s="76" t="s">
        <v>358</v>
      </c>
      <c r="B46" s="4" t="s">
        <v>80</v>
      </c>
      <c r="C46" s="104" t="s">
        <v>353</v>
      </c>
      <c r="D46" s="138" t="s">
        <v>361</v>
      </c>
      <c r="E46" s="132"/>
      <c r="F46" s="133"/>
      <c r="G46" s="183" t="s">
        <v>357</v>
      </c>
      <c r="H46" s="183"/>
      <c r="I46" s="183"/>
      <c r="J46" s="183"/>
      <c r="K46" s="183"/>
      <c r="L46" s="183"/>
      <c r="M46" s="131"/>
      <c r="N46" s="131"/>
    </row>
    <row r="47" spans="1:14" ht="12.75" customHeight="1" x14ac:dyDescent="0.25">
      <c r="A47" s="12"/>
      <c r="B47" s="111"/>
      <c r="C47" s="111"/>
      <c r="D47" s="138" t="s">
        <v>362</v>
      </c>
      <c r="E47" s="134"/>
      <c r="F47" s="135"/>
      <c r="G47" s="184"/>
      <c r="H47" s="184"/>
      <c r="I47" s="184"/>
      <c r="J47" s="184"/>
      <c r="K47" s="184"/>
      <c r="L47" s="184"/>
      <c r="M47" s="131"/>
      <c r="N47" s="131"/>
    </row>
    <row r="48" spans="1:14" ht="12.75" customHeight="1" thickBot="1" x14ac:dyDescent="0.3">
      <c r="A48" s="12"/>
      <c r="B48" s="111"/>
      <c r="C48" s="111"/>
      <c r="D48" s="138" t="s">
        <v>363</v>
      </c>
      <c r="E48" s="136"/>
      <c r="F48" s="137"/>
      <c r="G48" s="184"/>
      <c r="H48" s="184"/>
      <c r="I48" s="184"/>
      <c r="J48" s="184"/>
      <c r="K48" s="184"/>
      <c r="L48" s="184"/>
      <c r="M48" s="131"/>
      <c r="N48" s="131"/>
    </row>
    <row r="49" spans="1:14" ht="12.75" customHeight="1" x14ac:dyDescent="0.25">
      <c r="A49" s="12"/>
      <c r="B49" s="68"/>
      <c r="C49" s="68"/>
      <c r="D49" s="68"/>
      <c r="E49" s="185" t="s">
        <v>39</v>
      </c>
      <c r="F49" s="172"/>
      <c r="G49" s="177"/>
      <c r="H49" s="178"/>
      <c r="I49" s="178"/>
      <c r="J49" s="178"/>
      <c r="K49" s="178"/>
      <c r="L49" s="179"/>
      <c r="M49" s="56"/>
      <c r="N49" s="56"/>
    </row>
    <row r="50" spans="1:14" ht="12.75" customHeight="1" x14ac:dyDescent="0.25">
      <c r="A50" s="12"/>
      <c r="B50" s="68"/>
      <c r="C50" s="68"/>
      <c r="D50" s="68"/>
      <c r="E50" s="186"/>
      <c r="F50" s="186"/>
      <c r="G50" s="174" t="s">
        <v>78</v>
      </c>
      <c r="H50" s="175"/>
      <c r="I50" s="175"/>
      <c r="J50" s="175"/>
      <c r="K50" s="175"/>
      <c r="L50" s="176"/>
      <c r="M50" s="56"/>
      <c r="N50" s="56"/>
    </row>
    <row r="51" spans="1:14" ht="12.75" customHeight="1" x14ac:dyDescent="0.25">
      <c r="A51" s="12"/>
      <c r="B51" s="68"/>
      <c r="C51" s="68"/>
      <c r="D51" s="68"/>
      <c r="E51" s="186"/>
      <c r="F51" s="186"/>
      <c r="G51" s="174"/>
      <c r="H51" s="175"/>
      <c r="I51" s="175"/>
      <c r="J51" s="175"/>
      <c r="K51" s="175"/>
      <c r="L51" s="176"/>
      <c r="M51" s="56"/>
      <c r="N51" s="56"/>
    </row>
    <row r="52" spans="1:14" ht="12.75" customHeight="1" x14ac:dyDescent="0.25">
      <c r="A52" s="12"/>
      <c r="B52" s="68"/>
      <c r="C52" s="68"/>
      <c r="D52" s="68"/>
      <c r="E52" s="186"/>
      <c r="F52" s="186"/>
      <c r="G52" s="174"/>
      <c r="H52" s="175"/>
      <c r="I52" s="175"/>
      <c r="J52" s="175"/>
      <c r="K52" s="175"/>
      <c r="L52" s="176"/>
      <c r="M52" s="56"/>
      <c r="N52" s="56"/>
    </row>
    <row r="53" spans="1:14" ht="12.75" customHeight="1" x14ac:dyDescent="0.25">
      <c r="A53" s="12"/>
      <c r="B53" s="68"/>
      <c r="C53" s="68"/>
      <c r="D53" s="68"/>
      <c r="E53" s="186"/>
      <c r="F53" s="186"/>
      <c r="G53" s="174"/>
      <c r="H53" s="175"/>
      <c r="I53" s="175"/>
      <c r="J53" s="175"/>
      <c r="K53" s="175"/>
      <c r="L53" s="176"/>
      <c r="M53" s="56"/>
      <c r="N53" s="56"/>
    </row>
    <row r="54" spans="1:14" ht="12.75" customHeight="1" x14ac:dyDescent="0.25">
      <c r="A54" s="12"/>
      <c r="B54" s="68"/>
      <c r="C54" s="68"/>
      <c r="D54" s="68"/>
      <c r="E54" s="186"/>
      <c r="F54" s="186"/>
      <c r="G54" s="174"/>
      <c r="H54" s="175"/>
      <c r="I54" s="175"/>
      <c r="J54" s="175"/>
      <c r="K54" s="175"/>
      <c r="L54" s="176"/>
      <c r="M54" s="56"/>
      <c r="N54" s="56"/>
    </row>
    <row r="55" spans="1:14" ht="12.75" customHeight="1" x14ac:dyDescent="0.25">
      <c r="A55" s="12"/>
      <c r="B55" s="68"/>
      <c r="C55" s="68"/>
      <c r="D55" s="68"/>
      <c r="E55" s="186"/>
      <c r="F55" s="186"/>
      <c r="G55" s="177"/>
      <c r="H55" s="178"/>
      <c r="I55" s="178"/>
      <c r="J55" s="178"/>
      <c r="K55" s="178"/>
      <c r="L55" s="179"/>
      <c r="M55" s="56"/>
      <c r="N55" s="56"/>
    </row>
    <row r="56" spans="1:14" ht="12.75" customHeight="1" x14ac:dyDescent="0.25">
      <c r="A56" s="12"/>
      <c r="B56" s="68"/>
      <c r="C56" s="68"/>
      <c r="D56" s="68"/>
      <c r="E56" s="186"/>
      <c r="F56" s="186"/>
      <c r="G56" s="177"/>
      <c r="H56" s="178"/>
      <c r="I56" s="178"/>
      <c r="J56" s="178"/>
      <c r="K56" s="178"/>
      <c r="L56" s="179"/>
      <c r="M56" s="56"/>
      <c r="N56" s="56"/>
    </row>
    <row r="57" spans="1:14" ht="12.75" customHeight="1" thickBot="1" x14ac:dyDescent="0.3">
      <c r="A57" s="12"/>
      <c r="B57" s="68"/>
      <c r="C57" s="68"/>
      <c r="D57" s="68"/>
      <c r="E57" s="186"/>
      <c r="F57" s="186"/>
      <c r="G57" s="180"/>
      <c r="H57" s="181"/>
      <c r="I57" s="181"/>
      <c r="J57" s="181"/>
      <c r="K57" s="181"/>
      <c r="L57" s="182"/>
      <c r="M57" s="56"/>
      <c r="N57" s="56"/>
    </row>
    <row r="58" spans="1:14" s="26" customFormat="1" x14ac:dyDescent="0.25">
      <c r="A58" s="70"/>
      <c r="B58" s="70"/>
      <c r="C58" s="70"/>
      <c r="D58" s="70"/>
      <c r="E58" s="187"/>
      <c r="F58" s="187"/>
      <c r="G58" s="30"/>
      <c r="H58" s="30"/>
      <c r="I58" s="30"/>
      <c r="J58" s="30"/>
      <c r="K58" s="30"/>
      <c r="L58" s="30"/>
      <c r="M58" s="59">
        <f>SUM(M46:M48)</f>
        <v>0</v>
      </c>
      <c r="N58" s="54">
        <f>SUM(N46:N48)+M58</f>
        <v>0</v>
      </c>
    </row>
    <row r="59" spans="1:14" ht="15" x14ac:dyDescent="0.25">
      <c r="A59" s="68"/>
      <c r="B59" s="68"/>
      <c r="C59" s="68"/>
      <c r="D59" s="68"/>
      <c r="E59" s="12"/>
      <c r="F59" s="69"/>
      <c r="G59" s="69"/>
      <c r="H59" s="69"/>
      <c r="I59" s="69"/>
      <c r="J59" s="69"/>
      <c r="K59" s="69"/>
      <c r="L59" s="13"/>
      <c r="M59" s="55"/>
      <c r="N59" s="55"/>
    </row>
    <row r="60" spans="1:14" x14ac:dyDescent="0.25">
      <c r="A60" s="74" t="s">
        <v>36</v>
      </c>
      <c r="B60" s="4" t="s">
        <v>6</v>
      </c>
      <c r="C60" s="4" t="s">
        <v>21</v>
      </c>
      <c r="D60" s="18" t="s">
        <v>22</v>
      </c>
      <c r="E60" s="4"/>
      <c r="F60" s="4"/>
      <c r="G60" s="30"/>
      <c r="H60" s="30"/>
      <c r="I60" s="30"/>
      <c r="J60" s="30"/>
      <c r="K60" s="30"/>
      <c r="L60" s="30"/>
      <c r="M60" s="53"/>
      <c r="N60" s="53"/>
    </row>
    <row r="61" spans="1:14" x14ac:dyDescent="0.25">
      <c r="A61" s="156"/>
      <c r="B61" s="8" t="s">
        <v>31</v>
      </c>
      <c r="C61" s="8" t="s">
        <v>25</v>
      </c>
      <c r="D61" s="31" t="s">
        <v>30</v>
      </c>
      <c r="E61" s="4"/>
      <c r="F61" s="4"/>
      <c r="G61" s="30"/>
      <c r="H61" s="30"/>
      <c r="I61" s="30"/>
      <c r="J61" s="30"/>
      <c r="K61" s="30"/>
      <c r="L61" s="30"/>
      <c r="M61" s="53"/>
      <c r="N61" s="53"/>
    </row>
    <row r="62" spans="1:14" x14ac:dyDescent="0.25">
      <c r="A62" s="145"/>
      <c r="B62" s="4" t="s">
        <v>7</v>
      </c>
      <c r="C62" s="4" t="s">
        <v>25</v>
      </c>
      <c r="D62" s="32" t="s">
        <v>24</v>
      </c>
      <c r="E62" s="4"/>
      <c r="F62" s="4"/>
      <c r="G62" s="30"/>
      <c r="H62" s="30"/>
      <c r="I62" s="30"/>
      <c r="J62" s="30"/>
      <c r="K62" s="30"/>
      <c r="L62" s="30"/>
      <c r="M62" s="53"/>
      <c r="N62" s="53"/>
    </row>
    <row r="63" spans="1:14" x14ac:dyDescent="0.25">
      <c r="A63" s="145"/>
      <c r="B63" s="4" t="s">
        <v>10</v>
      </c>
      <c r="C63" s="4" t="s">
        <v>12</v>
      </c>
      <c r="D63" s="18" t="s">
        <v>13</v>
      </c>
      <c r="E63" s="4"/>
      <c r="F63" s="4"/>
      <c r="G63" s="30"/>
      <c r="H63" s="30"/>
      <c r="I63" s="30"/>
      <c r="J63" s="30"/>
      <c r="K63" s="30"/>
      <c r="L63" s="30"/>
      <c r="M63" s="53"/>
      <c r="N63" s="53"/>
    </row>
    <row r="64" spans="1:14" x14ac:dyDescent="0.25">
      <c r="A64" s="145"/>
      <c r="B64" s="4" t="s">
        <v>11</v>
      </c>
      <c r="C64" s="4" t="s">
        <v>14</v>
      </c>
      <c r="D64" s="18" t="s">
        <v>15</v>
      </c>
      <c r="E64" s="4"/>
      <c r="F64" s="4"/>
      <c r="G64" s="30"/>
      <c r="H64" s="30"/>
      <c r="I64" s="30"/>
      <c r="J64" s="30"/>
      <c r="K64" s="30"/>
      <c r="L64" s="30"/>
      <c r="M64" s="53"/>
      <c r="N64" s="53"/>
    </row>
    <row r="65" spans="1:16" ht="25.5" x14ac:dyDescent="0.25">
      <c r="A65" s="145"/>
      <c r="B65" s="4" t="s">
        <v>8</v>
      </c>
      <c r="C65" s="4" t="s">
        <v>25</v>
      </c>
      <c r="D65" s="33" t="s">
        <v>35</v>
      </c>
      <c r="E65" s="4"/>
      <c r="F65" s="4"/>
      <c r="G65" s="30"/>
      <c r="H65" s="30"/>
      <c r="I65" s="30"/>
      <c r="J65" s="30"/>
      <c r="K65" s="30"/>
      <c r="L65" s="30"/>
      <c r="M65" s="53"/>
      <c r="N65" s="53"/>
    </row>
    <row r="66" spans="1:16" x14ac:dyDescent="0.25">
      <c r="A66" s="145"/>
      <c r="B66" s="4" t="s">
        <v>9</v>
      </c>
      <c r="C66" s="4" t="s">
        <v>45</v>
      </c>
      <c r="D66" s="34" t="s">
        <v>34</v>
      </c>
      <c r="E66" s="4"/>
      <c r="F66" s="4"/>
      <c r="G66" s="30"/>
      <c r="H66" s="30"/>
      <c r="I66" s="30"/>
      <c r="J66" s="30"/>
      <c r="K66" s="30"/>
      <c r="L66" s="30"/>
      <c r="M66" s="53"/>
      <c r="N66" s="53"/>
    </row>
    <row r="67" spans="1:16" ht="25.5" x14ac:dyDescent="0.25">
      <c r="A67" s="145"/>
      <c r="B67" s="4" t="s">
        <v>17</v>
      </c>
      <c r="C67" s="4" t="s">
        <v>25</v>
      </c>
      <c r="D67" s="34" t="s">
        <v>27</v>
      </c>
      <c r="E67" s="4"/>
      <c r="F67" s="4"/>
      <c r="G67" s="30"/>
      <c r="H67" s="30"/>
      <c r="I67" s="30"/>
      <c r="J67" s="30"/>
      <c r="K67" s="30"/>
      <c r="L67" s="30"/>
      <c r="M67" s="53"/>
      <c r="N67" s="53"/>
    </row>
    <row r="68" spans="1:16" ht="25.5" x14ac:dyDescent="0.25">
      <c r="A68" s="145"/>
      <c r="B68" s="4" t="s">
        <v>19</v>
      </c>
      <c r="C68" s="4" t="s">
        <v>46</v>
      </c>
      <c r="D68" s="34" t="s">
        <v>26</v>
      </c>
      <c r="E68" s="4"/>
      <c r="F68" s="4"/>
      <c r="G68" s="30"/>
      <c r="H68" s="30"/>
      <c r="I68" s="30"/>
      <c r="J68" s="30"/>
      <c r="K68" s="30"/>
      <c r="L68" s="30"/>
      <c r="M68" s="53"/>
      <c r="N68" s="53"/>
    </row>
    <row r="69" spans="1:16" ht="25.5" x14ac:dyDescent="0.25">
      <c r="A69" s="145"/>
      <c r="B69" s="4" t="s">
        <v>20</v>
      </c>
      <c r="C69" s="4" t="s">
        <v>28</v>
      </c>
      <c r="D69" s="34" t="s">
        <v>29</v>
      </c>
      <c r="E69" s="4"/>
      <c r="F69" s="4"/>
      <c r="G69" s="30"/>
      <c r="H69" s="30"/>
      <c r="I69" s="30"/>
      <c r="J69" s="30"/>
      <c r="K69" s="30"/>
      <c r="L69" s="30"/>
      <c r="M69" s="94"/>
      <c r="N69" s="94"/>
    </row>
    <row r="70" spans="1:16" ht="15" x14ac:dyDescent="0.25">
      <c r="A70" s="148"/>
      <c r="B70" s="149"/>
      <c r="C70" s="149"/>
      <c r="D70" s="149"/>
      <c r="E70" s="139" t="s">
        <v>40</v>
      </c>
      <c r="F70" s="150"/>
      <c r="G70" s="30"/>
      <c r="H70" s="30"/>
      <c r="I70" s="30"/>
      <c r="J70" s="30"/>
      <c r="K70" s="30"/>
      <c r="L70" s="30"/>
      <c r="M70" s="59">
        <f>SUM(M60:M69)</f>
        <v>0</v>
      </c>
      <c r="N70" s="54">
        <f>SUM(N60:N69)+M70</f>
        <v>0</v>
      </c>
      <c r="O70" s="26"/>
      <c r="P70" s="26"/>
    </row>
    <row r="71" spans="1:16" ht="15" x14ac:dyDescent="0.25">
      <c r="A71" s="74" t="s">
        <v>75</v>
      </c>
      <c r="B71" s="158" t="s">
        <v>79</v>
      </c>
      <c r="C71" s="159"/>
      <c r="D71" s="159"/>
      <c r="E71" s="160"/>
      <c r="F71" s="161"/>
      <c r="G71" s="30"/>
      <c r="H71" s="30"/>
      <c r="I71" s="30"/>
      <c r="J71" s="30"/>
      <c r="K71" s="30"/>
      <c r="L71" s="30"/>
      <c r="M71" s="102"/>
      <c r="N71" s="103"/>
      <c r="O71" s="74" t="s">
        <v>3</v>
      </c>
      <c r="P71" s="74" t="s">
        <v>338</v>
      </c>
    </row>
    <row r="72" spans="1:16" x14ac:dyDescent="0.25">
      <c r="A72" s="68"/>
      <c r="B72" s="97" t="s">
        <v>9</v>
      </c>
      <c r="C72" s="98" t="s">
        <v>25</v>
      </c>
      <c r="D72" s="99" t="s">
        <v>170</v>
      </c>
      <c r="E72" s="4"/>
      <c r="F72" s="4"/>
      <c r="G72" s="30"/>
      <c r="H72" s="30"/>
      <c r="I72" s="30"/>
      <c r="J72" s="30"/>
      <c r="K72" s="30"/>
      <c r="L72" s="30"/>
      <c r="M72" s="84"/>
      <c r="N72" s="84"/>
      <c r="O72" s="100" t="s">
        <v>169</v>
      </c>
      <c r="P72" s="101">
        <v>5203</v>
      </c>
    </row>
    <row r="73" spans="1:16" x14ac:dyDescent="0.25">
      <c r="A73" s="68"/>
      <c r="B73" s="97" t="s">
        <v>81</v>
      </c>
      <c r="C73" s="98" t="s">
        <v>25</v>
      </c>
      <c r="D73" s="99" t="s">
        <v>172</v>
      </c>
      <c r="E73" s="4"/>
      <c r="F73" s="4"/>
      <c r="G73" s="30"/>
      <c r="H73" s="30"/>
      <c r="I73" s="30"/>
      <c r="J73" s="30"/>
      <c r="K73" s="30"/>
      <c r="L73" s="30"/>
      <c r="M73" s="53"/>
      <c r="N73" s="53"/>
      <c r="O73" s="95" t="s">
        <v>171</v>
      </c>
      <c r="P73" s="96">
        <v>5228</v>
      </c>
    </row>
    <row r="74" spans="1:16" x14ac:dyDescent="0.25">
      <c r="A74" s="68"/>
      <c r="B74" s="97" t="s">
        <v>82</v>
      </c>
      <c r="C74" s="98" t="s">
        <v>339</v>
      </c>
      <c r="D74" s="99" t="s">
        <v>174</v>
      </c>
      <c r="E74" s="4"/>
      <c r="F74" s="4"/>
      <c r="G74" s="30"/>
      <c r="H74" s="30"/>
      <c r="I74" s="30"/>
      <c r="J74" s="30"/>
      <c r="K74" s="30"/>
      <c r="L74" s="30"/>
      <c r="M74" s="53"/>
      <c r="N74" s="53"/>
      <c r="O74" s="95" t="s">
        <v>173</v>
      </c>
      <c r="P74" s="96">
        <v>301</v>
      </c>
    </row>
    <row r="75" spans="1:16" x14ac:dyDescent="0.25">
      <c r="A75" s="68"/>
      <c r="B75" s="97" t="s">
        <v>83</v>
      </c>
      <c r="C75" s="98" t="s">
        <v>339</v>
      </c>
      <c r="D75" s="99" t="s">
        <v>176</v>
      </c>
      <c r="E75" s="4"/>
      <c r="F75" s="4"/>
      <c r="G75" s="30"/>
      <c r="H75" s="30"/>
      <c r="I75" s="30"/>
      <c r="J75" s="30"/>
      <c r="K75" s="30"/>
      <c r="L75" s="30"/>
      <c r="M75" s="53"/>
      <c r="N75" s="53"/>
      <c r="O75" s="95" t="s">
        <v>175</v>
      </c>
      <c r="P75" s="96">
        <v>302</v>
      </c>
    </row>
    <row r="76" spans="1:16" x14ac:dyDescent="0.25">
      <c r="A76" s="68"/>
      <c r="B76" s="97" t="s">
        <v>84</v>
      </c>
      <c r="C76" s="98" t="s">
        <v>339</v>
      </c>
      <c r="D76" s="99" t="s">
        <v>178</v>
      </c>
      <c r="E76" s="4"/>
      <c r="F76" s="4"/>
      <c r="G76" s="30"/>
      <c r="H76" s="30"/>
      <c r="I76" s="30"/>
      <c r="J76" s="30"/>
      <c r="K76" s="30"/>
      <c r="L76" s="30"/>
      <c r="M76" s="53"/>
      <c r="N76" s="53"/>
      <c r="O76" s="95" t="s">
        <v>177</v>
      </c>
      <c r="P76" s="96">
        <v>303</v>
      </c>
    </row>
    <row r="77" spans="1:16" x14ac:dyDescent="0.25">
      <c r="A77" s="68"/>
      <c r="B77" s="97" t="s">
        <v>85</v>
      </c>
      <c r="C77" s="98" t="s">
        <v>339</v>
      </c>
      <c r="D77" s="99" t="s">
        <v>180</v>
      </c>
      <c r="E77" s="4"/>
      <c r="F77" s="4"/>
      <c r="G77" s="30"/>
      <c r="H77" s="30"/>
      <c r="I77" s="30"/>
      <c r="J77" s="30"/>
      <c r="K77" s="30"/>
      <c r="L77" s="30"/>
      <c r="M77" s="53"/>
      <c r="N77" s="53"/>
      <c r="O77" s="95" t="s">
        <v>179</v>
      </c>
      <c r="P77" s="96">
        <v>304</v>
      </c>
    </row>
    <row r="78" spans="1:16" x14ac:dyDescent="0.25">
      <c r="A78" s="68"/>
      <c r="B78" s="97" t="s">
        <v>86</v>
      </c>
      <c r="C78" s="98" t="s">
        <v>340</v>
      </c>
      <c r="D78" s="99" t="s">
        <v>182</v>
      </c>
      <c r="E78" s="4"/>
      <c r="F78" s="4"/>
      <c r="G78" s="30"/>
      <c r="H78" s="30"/>
      <c r="I78" s="30"/>
      <c r="J78" s="30"/>
      <c r="K78" s="30"/>
      <c r="L78" s="30"/>
      <c r="M78" s="53"/>
      <c r="N78" s="53"/>
      <c r="O78" s="95" t="s">
        <v>181</v>
      </c>
      <c r="P78" s="96">
        <v>401</v>
      </c>
    </row>
    <row r="79" spans="1:16" x14ac:dyDescent="0.25">
      <c r="A79" s="68"/>
      <c r="B79" s="97" t="s">
        <v>87</v>
      </c>
      <c r="C79" s="98" t="s">
        <v>340</v>
      </c>
      <c r="D79" s="99" t="s">
        <v>184</v>
      </c>
      <c r="E79" s="4"/>
      <c r="F79" s="4"/>
      <c r="G79" s="30"/>
      <c r="H79" s="30"/>
      <c r="I79" s="30"/>
      <c r="J79" s="30"/>
      <c r="K79" s="30"/>
      <c r="L79" s="30"/>
      <c r="M79" s="53"/>
      <c r="N79" s="53"/>
      <c r="O79" s="95" t="s">
        <v>183</v>
      </c>
      <c r="P79" s="96">
        <v>402</v>
      </c>
    </row>
    <row r="80" spans="1:16" x14ac:dyDescent="0.25">
      <c r="A80" s="68"/>
      <c r="B80" s="97" t="s">
        <v>88</v>
      </c>
      <c r="C80" s="98" t="s">
        <v>341</v>
      </c>
      <c r="D80" s="99" t="s">
        <v>186</v>
      </c>
      <c r="E80" s="4"/>
      <c r="F80" s="4"/>
      <c r="G80" s="30"/>
      <c r="H80" s="30"/>
      <c r="I80" s="30"/>
      <c r="J80" s="30"/>
      <c r="K80" s="30"/>
      <c r="L80" s="30"/>
      <c r="M80" s="53"/>
      <c r="N80" s="53"/>
      <c r="O80" s="95" t="s">
        <v>185</v>
      </c>
      <c r="P80" s="96">
        <v>601</v>
      </c>
    </row>
    <row r="81" spans="1:16" x14ac:dyDescent="0.25">
      <c r="A81" s="68"/>
      <c r="B81" s="97" t="s">
        <v>89</v>
      </c>
      <c r="C81" s="98" t="s">
        <v>89</v>
      </c>
      <c r="D81" s="99" t="s">
        <v>188</v>
      </c>
      <c r="E81" s="4"/>
      <c r="F81" s="4"/>
      <c r="G81" s="30"/>
      <c r="H81" s="30"/>
      <c r="I81" s="30"/>
      <c r="J81" s="30"/>
      <c r="K81" s="30"/>
      <c r="L81" s="30"/>
      <c r="M81" s="53"/>
      <c r="N81" s="53"/>
      <c r="O81" s="95" t="s">
        <v>187</v>
      </c>
      <c r="P81" s="96">
        <v>602</v>
      </c>
    </row>
    <row r="82" spans="1:16" x14ac:dyDescent="0.25">
      <c r="A82" s="68"/>
      <c r="B82" s="97" t="s">
        <v>90</v>
      </c>
      <c r="C82" s="98" t="s">
        <v>342</v>
      </c>
      <c r="D82" s="99" t="s">
        <v>190</v>
      </c>
      <c r="E82" s="4"/>
      <c r="F82" s="4"/>
      <c r="G82" s="30"/>
      <c r="H82" s="30"/>
      <c r="I82" s="30"/>
      <c r="J82" s="30"/>
      <c r="K82" s="30"/>
      <c r="L82" s="30"/>
      <c r="M82" s="53"/>
      <c r="N82" s="53"/>
      <c r="O82" s="95" t="s">
        <v>189</v>
      </c>
      <c r="P82" s="96">
        <v>1101</v>
      </c>
    </row>
    <row r="83" spans="1:16" x14ac:dyDescent="0.25">
      <c r="A83" s="68"/>
      <c r="B83" s="97" t="s">
        <v>91</v>
      </c>
      <c r="C83" s="98" t="s">
        <v>91</v>
      </c>
      <c r="D83" s="99" t="s">
        <v>192</v>
      </c>
      <c r="E83" s="4"/>
      <c r="F83" s="4"/>
      <c r="G83" s="30"/>
      <c r="H83" s="30"/>
      <c r="I83" s="30"/>
      <c r="J83" s="30"/>
      <c r="K83" s="30"/>
      <c r="L83" s="30"/>
      <c r="M83" s="53"/>
      <c r="N83" s="53"/>
      <c r="O83" s="95" t="s">
        <v>191</v>
      </c>
      <c r="P83" s="96">
        <v>1701</v>
      </c>
    </row>
    <row r="84" spans="1:16" x14ac:dyDescent="0.25">
      <c r="A84" s="68"/>
      <c r="B84" s="97" t="s">
        <v>92</v>
      </c>
      <c r="C84" s="98" t="s">
        <v>343</v>
      </c>
      <c r="D84" s="99" t="s">
        <v>194</v>
      </c>
      <c r="E84" s="4"/>
      <c r="F84" s="4"/>
      <c r="G84" s="30"/>
      <c r="H84" s="30"/>
      <c r="I84" s="30"/>
      <c r="J84" s="30"/>
      <c r="K84" s="30"/>
      <c r="L84" s="30"/>
      <c r="M84" s="53"/>
      <c r="N84" s="53"/>
      <c r="O84" s="95" t="s">
        <v>193</v>
      </c>
      <c r="P84" s="96">
        <v>1901</v>
      </c>
    </row>
    <row r="85" spans="1:16" x14ac:dyDescent="0.25">
      <c r="A85" s="68"/>
      <c r="B85" s="97" t="s">
        <v>93</v>
      </c>
      <c r="C85" s="98" t="s">
        <v>28</v>
      </c>
      <c r="D85" s="99" t="s">
        <v>70</v>
      </c>
      <c r="E85" s="4"/>
      <c r="F85" s="4"/>
      <c r="G85" s="30"/>
      <c r="H85" s="30"/>
      <c r="I85" s="30"/>
      <c r="J85" s="30"/>
      <c r="K85" s="30"/>
      <c r="L85" s="30"/>
      <c r="M85" s="53"/>
      <c r="N85" s="53"/>
      <c r="O85" s="95" t="s">
        <v>195</v>
      </c>
      <c r="P85" s="96">
        <v>1802</v>
      </c>
    </row>
    <row r="86" spans="1:16" x14ac:dyDescent="0.25">
      <c r="A86" s="68"/>
      <c r="B86" s="97" t="s">
        <v>94</v>
      </c>
      <c r="C86" s="98" t="s">
        <v>28</v>
      </c>
      <c r="D86" s="99" t="s">
        <v>197</v>
      </c>
      <c r="E86" s="4"/>
      <c r="F86" s="4"/>
      <c r="G86" s="30"/>
      <c r="H86" s="30"/>
      <c r="I86" s="30"/>
      <c r="J86" s="30"/>
      <c r="K86" s="30"/>
      <c r="L86" s="30"/>
      <c r="M86" s="53"/>
      <c r="N86" s="53"/>
      <c r="O86" s="95" t="s">
        <v>196</v>
      </c>
      <c r="P86" s="96">
        <v>1804</v>
      </c>
    </row>
    <row r="87" spans="1:16" x14ac:dyDescent="0.25">
      <c r="A87" s="68"/>
      <c r="B87" s="97" t="s">
        <v>95</v>
      </c>
      <c r="C87" s="98" t="s">
        <v>28</v>
      </c>
      <c r="D87" s="99" t="s">
        <v>199</v>
      </c>
      <c r="E87" s="4"/>
      <c r="F87" s="4"/>
      <c r="G87" s="30"/>
      <c r="H87" s="30"/>
      <c r="I87" s="30"/>
      <c r="J87" s="30"/>
      <c r="K87" s="30"/>
      <c r="L87" s="30"/>
      <c r="M87" s="53"/>
      <c r="N87" s="53"/>
      <c r="O87" s="95" t="s">
        <v>198</v>
      </c>
      <c r="P87" s="96">
        <v>1805</v>
      </c>
    </row>
    <row r="88" spans="1:16" x14ac:dyDescent="0.25">
      <c r="A88" s="68"/>
      <c r="B88" s="97" t="s">
        <v>96</v>
      </c>
      <c r="C88" s="98" t="s">
        <v>28</v>
      </c>
      <c r="D88" s="99" t="s">
        <v>29</v>
      </c>
      <c r="E88" s="4"/>
      <c r="F88" s="4"/>
      <c r="G88" s="30"/>
      <c r="H88" s="30"/>
      <c r="I88" s="30"/>
      <c r="J88" s="30"/>
      <c r="K88" s="30"/>
      <c r="L88" s="30"/>
      <c r="M88" s="53"/>
      <c r="N88" s="53"/>
      <c r="O88" s="95" t="s">
        <v>200</v>
      </c>
      <c r="P88" s="96">
        <v>1806</v>
      </c>
    </row>
    <row r="89" spans="1:16" x14ac:dyDescent="0.25">
      <c r="A89" s="68"/>
      <c r="B89" s="97" t="s">
        <v>97</v>
      </c>
      <c r="C89" s="98" t="s">
        <v>28</v>
      </c>
      <c r="D89" s="99" t="s">
        <v>202</v>
      </c>
      <c r="E89" s="4"/>
      <c r="F89" s="4"/>
      <c r="G89" s="30"/>
      <c r="H89" s="30"/>
      <c r="I89" s="30"/>
      <c r="J89" s="30"/>
      <c r="K89" s="30"/>
      <c r="L89" s="30"/>
      <c r="M89" s="53"/>
      <c r="N89" s="53"/>
      <c r="O89" s="95" t="s">
        <v>201</v>
      </c>
      <c r="P89" s="96">
        <v>1807</v>
      </c>
    </row>
    <row r="90" spans="1:16" ht="24" x14ac:dyDescent="0.25">
      <c r="A90" s="68"/>
      <c r="B90" s="97" t="s">
        <v>98</v>
      </c>
      <c r="C90" s="98" t="s">
        <v>28</v>
      </c>
      <c r="D90" s="99" t="s">
        <v>204</v>
      </c>
      <c r="E90" s="4"/>
      <c r="F90" s="4"/>
      <c r="G90" s="30"/>
      <c r="H90" s="30"/>
      <c r="I90" s="30"/>
      <c r="J90" s="30"/>
      <c r="K90" s="30"/>
      <c r="L90" s="30"/>
      <c r="M90" s="53"/>
      <c r="N90" s="53"/>
      <c r="O90" s="95" t="s">
        <v>203</v>
      </c>
      <c r="P90" s="96">
        <v>1809</v>
      </c>
    </row>
    <row r="91" spans="1:16" x14ac:dyDescent="0.25">
      <c r="A91" s="68"/>
      <c r="B91" s="97" t="s">
        <v>99</v>
      </c>
      <c r="C91" s="98" t="s">
        <v>28</v>
      </c>
      <c r="D91" s="99" t="s">
        <v>206</v>
      </c>
      <c r="E91" s="4"/>
      <c r="F91" s="4"/>
      <c r="G91" s="30"/>
      <c r="H91" s="30"/>
      <c r="I91" s="30"/>
      <c r="J91" s="30"/>
      <c r="K91" s="30"/>
      <c r="L91" s="30"/>
      <c r="M91" s="53"/>
      <c r="N91" s="53"/>
      <c r="O91" s="95" t="s">
        <v>205</v>
      </c>
      <c r="P91" s="96">
        <v>1810</v>
      </c>
    </row>
    <row r="92" spans="1:16" ht="24" x14ac:dyDescent="0.25">
      <c r="A92" s="68"/>
      <c r="B92" s="97" t="s">
        <v>100</v>
      </c>
      <c r="C92" s="98" t="s">
        <v>28</v>
      </c>
      <c r="D92" s="99" t="s">
        <v>29</v>
      </c>
      <c r="E92" s="4"/>
      <c r="F92" s="4"/>
      <c r="G92" s="30"/>
      <c r="H92" s="30"/>
      <c r="I92" s="30"/>
      <c r="J92" s="30"/>
      <c r="K92" s="30"/>
      <c r="L92" s="30"/>
      <c r="M92" s="53"/>
      <c r="N92" s="53"/>
      <c r="O92" s="95" t="s">
        <v>207</v>
      </c>
      <c r="P92" s="96">
        <v>1811</v>
      </c>
    </row>
    <row r="93" spans="1:16" x14ac:dyDescent="0.25">
      <c r="A93" s="68"/>
      <c r="B93" s="97" t="s">
        <v>101</v>
      </c>
      <c r="C93" s="98" t="s">
        <v>28</v>
      </c>
      <c r="D93" s="99" t="s">
        <v>209</v>
      </c>
      <c r="E93" s="4"/>
      <c r="F93" s="4"/>
      <c r="G93" s="30"/>
      <c r="H93" s="30"/>
      <c r="I93" s="30"/>
      <c r="J93" s="30"/>
      <c r="K93" s="30"/>
      <c r="L93" s="30"/>
      <c r="M93" s="53"/>
      <c r="N93" s="53"/>
      <c r="O93" s="95" t="s">
        <v>208</v>
      </c>
      <c r="P93" s="96">
        <v>1814</v>
      </c>
    </row>
    <row r="94" spans="1:16" x14ac:dyDescent="0.25">
      <c r="A94" s="68"/>
      <c r="B94" s="97" t="s">
        <v>102</v>
      </c>
      <c r="C94" s="98" t="s">
        <v>28</v>
      </c>
      <c r="D94" s="99" t="s">
        <v>211</v>
      </c>
      <c r="E94" s="4"/>
      <c r="F94" s="4"/>
      <c r="G94" s="30"/>
      <c r="H94" s="30"/>
      <c r="I94" s="30"/>
      <c r="J94" s="30"/>
      <c r="K94" s="30"/>
      <c r="L94" s="30"/>
      <c r="M94" s="53"/>
      <c r="N94" s="53"/>
      <c r="O94" s="95" t="s">
        <v>210</v>
      </c>
      <c r="P94" s="96">
        <v>1815</v>
      </c>
    </row>
    <row r="95" spans="1:16" x14ac:dyDescent="0.25">
      <c r="A95" s="68"/>
      <c r="B95" s="97" t="s">
        <v>103</v>
      </c>
      <c r="C95" s="98" t="s">
        <v>344</v>
      </c>
      <c r="D95" s="99" t="s">
        <v>213</v>
      </c>
      <c r="E95" s="4"/>
      <c r="F95" s="4"/>
      <c r="G95" s="30"/>
      <c r="H95" s="30"/>
      <c r="I95" s="30"/>
      <c r="J95" s="30"/>
      <c r="K95" s="30"/>
      <c r="L95" s="30"/>
      <c r="M95" s="53"/>
      <c r="N95" s="53"/>
      <c r="O95" s="95" t="s">
        <v>212</v>
      </c>
      <c r="P95" s="96">
        <v>2101</v>
      </c>
    </row>
    <row r="96" spans="1:16" x14ac:dyDescent="0.25">
      <c r="A96" s="68"/>
      <c r="B96" s="97" t="s">
        <v>104</v>
      </c>
      <c r="C96" s="98" t="s">
        <v>344</v>
      </c>
      <c r="D96" s="99" t="s">
        <v>215</v>
      </c>
      <c r="E96" s="4"/>
      <c r="F96" s="4"/>
      <c r="G96" s="30"/>
      <c r="H96" s="30"/>
      <c r="I96" s="30"/>
      <c r="J96" s="30"/>
      <c r="K96" s="30"/>
      <c r="L96" s="30"/>
      <c r="M96" s="53"/>
      <c r="N96" s="53"/>
      <c r="O96" s="95" t="s">
        <v>214</v>
      </c>
      <c r="P96" s="96">
        <v>2102</v>
      </c>
    </row>
    <row r="97" spans="1:16" x14ac:dyDescent="0.25">
      <c r="A97" s="68"/>
      <c r="B97" s="97" t="s">
        <v>105</v>
      </c>
      <c r="C97" s="98" t="s">
        <v>344</v>
      </c>
      <c r="D97" s="99" t="s">
        <v>217</v>
      </c>
      <c r="E97" s="4"/>
      <c r="F97" s="4"/>
      <c r="G97" s="30"/>
      <c r="H97" s="30"/>
      <c r="I97" s="30"/>
      <c r="J97" s="30"/>
      <c r="K97" s="30"/>
      <c r="L97" s="30"/>
      <c r="M97" s="53"/>
      <c r="N97" s="53"/>
      <c r="O97" s="95" t="s">
        <v>216</v>
      </c>
      <c r="P97" s="96">
        <v>2103</v>
      </c>
    </row>
    <row r="98" spans="1:16" x14ac:dyDescent="0.25">
      <c r="A98" s="68"/>
      <c r="B98" s="97" t="s">
        <v>106</v>
      </c>
      <c r="C98" s="98" t="s">
        <v>344</v>
      </c>
      <c r="D98" s="99" t="s">
        <v>219</v>
      </c>
      <c r="E98" s="4"/>
      <c r="F98" s="4"/>
      <c r="G98" s="30"/>
      <c r="H98" s="30"/>
      <c r="I98" s="30"/>
      <c r="J98" s="30"/>
      <c r="K98" s="30"/>
      <c r="L98" s="30"/>
      <c r="M98" s="53"/>
      <c r="N98" s="53"/>
      <c r="O98" s="95" t="s">
        <v>218</v>
      </c>
      <c r="P98" s="96">
        <v>2104</v>
      </c>
    </row>
    <row r="99" spans="1:16" x14ac:dyDescent="0.25">
      <c r="A99" s="68"/>
      <c r="B99" s="97" t="s">
        <v>107</v>
      </c>
      <c r="C99" s="98" t="s">
        <v>344</v>
      </c>
      <c r="D99" s="99" t="s">
        <v>221</v>
      </c>
      <c r="E99" s="4"/>
      <c r="F99" s="4"/>
      <c r="G99" s="30"/>
      <c r="H99" s="30"/>
      <c r="I99" s="30"/>
      <c r="J99" s="30"/>
      <c r="K99" s="30"/>
      <c r="L99" s="30"/>
      <c r="M99" s="53"/>
      <c r="N99" s="53"/>
      <c r="O99" s="95" t="s">
        <v>220</v>
      </c>
      <c r="P99" s="96">
        <v>2105</v>
      </c>
    </row>
    <row r="100" spans="1:16" x14ac:dyDescent="0.25">
      <c r="A100" s="68"/>
      <c r="B100" s="97" t="s">
        <v>108</v>
      </c>
      <c r="C100" s="98" t="s">
        <v>344</v>
      </c>
      <c r="D100" s="99" t="s">
        <v>223</v>
      </c>
      <c r="E100" s="4"/>
      <c r="F100" s="4"/>
      <c r="G100" s="30"/>
      <c r="H100" s="30"/>
      <c r="I100" s="30"/>
      <c r="J100" s="30"/>
      <c r="K100" s="30"/>
      <c r="L100" s="30"/>
      <c r="M100" s="53"/>
      <c r="N100" s="53"/>
      <c r="O100" s="95" t="s">
        <v>222</v>
      </c>
      <c r="P100" s="96">
        <v>2107</v>
      </c>
    </row>
    <row r="101" spans="1:16" x14ac:dyDescent="0.25">
      <c r="A101" s="68"/>
      <c r="B101" s="97" t="s">
        <v>109</v>
      </c>
      <c r="C101" s="98" t="s">
        <v>344</v>
      </c>
      <c r="D101" s="99" t="s">
        <v>225</v>
      </c>
      <c r="E101" s="4"/>
      <c r="F101" s="4"/>
      <c r="G101" s="30"/>
      <c r="H101" s="30"/>
      <c r="I101" s="30"/>
      <c r="J101" s="30"/>
      <c r="K101" s="30"/>
      <c r="L101" s="30"/>
      <c r="M101" s="53"/>
      <c r="N101" s="53"/>
      <c r="O101" s="95" t="s">
        <v>224</v>
      </c>
      <c r="P101" s="96">
        <v>2108</v>
      </c>
    </row>
    <row r="102" spans="1:16" x14ac:dyDescent="0.25">
      <c r="A102" s="68"/>
      <c r="B102" s="97" t="s">
        <v>110</v>
      </c>
      <c r="C102" s="98" t="s">
        <v>344</v>
      </c>
      <c r="D102" s="99" t="s">
        <v>227</v>
      </c>
      <c r="E102" s="4"/>
      <c r="F102" s="4"/>
      <c r="G102" s="30"/>
      <c r="H102" s="30"/>
      <c r="I102" s="30"/>
      <c r="J102" s="30"/>
      <c r="K102" s="30"/>
      <c r="L102" s="30"/>
      <c r="M102" s="53"/>
      <c r="N102" s="53"/>
      <c r="O102" s="95" t="s">
        <v>226</v>
      </c>
      <c r="P102" s="96">
        <v>2110</v>
      </c>
    </row>
    <row r="103" spans="1:16" ht="24" x14ac:dyDescent="0.25">
      <c r="A103" s="68"/>
      <c r="B103" s="97" t="s">
        <v>111</v>
      </c>
      <c r="C103" s="98" t="s">
        <v>344</v>
      </c>
      <c r="D103" s="99" t="s">
        <v>229</v>
      </c>
      <c r="E103" s="4"/>
      <c r="F103" s="4"/>
      <c r="G103" s="30"/>
      <c r="H103" s="30"/>
      <c r="I103" s="30"/>
      <c r="J103" s="30"/>
      <c r="K103" s="30"/>
      <c r="L103" s="30"/>
      <c r="M103" s="53"/>
      <c r="N103" s="53"/>
      <c r="O103" s="95" t="s">
        <v>228</v>
      </c>
      <c r="P103" s="96">
        <v>2111</v>
      </c>
    </row>
    <row r="104" spans="1:16" x14ac:dyDescent="0.25">
      <c r="A104" s="68"/>
      <c r="B104" s="97" t="s">
        <v>112</v>
      </c>
      <c r="C104" s="98" t="s">
        <v>344</v>
      </c>
      <c r="D104" s="99" t="s">
        <v>231</v>
      </c>
      <c r="E104" s="4"/>
      <c r="F104" s="4"/>
      <c r="G104" s="30"/>
      <c r="H104" s="30"/>
      <c r="I104" s="30"/>
      <c r="J104" s="30"/>
      <c r="K104" s="30"/>
      <c r="L104" s="30"/>
      <c r="M104" s="53"/>
      <c r="N104" s="53"/>
      <c r="O104" s="95" t="s">
        <v>230</v>
      </c>
      <c r="P104" s="96">
        <v>2112</v>
      </c>
    </row>
    <row r="105" spans="1:16" x14ac:dyDescent="0.25">
      <c r="A105" s="68"/>
      <c r="B105" s="97" t="s">
        <v>113</v>
      </c>
      <c r="C105" s="98" t="s">
        <v>344</v>
      </c>
      <c r="D105" s="99" t="s">
        <v>233</v>
      </c>
      <c r="E105" s="4"/>
      <c r="F105" s="4"/>
      <c r="G105" s="30"/>
      <c r="H105" s="30"/>
      <c r="I105" s="30"/>
      <c r="J105" s="30"/>
      <c r="K105" s="30"/>
      <c r="L105" s="30"/>
      <c r="M105" s="53"/>
      <c r="N105" s="53"/>
      <c r="O105" s="95" t="s">
        <v>232</v>
      </c>
      <c r="P105" s="96">
        <v>2113</v>
      </c>
    </row>
    <row r="106" spans="1:16" x14ac:dyDescent="0.25">
      <c r="A106" s="68"/>
      <c r="B106" s="97" t="s">
        <v>114</v>
      </c>
      <c r="C106" s="98" t="s">
        <v>344</v>
      </c>
      <c r="D106" s="99" t="s">
        <v>235</v>
      </c>
      <c r="E106" s="4"/>
      <c r="F106" s="4"/>
      <c r="G106" s="30"/>
      <c r="H106" s="30"/>
      <c r="I106" s="30"/>
      <c r="J106" s="30"/>
      <c r="K106" s="30"/>
      <c r="L106" s="30"/>
      <c r="M106" s="53"/>
      <c r="N106" s="53"/>
      <c r="O106" s="95" t="s">
        <v>234</v>
      </c>
      <c r="P106" s="96">
        <v>2114</v>
      </c>
    </row>
    <row r="107" spans="1:16" x14ac:dyDescent="0.25">
      <c r="A107" s="68"/>
      <c r="B107" s="97" t="s">
        <v>115</v>
      </c>
      <c r="C107" s="98" t="s">
        <v>344</v>
      </c>
      <c r="D107" s="99" t="s">
        <v>237</v>
      </c>
      <c r="E107" s="4"/>
      <c r="F107" s="4"/>
      <c r="G107" s="30"/>
      <c r="H107" s="30"/>
      <c r="I107" s="30"/>
      <c r="J107" s="30"/>
      <c r="K107" s="30"/>
      <c r="L107" s="30"/>
      <c r="M107" s="53"/>
      <c r="N107" s="53"/>
      <c r="O107" s="95" t="s">
        <v>236</v>
      </c>
      <c r="P107" s="96">
        <v>2115</v>
      </c>
    </row>
    <row r="108" spans="1:16" x14ac:dyDescent="0.25">
      <c r="A108" s="68"/>
      <c r="B108" s="97" t="s">
        <v>116</v>
      </c>
      <c r="C108" s="98" t="s">
        <v>344</v>
      </c>
      <c r="D108" s="99" t="s">
        <v>229</v>
      </c>
      <c r="E108" s="4"/>
      <c r="F108" s="4"/>
      <c r="G108" s="30"/>
      <c r="H108" s="30"/>
      <c r="I108" s="30"/>
      <c r="J108" s="30"/>
      <c r="K108" s="30"/>
      <c r="L108" s="30"/>
      <c r="M108" s="53"/>
      <c r="N108" s="53"/>
      <c r="O108" s="95" t="s">
        <v>238</v>
      </c>
      <c r="P108" s="96">
        <v>2116</v>
      </c>
    </row>
    <row r="109" spans="1:16" x14ac:dyDescent="0.25">
      <c r="A109" s="68"/>
      <c r="B109" s="97" t="s">
        <v>117</v>
      </c>
      <c r="C109" s="98" t="s">
        <v>344</v>
      </c>
      <c r="D109" s="99" t="s">
        <v>240</v>
      </c>
      <c r="E109" s="4"/>
      <c r="F109" s="4"/>
      <c r="G109" s="30"/>
      <c r="H109" s="30"/>
      <c r="I109" s="30"/>
      <c r="J109" s="30"/>
      <c r="K109" s="30"/>
      <c r="L109" s="30"/>
      <c r="M109" s="53"/>
      <c r="N109" s="53"/>
      <c r="O109" s="95" t="s">
        <v>239</v>
      </c>
      <c r="P109" s="96">
        <v>2117</v>
      </c>
    </row>
    <row r="110" spans="1:16" x14ac:dyDescent="0.25">
      <c r="A110" s="68"/>
      <c r="B110" s="97" t="s">
        <v>118</v>
      </c>
      <c r="C110" s="98" t="s">
        <v>344</v>
      </c>
      <c r="D110" s="99" t="s">
        <v>242</v>
      </c>
      <c r="E110" s="4"/>
      <c r="F110" s="4"/>
      <c r="G110" s="30"/>
      <c r="H110" s="30"/>
      <c r="I110" s="30"/>
      <c r="J110" s="30"/>
      <c r="K110" s="30"/>
      <c r="L110" s="30"/>
      <c r="M110" s="53"/>
      <c r="N110" s="53"/>
      <c r="O110" s="95" t="s">
        <v>241</v>
      </c>
      <c r="P110" s="96">
        <v>2118</v>
      </c>
    </row>
    <row r="111" spans="1:16" x14ac:dyDescent="0.25">
      <c r="A111" s="68"/>
      <c r="B111" s="97" t="s">
        <v>119</v>
      </c>
      <c r="C111" s="98" t="s">
        <v>344</v>
      </c>
      <c r="D111" s="99" t="s">
        <v>244</v>
      </c>
      <c r="E111" s="4"/>
      <c r="F111" s="4"/>
      <c r="G111" s="30"/>
      <c r="H111" s="30"/>
      <c r="I111" s="30"/>
      <c r="J111" s="30"/>
      <c r="K111" s="30"/>
      <c r="L111" s="30"/>
      <c r="M111" s="53"/>
      <c r="N111" s="53"/>
      <c r="O111" s="95" t="s">
        <v>243</v>
      </c>
      <c r="P111" s="96">
        <v>2119</v>
      </c>
    </row>
    <row r="112" spans="1:16" x14ac:dyDescent="0.25">
      <c r="A112" s="68"/>
      <c r="B112" s="97" t="s">
        <v>120</v>
      </c>
      <c r="C112" s="98" t="s">
        <v>344</v>
      </c>
      <c r="D112" s="99" t="s">
        <v>246</v>
      </c>
      <c r="E112" s="4"/>
      <c r="F112" s="4"/>
      <c r="G112" s="30"/>
      <c r="H112" s="30"/>
      <c r="I112" s="30"/>
      <c r="J112" s="30"/>
      <c r="K112" s="30"/>
      <c r="L112" s="30"/>
      <c r="M112" s="53"/>
      <c r="N112" s="53"/>
      <c r="O112" s="95" t="s">
        <v>245</v>
      </c>
      <c r="P112" s="96">
        <v>2120</v>
      </c>
    </row>
    <row r="113" spans="1:16" x14ac:dyDescent="0.25">
      <c r="A113" s="68"/>
      <c r="B113" s="97" t="s">
        <v>121</v>
      </c>
      <c r="C113" s="98" t="s">
        <v>344</v>
      </c>
      <c r="D113" s="99" t="s">
        <v>248</v>
      </c>
      <c r="E113" s="4"/>
      <c r="F113" s="4"/>
      <c r="G113" s="30"/>
      <c r="H113" s="30"/>
      <c r="I113" s="30"/>
      <c r="J113" s="30"/>
      <c r="K113" s="30"/>
      <c r="L113" s="30"/>
      <c r="M113" s="53"/>
      <c r="N113" s="53"/>
      <c r="O113" s="95" t="s">
        <v>247</v>
      </c>
      <c r="P113" s="96">
        <v>2121</v>
      </c>
    </row>
    <row r="114" spans="1:16" x14ac:dyDescent="0.25">
      <c r="A114" s="68"/>
      <c r="B114" s="97" t="s">
        <v>122</v>
      </c>
      <c r="C114" s="98" t="s">
        <v>344</v>
      </c>
      <c r="D114" s="99" t="s">
        <v>250</v>
      </c>
      <c r="E114" s="4"/>
      <c r="F114" s="4"/>
      <c r="G114" s="30"/>
      <c r="H114" s="30"/>
      <c r="I114" s="30"/>
      <c r="J114" s="30"/>
      <c r="K114" s="30"/>
      <c r="L114" s="30"/>
      <c r="M114" s="53"/>
      <c r="N114" s="53"/>
      <c r="O114" s="95" t="s">
        <v>249</v>
      </c>
      <c r="P114" s="96">
        <v>2122</v>
      </c>
    </row>
    <row r="115" spans="1:16" x14ac:dyDescent="0.25">
      <c r="A115" s="68"/>
      <c r="B115" s="97" t="s">
        <v>123</v>
      </c>
      <c r="C115" s="98" t="s">
        <v>345</v>
      </c>
      <c r="D115" s="99" t="s">
        <v>252</v>
      </c>
      <c r="E115" s="4"/>
      <c r="F115" s="4"/>
      <c r="G115" s="30"/>
      <c r="H115" s="30"/>
      <c r="I115" s="30"/>
      <c r="J115" s="30"/>
      <c r="K115" s="30"/>
      <c r="L115" s="30"/>
      <c r="M115" s="53"/>
      <c r="N115" s="53"/>
      <c r="O115" s="95" t="s">
        <v>251</v>
      </c>
      <c r="P115" s="96">
        <v>2601</v>
      </c>
    </row>
    <row r="116" spans="1:16" x14ac:dyDescent="0.25">
      <c r="A116" s="68"/>
      <c r="B116" s="97" t="s">
        <v>124</v>
      </c>
      <c r="C116" s="98" t="s">
        <v>345</v>
      </c>
      <c r="D116" s="99" t="s">
        <v>254</v>
      </c>
      <c r="E116" s="4"/>
      <c r="F116" s="4"/>
      <c r="G116" s="30"/>
      <c r="H116" s="30"/>
      <c r="I116" s="30"/>
      <c r="J116" s="30"/>
      <c r="K116" s="30"/>
      <c r="L116" s="30"/>
      <c r="M116" s="53"/>
      <c r="N116" s="53"/>
      <c r="O116" s="95" t="s">
        <v>253</v>
      </c>
      <c r="P116" s="96">
        <v>2602</v>
      </c>
    </row>
    <row r="117" spans="1:16" x14ac:dyDescent="0.25">
      <c r="A117" s="68"/>
      <c r="B117" s="97" t="s">
        <v>125</v>
      </c>
      <c r="C117" s="98" t="s">
        <v>345</v>
      </c>
      <c r="D117" s="99" t="s">
        <v>256</v>
      </c>
      <c r="E117" s="4"/>
      <c r="F117" s="4"/>
      <c r="G117" s="30"/>
      <c r="H117" s="30"/>
      <c r="I117" s="30"/>
      <c r="J117" s="30"/>
      <c r="K117" s="30"/>
      <c r="L117" s="30"/>
      <c r="M117" s="53"/>
      <c r="N117" s="53"/>
      <c r="O117" s="95" t="s">
        <v>255</v>
      </c>
      <c r="P117" s="96">
        <v>2603</v>
      </c>
    </row>
    <row r="118" spans="1:16" x14ac:dyDescent="0.25">
      <c r="A118" s="68"/>
      <c r="B118" s="97" t="s">
        <v>126</v>
      </c>
      <c r="C118" s="98" t="s">
        <v>126</v>
      </c>
      <c r="D118" s="99" t="s">
        <v>258</v>
      </c>
      <c r="E118" s="4"/>
      <c r="F118" s="4"/>
      <c r="G118" s="30"/>
      <c r="H118" s="30"/>
      <c r="I118" s="30"/>
      <c r="J118" s="30"/>
      <c r="K118" s="30"/>
      <c r="L118" s="30"/>
      <c r="M118" s="53"/>
      <c r="N118" s="53"/>
      <c r="O118" s="95" t="s">
        <v>257</v>
      </c>
      <c r="P118" s="96">
        <v>2901</v>
      </c>
    </row>
    <row r="119" spans="1:16" x14ac:dyDescent="0.25">
      <c r="A119" s="68"/>
      <c r="B119" s="97" t="s">
        <v>127</v>
      </c>
      <c r="C119" s="98" t="s">
        <v>346</v>
      </c>
      <c r="D119" s="99" t="s">
        <v>260</v>
      </c>
      <c r="E119" s="4"/>
      <c r="F119" s="4"/>
      <c r="G119" s="30"/>
      <c r="H119" s="30"/>
      <c r="I119" s="30"/>
      <c r="J119" s="30"/>
      <c r="K119" s="30"/>
      <c r="L119" s="30"/>
      <c r="M119" s="53"/>
      <c r="N119" s="53"/>
      <c r="O119" s="95" t="s">
        <v>259</v>
      </c>
      <c r="P119" s="96">
        <v>3301</v>
      </c>
    </row>
    <row r="120" spans="1:16" x14ac:dyDescent="0.25">
      <c r="A120" s="68"/>
      <c r="B120" s="97" t="s">
        <v>128</v>
      </c>
      <c r="C120" s="98" t="s">
        <v>347</v>
      </c>
      <c r="D120" s="99" t="s">
        <v>262</v>
      </c>
      <c r="E120" s="4"/>
      <c r="F120" s="4"/>
      <c r="G120" s="30"/>
      <c r="H120" s="30"/>
      <c r="I120" s="30"/>
      <c r="J120" s="30"/>
      <c r="K120" s="30"/>
      <c r="L120" s="30"/>
      <c r="M120" s="53"/>
      <c r="N120" s="53"/>
      <c r="O120" s="95" t="s">
        <v>261</v>
      </c>
      <c r="P120" s="96">
        <v>3501</v>
      </c>
    </row>
    <row r="121" spans="1:16" x14ac:dyDescent="0.25">
      <c r="A121" s="68"/>
      <c r="B121" s="97" t="s">
        <v>129</v>
      </c>
      <c r="C121" s="98" t="s">
        <v>348</v>
      </c>
      <c r="D121" s="99" t="s">
        <v>264</v>
      </c>
      <c r="E121" s="4"/>
      <c r="F121" s="4"/>
      <c r="G121" s="30"/>
      <c r="H121" s="30"/>
      <c r="I121" s="30"/>
      <c r="J121" s="30"/>
      <c r="K121" s="30"/>
      <c r="L121" s="30"/>
      <c r="M121" s="53"/>
      <c r="N121" s="53"/>
      <c r="O121" s="95" t="s">
        <v>263</v>
      </c>
      <c r="P121" s="96">
        <v>4201</v>
      </c>
    </row>
    <row r="122" spans="1:16" x14ac:dyDescent="0.25">
      <c r="A122" s="68"/>
      <c r="B122" s="97" t="s">
        <v>130</v>
      </c>
      <c r="C122" s="98" t="s">
        <v>349</v>
      </c>
      <c r="D122" s="99" t="s">
        <v>266</v>
      </c>
      <c r="E122" s="4"/>
      <c r="F122" s="4"/>
      <c r="G122" s="30"/>
      <c r="H122" s="30"/>
      <c r="I122" s="30"/>
      <c r="J122" s="30"/>
      <c r="K122" s="30"/>
      <c r="L122" s="30"/>
      <c r="M122" s="53"/>
      <c r="N122" s="53"/>
      <c r="O122" s="95" t="s">
        <v>265</v>
      </c>
      <c r="P122" s="96">
        <v>4301</v>
      </c>
    </row>
    <row r="123" spans="1:16" x14ac:dyDescent="0.25">
      <c r="A123" s="68"/>
      <c r="B123" s="97" t="s">
        <v>131</v>
      </c>
      <c r="C123" s="98" t="s">
        <v>349</v>
      </c>
      <c r="D123" s="99" t="s">
        <v>268</v>
      </c>
      <c r="E123" s="4"/>
      <c r="F123" s="4"/>
      <c r="G123" s="30"/>
      <c r="H123" s="30"/>
      <c r="I123" s="30"/>
      <c r="J123" s="30"/>
      <c r="K123" s="30"/>
      <c r="L123" s="30"/>
      <c r="M123" s="53"/>
      <c r="N123" s="53"/>
      <c r="O123" s="95" t="s">
        <v>267</v>
      </c>
      <c r="P123" s="96">
        <v>4302</v>
      </c>
    </row>
    <row r="124" spans="1:16" x14ac:dyDescent="0.25">
      <c r="A124" s="68"/>
      <c r="B124" s="97" t="s">
        <v>132</v>
      </c>
      <c r="C124" s="98" t="s">
        <v>132</v>
      </c>
      <c r="D124" s="99" t="s">
        <v>270</v>
      </c>
      <c r="E124" s="4"/>
      <c r="F124" s="4"/>
      <c r="G124" s="30"/>
      <c r="H124" s="30"/>
      <c r="I124" s="30"/>
      <c r="J124" s="30"/>
      <c r="K124" s="30"/>
      <c r="L124" s="30"/>
      <c r="M124" s="53"/>
      <c r="N124" s="53"/>
      <c r="O124" s="95" t="s">
        <v>269</v>
      </c>
      <c r="P124" s="96">
        <v>4501</v>
      </c>
    </row>
    <row r="125" spans="1:16" x14ac:dyDescent="0.25">
      <c r="A125" s="68"/>
      <c r="B125" s="97" t="s">
        <v>133</v>
      </c>
      <c r="C125" s="98" t="s">
        <v>25</v>
      </c>
      <c r="D125" s="99" t="s">
        <v>272</v>
      </c>
      <c r="E125" s="4"/>
      <c r="F125" s="4"/>
      <c r="G125" s="30"/>
      <c r="H125" s="30"/>
      <c r="I125" s="30"/>
      <c r="J125" s="30"/>
      <c r="K125" s="30"/>
      <c r="L125" s="30"/>
      <c r="M125" s="53"/>
      <c r="N125" s="53"/>
      <c r="O125" s="95" t="s">
        <v>271</v>
      </c>
      <c r="P125" s="96">
        <v>5201</v>
      </c>
    </row>
    <row r="126" spans="1:16" x14ac:dyDescent="0.25">
      <c r="A126" s="68"/>
      <c r="B126" s="97" t="s">
        <v>134</v>
      </c>
      <c r="C126" s="98" t="s">
        <v>25</v>
      </c>
      <c r="D126" s="99" t="s">
        <v>274</v>
      </c>
      <c r="E126" s="4"/>
      <c r="F126" s="4"/>
      <c r="G126" s="30"/>
      <c r="H126" s="30"/>
      <c r="I126" s="30"/>
      <c r="J126" s="30"/>
      <c r="K126" s="30"/>
      <c r="L126" s="30"/>
      <c r="M126" s="53"/>
      <c r="N126" s="53"/>
      <c r="O126" s="95" t="s">
        <v>273</v>
      </c>
      <c r="P126" s="96">
        <v>5202</v>
      </c>
    </row>
    <row r="127" spans="1:16" x14ac:dyDescent="0.25">
      <c r="A127" s="68"/>
      <c r="B127" s="97" t="s">
        <v>135</v>
      </c>
      <c r="C127" s="98" t="s">
        <v>25</v>
      </c>
      <c r="D127" s="99" t="s">
        <v>276</v>
      </c>
      <c r="E127" s="4"/>
      <c r="F127" s="4"/>
      <c r="G127" s="30"/>
      <c r="H127" s="30"/>
      <c r="I127" s="30"/>
      <c r="J127" s="30"/>
      <c r="K127" s="30"/>
      <c r="L127" s="30"/>
      <c r="M127" s="53"/>
      <c r="N127" s="53"/>
      <c r="O127" s="95" t="s">
        <v>275</v>
      </c>
      <c r="P127" s="96">
        <v>5204</v>
      </c>
    </row>
    <row r="128" spans="1:16" x14ac:dyDescent="0.25">
      <c r="A128" s="68"/>
      <c r="B128" s="97" t="s">
        <v>136</v>
      </c>
      <c r="C128" s="98" t="s">
        <v>25</v>
      </c>
      <c r="D128" s="99" t="s">
        <v>278</v>
      </c>
      <c r="E128" s="4"/>
      <c r="F128" s="4"/>
      <c r="G128" s="30"/>
      <c r="H128" s="30"/>
      <c r="I128" s="30"/>
      <c r="J128" s="30"/>
      <c r="K128" s="30"/>
      <c r="L128" s="30"/>
      <c r="M128" s="53"/>
      <c r="N128" s="53"/>
      <c r="O128" s="95" t="s">
        <v>277</v>
      </c>
      <c r="P128" s="96">
        <v>5205</v>
      </c>
    </row>
    <row r="129" spans="1:16" x14ac:dyDescent="0.25">
      <c r="A129" s="68"/>
      <c r="B129" s="97" t="s">
        <v>137</v>
      </c>
      <c r="C129" s="98" t="s">
        <v>25</v>
      </c>
      <c r="D129" s="99" t="s">
        <v>280</v>
      </c>
      <c r="E129" s="4"/>
      <c r="F129" s="4"/>
      <c r="G129" s="30"/>
      <c r="H129" s="30"/>
      <c r="I129" s="30"/>
      <c r="J129" s="30"/>
      <c r="K129" s="30"/>
      <c r="L129" s="30"/>
      <c r="M129" s="53"/>
      <c r="N129" s="53"/>
      <c r="O129" s="95" t="s">
        <v>279</v>
      </c>
      <c r="P129" s="96">
        <v>5209</v>
      </c>
    </row>
    <row r="130" spans="1:16" x14ac:dyDescent="0.25">
      <c r="A130" s="68"/>
      <c r="B130" s="97" t="s">
        <v>138</v>
      </c>
      <c r="C130" s="98" t="s">
        <v>25</v>
      </c>
      <c r="D130" s="99" t="s">
        <v>282</v>
      </c>
      <c r="E130" s="4"/>
      <c r="F130" s="4"/>
      <c r="G130" s="30"/>
      <c r="H130" s="30"/>
      <c r="I130" s="30"/>
      <c r="J130" s="30"/>
      <c r="K130" s="30"/>
      <c r="L130" s="30"/>
      <c r="M130" s="53"/>
      <c r="N130" s="53"/>
      <c r="O130" s="95" t="s">
        <v>281</v>
      </c>
      <c r="P130" s="96">
        <v>5210</v>
      </c>
    </row>
    <row r="131" spans="1:16" x14ac:dyDescent="0.25">
      <c r="A131" s="68"/>
      <c r="B131" s="97" t="s">
        <v>139</v>
      </c>
      <c r="C131" s="98" t="s">
        <v>25</v>
      </c>
      <c r="D131" s="99" t="s">
        <v>284</v>
      </c>
      <c r="E131" s="4"/>
      <c r="F131" s="4"/>
      <c r="G131" s="30"/>
      <c r="H131" s="30"/>
      <c r="I131" s="30"/>
      <c r="J131" s="30"/>
      <c r="K131" s="30"/>
      <c r="L131" s="30"/>
      <c r="M131" s="53"/>
      <c r="N131" s="53"/>
      <c r="O131" s="95" t="s">
        <v>283</v>
      </c>
      <c r="P131" s="96">
        <v>5211</v>
      </c>
    </row>
    <row r="132" spans="1:16" x14ac:dyDescent="0.25">
      <c r="A132" s="68"/>
      <c r="B132" s="97" t="s">
        <v>140</v>
      </c>
      <c r="C132" s="98" t="s">
        <v>25</v>
      </c>
      <c r="D132" s="99" t="s">
        <v>286</v>
      </c>
      <c r="E132" s="4"/>
      <c r="F132" s="4"/>
      <c r="G132" s="30"/>
      <c r="H132" s="30"/>
      <c r="I132" s="30"/>
      <c r="J132" s="30"/>
      <c r="K132" s="30"/>
      <c r="L132" s="30"/>
      <c r="M132" s="53"/>
      <c r="N132" s="53"/>
      <c r="O132" s="95" t="s">
        <v>285</v>
      </c>
      <c r="P132" s="96">
        <v>5212</v>
      </c>
    </row>
    <row r="133" spans="1:16" x14ac:dyDescent="0.25">
      <c r="A133" s="68"/>
      <c r="B133" s="97" t="s">
        <v>141</v>
      </c>
      <c r="C133" s="98" t="s">
        <v>25</v>
      </c>
      <c r="D133" s="99" t="s">
        <v>288</v>
      </c>
      <c r="E133" s="4"/>
      <c r="F133" s="4"/>
      <c r="G133" s="30"/>
      <c r="H133" s="30"/>
      <c r="I133" s="30"/>
      <c r="J133" s="30"/>
      <c r="K133" s="30"/>
      <c r="L133" s="30"/>
      <c r="M133" s="53"/>
      <c r="N133" s="53"/>
      <c r="O133" s="95" t="s">
        <v>287</v>
      </c>
      <c r="P133" s="96">
        <v>5214</v>
      </c>
    </row>
    <row r="134" spans="1:16" x14ac:dyDescent="0.25">
      <c r="A134" s="68"/>
      <c r="B134" s="97" t="s">
        <v>142</v>
      </c>
      <c r="C134" s="98" t="s">
        <v>25</v>
      </c>
      <c r="D134" s="99" t="s">
        <v>290</v>
      </c>
      <c r="E134" s="4"/>
      <c r="F134" s="4"/>
      <c r="G134" s="30"/>
      <c r="H134" s="30"/>
      <c r="I134" s="30"/>
      <c r="J134" s="30"/>
      <c r="K134" s="30"/>
      <c r="L134" s="30"/>
      <c r="M134" s="53"/>
      <c r="N134" s="53"/>
      <c r="O134" s="95" t="s">
        <v>289</v>
      </c>
      <c r="P134" s="96">
        <v>5215</v>
      </c>
    </row>
    <row r="135" spans="1:16" x14ac:dyDescent="0.25">
      <c r="A135" s="68"/>
      <c r="B135" s="97" t="s">
        <v>143</v>
      </c>
      <c r="C135" s="98" t="s">
        <v>25</v>
      </c>
      <c r="D135" s="99" t="s">
        <v>292</v>
      </c>
      <c r="E135" s="4"/>
      <c r="F135" s="4"/>
      <c r="G135" s="30"/>
      <c r="H135" s="30"/>
      <c r="I135" s="30"/>
      <c r="J135" s="30"/>
      <c r="K135" s="30"/>
      <c r="L135" s="30"/>
      <c r="M135" s="53"/>
      <c r="N135" s="53"/>
      <c r="O135" s="95" t="s">
        <v>291</v>
      </c>
      <c r="P135" s="96">
        <v>5216</v>
      </c>
    </row>
    <row r="136" spans="1:16" x14ac:dyDescent="0.25">
      <c r="A136" s="68"/>
      <c r="B136" s="97" t="s">
        <v>144</v>
      </c>
      <c r="C136" s="98" t="s">
        <v>25</v>
      </c>
      <c r="D136" s="99" t="s">
        <v>294</v>
      </c>
      <c r="E136" s="4"/>
      <c r="F136" s="4"/>
      <c r="G136" s="30"/>
      <c r="H136" s="30"/>
      <c r="I136" s="30"/>
      <c r="J136" s="30"/>
      <c r="K136" s="30"/>
      <c r="L136" s="30"/>
      <c r="M136" s="53"/>
      <c r="N136" s="53"/>
      <c r="O136" s="95" t="s">
        <v>293</v>
      </c>
      <c r="P136" s="96">
        <v>5217</v>
      </c>
    </row>
    <row r="137" spans="1:16" x14ac:dyDescent="0.25">
      <c r="A137" s="68"/>
      <c r="B137" s="97" t="s">
        <v>145</v>
      </c>
      <c r="C137" s="98" t="s">
        <v>25</v>
      </c>
      <c r="D137" s="99" t="s">
        <v>296</v>
      </c>
      <c r="E137" s="4"/>
      <c r="F137" s="4"/>
      <c r="G137" s="30"/>
      <c r="H137" s="30"/>
      <c r="I137" s="30"/>
      <c r="J137" s="30"/>
      <c r="K137" s="30"/>
      <c r="L137" s="30"/>
      <c r="M137" s="53"/>
      <c r="N137" s="53"/>
      <c r="O137" s="95" t="s">
        <v>295</v>
      </c>
      <c r="P137" s="96">
        <v>5218</v>
      </c>
    </row>
    <row r="138" spans="1:16" x14ac:dyDescent="0.25">
      <c r="A138" s="68"/>
      <c r="B138" s="97" t="s">
        <v>146</v>
      </c>
      <c r="C138" s="98" t="s">
        <v>25</v>
      </c>
      <c r="D138" s="99" t="s">
        <v>298</v>
      </c>
      <c r="E138" s="4"/>
      <c r="F138" s="4"/>
      <c r="G138" s="30"/>
      <c r="H138" s="30"/>
      <c r="I138" s="30"/>
      <c r="J138" s="30"/>
      <c r="K138" s="30"/>
      <c r="L138" s="30"/>
      <c r="M138" s="53"/>
      <c r="N138" s="53"/>
      <c r="O138" s="95" t="s">
        <v>297</v>
      </c>
      <c r="P138" s="96">
        <v>5220</v>
      </c>
    </row>
    <row r="139" spans="1:16" x14ac:dyDescent="0.25">
      <c r="A139" s="68"/>
      <c r="B139" s="97" t="s">
        <v>147</v>
      </c>
      <c r="C139" s="98" t="s">
        <v>25</v>
      </c>
      <c r="D139" s="99" t="s">
        <v>298</v>
      </c>
      <c r="E139" s="4"/>
      <c r="F139" s="4"/>
      <c r="G139" s="30"/>
      <c r="H139" s="30"/>
      <c r="I139" s="30"/>
      <c r="J139" s="30"/>
      <c r="K139" s="30"/>
      <c r="L139" s="30"/>
      <c r="M139" s="53"/>
      <c r="N139" s="53"/>
      <c r="O139" s="95" t="s">
        <v>299</v>
      </c>
      <c r="P139" s="96">
        <v>5221</v>
      </c>
    </row>
    <row r="140" spans="1:16" ht="24" x14ac:dyDescent="0.25">
      <c r="A140" s="68"/>
      <c r="B140" s="97" t="s">
        <v>148</v>
      </c>
      <c r="C140" s="98" t="s">
        <v>25</v>
      </c>
      <c r="D140" s="99" t="s">
        <v>27</v>
      </c>
      <c r="E140" s="4"/>
      <c r="F140" s="4"/>
      <c r="G140" s="30"/>
      <c r="H140" s="30"/>
      <c r="I140" s="30"/>
      <c r="J140" s="30"/>
      <c r="K140" s="30"/>
      <c r="L140" s="30"/>
      <c r="M140" s="53"/>
      <c r="N140" s="53"/>
      <c r="O140" s="95" t="s">
        <v>300</v>
      </c>
      <c r="P140" s="96">
        <v>5222</v>
      </c>
    </row>
    <row r="141" spans="1:16" x14ac:dyDescent="0.25">
      <c r="A141" s="68"/>
      <c r="B141" s="97" t="s">
        <v>149</v>
      </c>
      <c r="C141" s="98" t="s">
        <v>25</v>
      </c>
      <c r="D141" s="99" t="s">
        <v>302</v>
      </c>
      <c r="E141" s="4"/>
      <c r="F141" s="4"/>
      <c r="G141" s="30"/>
      <c r="H141" s="30"/>
      <c r="I141" s="30"/>
      <c r="J141" s="30"/>
      <c r="K141" s="30"/>
      <c r="L141" s="30"/>
      <c r="M141" s="53"/>
      <c r="N141" s="53"/>
      <c r="O141" s="95" t="s">
        <v>301</v>
      </c>
      <c r="P141" s="96">
        <v>5224</v>
      </c>
    </row>
    <row r="142" spans="1:16" x14ac:dyDescent="0.25">
      <c r="A142" s="68"/>
      <c r="B142" s="97" t="s">
        <v>150</v>
      </c>
      <c r="C142" s="98" t="s">
        <v>25</v>
      </c>
      <c r="D142" s="99" t="s">
        <v>304</v>
      </c>
      <c r="E142" s="4"/>
      <c r="F142" s="4"/>
      <c r="G142" s="30"/>
      <c r="H142" s="30"/>
      <c r="I142" s="30"/>
      <c r="J142" s="30"/>
      <c r="K142" s="30"/>
      <c r="L142" s="30"/>
      <c r="M142" s="53"/>
      <c r="N142" s="53"/>
      <c r="O142" s="95" t="s">
        <v>303</v>
      </c>
      <c r="P142" s="96">
        <v>5225</v>
      </c>
    </row>
    <row r="143" spans="1:16" x14ac:dyDescent="0.25">
      <c r="A143" s="68"/>
      <c r="B143" s="97" t="s">
        <v>151</v>
      </c>
      <c r="C143" s="98" t="s">
        <v>25</v>
      </c>
      <c r="D143" s="99" t="s">
        <v>306</v>
      </c>
      <c r="E143" s="4"/>
      <c r="F143" s="4"/>
      <c r="G143" s="30"/>
      <c r="H143" s="30"/>
      <c r="I143" s="30"/>
      <c r="J143" s="30"/>
      <c r="K143" s="30"/>
      <c r="L143" s="30"/>
      <c r="M143" s="53"/>
      <c r="N143" s="53"/>
      <c r="O143" s="95" t="s">
        <v>305</v>
      </c>
      <c r="P143" s="96">
        <v>5226</v>
      </c>
    </row>
    <row r="144" spans="1:16" x14ac:dyDescent="0.25">
      <c r="A144" s="68"/>
      <c r="B144" s="97" t="s">
        <v>152</v>
      </c>
      <c r="C144" s="98" t="s">
        <v>25</v>
      </c>
      <c r="D144" s="99" t="s">
        <v>308</v>
      </c>
      <c r="E144" s="4"/>
      <c r="F144" s="4"/>
      <c r="G144" s="30"/>
      <c r="H144" s="30"/>
      <c r="I144" s="30"/>
      <c r="J144" s="30"/>
      <c r="K144" s="30"/>
      <c r="L144" s="30"/>
      <c r="M144" s="53"/>
      <c r="N144" s="53"/>
      <c r="O144" s="95" t="s">
        <v>307</v>
      </c>
      <c r="P144" s="96">
        <v>5227</v>
      </c>
    </row>
    <row r="145" spans="1:16" x14ac:dyDescent="0.25">
      <c r="A145" s="68"/>
      <c r="B145" s="97" t="s">
        <v>153</v>
      </c>
      <c r="C145" s="98" t="s">
        <v>350</v>
      </c>
      <c r="D145" s="99" t="s">
        <v>310</v>
      </c>
      <c r="E145" s="4"/>
      <c r="F145" s="4"/>
      <c r="G145" s="30"/>
      <c r="H145" s="30"/>
      <c r="I145" s="30"/>
      <c r="J145" s="30"/>
      <c r="K145" s="30"/>
      <c r="L145" s="30"/>
      <c r="M145" s="53"/>
      <c r="N145" s="53"/>
      <c r="O145" s="95" t="s">
        <v>309</v>
      </c>
      <c r="P145" s="96">
        <v>5301</v>
      </c>
    </row>
    <row r="146" spans="1:16" x14ac:dyDescent="0.25">
      <c r="A146" s="68"/>
      <c r="B146" s="97" t="s">
        <v>154</v>
      </c>
      <c r="C146" s="98" t="s">
        <v>350</v>
      </c>
      <c r="D146" s="99" t="s">
        <v>312</v>
      </c>
      <c r="E146" s="4"/>
      <c r="F146" s="4"/>
      <c r="G146" s="30"/>
      <c r="H146" s="30"/>
      <c r="I146" s="30"/>
      <c r="J146" s="30"/>
      <c r="K146" s="30"/>
      <c r="L146" s="30"/>
      <c r="M146" s="53"/>
      <c r="N146" s="53"/>
      <c r="O146" s="95" t="s">
        <v>311</v>
      </c>
      <c r="P146" s="96">
        <v>5303</v>
      </c>
    </row>
    <row r="147" spans="1:16" x14ac:dyDescent="0.25">
      <c r="A147" s="68"/>
      <c r="B147" s="97" t="s">
        <v>155</v>
      </c>
      <c r="C147" s="98" t="s">
        <v>155</v>
      </c>
      <c r="D147" s="99" t="s">
        <v>314</v>
      </c>
      <c r="E147" s="4"/>
      <c r="F147" s="4"/>
      <c r="G147" s="30"/>
      <c r="H147" s="30"/>
      <c r="I147" s="30"/>
      <c r="J147" s="30"/>
      <c r="K147" s="30"/>
      <c r="L147" s="30"/>
      <c r="M147" s="53"/>
      <c r="N147" s="53"/>
      <c r="O147" s="95" t="s">
        <v>313</v>
      </c>
      <c r="P147" s="96">
        <v>5801</v>
      </c>
    </row>
    <row r="148" spans="1:16" x14ac:dyDescent="0.25">
      <c r="A148" s="68"/>
      <c r="B148" s="97" t="s">
        <v>156</v>
      </c>
      <c r="C148" s="98" t="s">
        <v>25</v>
      </c>
      <c r="D148" s="99" t="s">
        <v>316</v>
      </c>
      <c r="E148" s="4"/>
      <c r="F148" s="4"/>
      <c r="G148" s="30"/>
      <c r="H148" s="30"/>
      <c r="I148" s="30"/>
      <c r="J148" s="30"/>
      <c r="K148" s="30"/>
      <c r="L148" s="30"/>
      <c r="M148" s="53"/>
      <c r="N148" s="53"/>
      <c r="O148" s="95" t="s">
        <v>315</v>
      </c>
      <c r="P148" s="96">
        <v>5208</v>
      </c>
    </row>
    <row r="149" spans="1:16" x14ac:dyDescent="0.25">
      <c r="A149" s="68"/>
      <c r="B149" s="97" t="s">
        <v>157</v>
      </c>
      <c r="C149" s="98" t="s">
        <v>351</v>
      </c>
      <c r="D149" s="99" t="s">
        <v>318</v>
      </c>
      <c r="E149" s="4"/>
      <c r="F149" s="4"/>
      <c r="G149" s="30"/>
      <c r="H149" s="30"/>
      <c r="I149" s="30"/>
      <c r="J149" s="30"/>
      <c r="K149" s="30"/>
      <c r="L149" s="30"/>
      <c r="M149" s="53"/>
      <c r="N149" s="53"/>
      <c r="O149" s="95" t="s">
        <v>317</v>
      </c>
      <c r="P149" s="96">
        <v>5901</v>
      </c>
    </row>
    <row r="150" spans="1:16" x14ac:dyDescent="0.25">
      <c r="A150" s="68"/>
      <c r="B150" s="97" t="s">
        <v>158</v>
      </c>
      <c r="C150" s="98" t="s">
        <v>351</v>
      </c>
      <c r="D150" s="99" t="s">
        <v>320</v>
      </c>
      <c r="E150" s="4"/>
      <c r="F150" s="4"/>
      <c r="G150" s="30"/>
      <c r="H150" s="30"/>
      <c r="I150" s="30"/>
      <c r="J150" s="30"/>
      <c r="K150" s="30"/>
      <c r="L150" s="30"/>
      <c r="M150" s="53"/>
      <c r="N150" s="53"/>
      <c r="O150" s="95" t="s">
        <v>319</v>
      </c>
      <c r="P150" s="96">
        <v>5902</v>
      </c>
    </row>
    <row r="151" spans="1:16" x14ac:dyDescent="0.25">
      <c r="A151" s="68"/>
      <c r="B151" s="97" t="s">
        <v>159</v>
      </c>
      <c r="C151" s="98" t="s">
        <v>351</v>
      </c>
      <c r="D151" s="99" t="s">
        <v>322</v>
      </c>
      <c r="E151" s="4"/>
      <c r="F151" s="4"/>
      <c r="G151" s="30"/>
      <c r="H151" s="30"/>
      <c r="I151" s="30"/>
      <c r="J151" s="30"/>
      <c r="K151" s="30"/>
      <c r="L151" s="30"/>
      <c r="M151" s="53"/>
      <c r="N151" s="53"/>
      <c r="O151" s="95" t="s">
        <v>321</v>
      </c>
      <c r="P151" s="96">
        <v>5904</v>
      </c>
    </row>
    <row r="152" spans="1:16" x14ac:dyDescent="0.25">
      <c r="A152" s="68"/>
      <c r="B152" s="97" t="s">
        <v>160</v>
      </c>
      <c r="C152" s="98" t="s">
        <v>351</v>
      </c>
      <c r="D152" s="99" t="s">
        <v>324</v>
      </c>
      <c r="E152" s="4"/>
      <c r="F152" s="4"/>
      <c r="G152" s="30"/>
      <c r="H152" s="30"/>
      <c r="I152" s="30"/>
      <c r="J152" s="30"/>
      <c r="K152" s="30"/>
      <c r="L152" s="30"/>
      <c r="M152" s="53"/>
      <c r="N152" s="53"/>
      <c r="O152" s="95" t="s">
        <v>323</v>
      </c>
      <c r="P152" s="96">
        <v>5905</v>
      </c>
    </row>
    <row r="153" spans="1:16" x14ac:dyDescent="0.25">
      <c r="A153" s="68"/>
      <c r="B153" s="97" t="s">
        <v>161</v>
      </c>
      <c r="C153" s="98" t="s">
        <v>351</v>
      </c>
      <c r="D153" s="99" t="s">
        <v>326</v>
      </c>
      <c r="E153" s="4"/>
      <c r="F153" s="4"/>
      <c r="G153" s="30"/>
      <c r="H153" s="30"/>
      <c r="I153" s="30"/>
      <c r="J153" s="30"/>
      <c r="K153" s="30"/>
      <c r="L153" s="30"/>
      <c r="M153" s="53"/>
      <c r="N153" s="53"/>
      <c r="O153" s="95" t="s">
        <v>325</v>
      </c>
      <c r="P153" s="96">
        <v>5906</v>
      </c>
    </row>
    <row r="154" spans="1:16" x14ac:dyDescent="0.25">
      <c r="A154" s="68"/>
      <c r="B154" s="97" t="s">
        <v>162</v>
      </c>
      <c r="C154" s="98" t="s">
        <v>351</v>
      </c>
      <c r="D154" s="99" t="s">
        <v>328</v>
      </c>
      <c r="E154" s="4"/>
      <c r="F154" s="4"/>
      <c r="G154" s="30"/>
      <c r="H154" s="30"/>
      <c r="I154" s="30"/>
      <c r="J154" s="30"/>
      <c r="K154" s="30"/>
      <c r="L154" s="30"/>
      <c r="M154" s="53"/>
      <c r="N154" s="53"/>
      <c r="O154" s="95" t="s">
        <v>327</v>
      </c>
      <c r="P154" s="96">
        <v>5907</v>
      </c>
    </row>
    <row r="155" spans="1:16" x14ac:dyDescent="0.25">
      <c r="A155" s="68"/>
      <c r="B155" s="97" t="s">
        <v>163</v>
      </c>
      <c r="C155" s="98" t="s">
        <v>351</v>
      </c>
      <c r="D155" s="99" t="s">
        <v>330</v>
      </c>
      <c r="E155" s="4"/>
      <c r="F155" s="4"/>
      <c r="G155" s="30"/>
      <c r="H155" s="30"/>
      <c r="I155" s="30"/>
      <c r="J155" s="30"/>
      <c r="K155" s="30"/>
      <c r="L155" s="30"/>
      <c r="M155" s="53"/>
      <c r="N155" s="53"/>
      <c r="O155" s="95" t="s">
        <v>329</v>
      </c>
      <c r="P155" s="96">
        <v>5908</v>
      </c>
    </row>
    <row r="156" spans="1:16" x14ac:dyDescent="0.25">
      <c r="A156" s="68"/>
      <c r="B156" s="97" t="s">
        <v>164</v>
      </c>
      <c r="C156" s="98" t="s">
        <v>351</v>
      </c>
      <c r="D156" s="99" t="s">
        <v>332</v>
      </c>
      <c r="E156" s="4"/>
      <c r="F156" s="4"/>
      <c r="G156" s="30"/>
      <c r="H156" s="30"/>
      <c r="I156" s="30"/>
      <c r="J156" s="30"/>
      <c r="K156" s="30"/>
      <c r="L156" s="30"/>
      <c r="M156" s="53"/>
      <c r="N156" s="53"/>
      <c r="O156" s="95" t="s">
        <v>331</v>
      </c>
      <c r="P156" s="96">
        <v>5909</v>
      </c>
    </row>
    <row r="157" spans="1:16" x14ac:dyDescent="0.25">
      <c r="A157" s="68"/>
      <c r="B157" s="97" t="s">
        <v>165</v>
      </c>
      <c r="C157" s="98" t="s">
        <v>351</v>
      </c>
      <c r="D157" s="99" t="s">
        <v>334</v>
      </c>
      <c r="E157" s="4"/>
      <c r="F157" s="4"/>
      <c r="G157" s="30"/>
      <c r="H157" s="30"/>
      <c r="I157" s="30"/>
      <c r="J157" s="30"/>
      <c r="K157" s="30"/>
      <c r="L157" s="30"/>
      <c r="M157" s="53"/>
      <c r="N157" s="53"/>
      <c r="O157" s="95" t="s">
        <v>333</v>
      </c>
      <c r="P157" s="96">
        <v>5910</v>
      </c>
    </row>
    <row r="158" spans="1:16" x14ac:dyDescent="0.25">
      <c r="A158" s="68"/>
      <c r="B158" s="97" t="s">
        <v>166</v>
      </c>
      <c r="C158" s="98" t="s">
        <v>344</v>
      </c>
      <c r="D158" s="98" t="s">
        <v>335</v>
      </c>
      <c r="E158" s="4"/>
      <c r="F158" s="4"/>
      <c r="G158" s="30"/>
      <c r="H158" s="30"/>
      <c r="I158" s="30"/>
      <c r="J158" s="30"/>
      <c r="K158" s="30"/>
      <c r="L158" s="30"/>
      <c r="M158" s="53"/>
      <c r="N158" s="53"/>
      <c r="O158" s="96"/>
      <c r="P158" s="96"/>
    </row>
    <row r="159" spans="1:16" x14ac:dyDescent="0.25">
      <c r="A159" s="68"/>
      <c r="B159" s="97" t="s">
        <v>167</v>
      </c>
      <c r="C159" s="98" t="s">
        <v>344</v>
      </c>
      <c r="D159" s="98" t="s">
        <v>336</v>
      </c>
      <c r="E159" s="4"/>
      <c r="F159" s="4"/>
      <c r="G159" s="30"/>
      <c r="H159" s="30"/>
      <c r="I159" s="30"/>
      <c r="J159" s="30"/>
      <c r="K159" s="30"/>
      <c r="L159" s="30"/>
      <c r="M159" s="53"/>
      <c r="N159" s="53"/>
      <c r="O159" s="96"/>
      <c r="P159" s="96"/>
    </row>
    <row r="160" spans="1:16" x14ac:dyDescent="0.25">
      <c r="A160" s="68"/>
      <c r="B160" s="97" t="s">
        <v>168</v>
      </c>
      <c r="C160" s="98" t="s">
        <v>352</v>
      </c>
      <c r="D160" s="98" t="s">
        <v>337</v>
      </c>
      <c r="E160" s="4"/>
      <c r="F160" s="4"/>
      <c r="G160" s="30"/>
      <c r="H160" s="30"/>
      <c r="I160" s="30"/>
      <c r="J160" s="30"/>
      <c r="K160" s="30"/>
      <c r="L160" s="30"/>
      <c r="M160" s="53"/>
      <c r="N160" s="53"/>
      <c r="O160" s="96"/>
      <c r="P160" s="96"/>
    </row>
    <row r="161" spans="1:18" s="26" customFormat="1" ht="15" x14ac:dyDescent="0.25">
      <c r="A161" s="148"/>
      <c r="B161" s="149"/>
      <c r="C161" s="149"/>
      <c r="D161" s="149"/>
      <c r="E161" s="139" t="s">
        <v>40</v>
      </c>
      <c r="F161" s="150"/>
      <c r="G161" s="30"/>
      <c r="H161" s="30"/>
      <c r="I161" s="30"/>
      <c r="J161" s="30"/>
      <c r="K161" s="30"/>
      <c r="L161" s="30"/>
      <c r="M161" s="59">
        <f>SUM(M72:M160)</f>
        <v>0</v>
      </c>
      <c r="N161" s="54">
        <f>SUM(N72:N160)+M161</f>
        <v>0</v>
      </c>
    </row>
    <row r="162" spans="1:18" s="26" customFormat="1" ht="15.75" thickBot="1" x14ac:dyDescent="0.3">
      <c r="A162" s="27"/>
      <c r="B162" s="29"/>
      <c r="C162" s="11"/>
      <c r="D162" s="11"/>
      <c r="E162" s="12"/>
      <c r="F162" s="11"/>
      <c r="G162" s="11"/>
      <c r="H162" s="11"/>
      <c r="I162" s="11"/>
      <c r="J162" s="11"/>
      <c r="K162" s="11"/>
      <c r="L162" s="13"/>
      <c r="M162" s="55"/>
      <c r="N162" s="55"/>
    </row>
    <row r="163" spans="1:18" ht="15.75" thickBot="1" x14ac:dyDescent="0.3">
      <c r="A163" s="27"/>
      <c r="B163" s="29"/>
      <c r="C163" s="11"/>
      <c r="D163" s="11"/>
      <c r="E163" s="12"/>
      <c r="F163" s="11"/>
      <c r="G163" s="162" t="s">
        <v>51</v>
      </c>
      <c r="H163" s="163"/>
      <c r="I163" s="163"/>
      <c r="J163" s="163"/>
      <c r="K163" s="163"/>
      <c r="L163" s="164"/>
      <c r="M163" s="55"/>
      <c r="N163" s="55"/>
    </row>
    <row r="164" spans="1:18" ht="25.5" x14ac:dyDescent="0.25">
      <c r="A164" s="77" t="s">
        <v>41</v>
      </c>
      <c r="B164" s="4" t="s">
        <v>17</v>
      </c>
      <c r="C164" s="4" t="s">
        <v>25</v>
      </c>
      <c r="D164" s="5" t="s">
        <v>27</v>
      </c>
      <c r="E164" s="4"/>
      <c r="F164" s="18"/>
      <c r="G164" s="35"/>
      <c r="H164" s="36"/>
      <c r="I164" s="36"/>
      <c r="J164" s="36"/>
      <c r="K164" s="36"/>
      <c r="L164" s="37"/>
      <c r="M164" s="57"/>
      <c r="N164" s="53"/>
    </row>
    <row r="165" spans="1:18" ht="25.5" x14ac:dyDescent="0.25">
      <c r="A165" s="157"/>
      <c r="B165" s="4" t="s">
        <v>19</v>
      </c>
      <c r="C165" s="4" t="s">
        <v>46</v>
      </c>
      <c r="D165" s="5" t="s">
        <v>26</v>
      </c>
      <c r="E165" s="4"/>
      <c r="F165" s="18"/>
      <c r="G165" s="21"/>
      <c r="H165" s="4"/>
      <c r="I165" s="4"/>
      <c r="J165" s="4"/>
      <c r="K165" s="4"/>
      <c r="L165" s="22"/>
      <c r="M165" s="57"/>
      <c r="N165" s="53"/>
    </row>
    <row r="166" spans="1:18" ht="25.5" x14ac:dyDescent="0.25">
      <c r="A166" s="145"/>
      <c r="B166" s="4" t="s">
        <v>20</v>
      </c>
      <c r="C166" s="4" t="s">
        <v>28</v>
      </c>
      <c r="D166" s="5" t="s">
        <v>29</v>
      </c>
      <c r="E166" s="4"/>
      <c r="F166" s="18"/>
      <c r="G166" s="21"/>
      <c r="H166" s="4"/>
      <c r="I166" s="4"/>
      <c r="J166" s="4"/>
      <c r="K166" s="4"/>
      <c r="L166" s="22"/>
      <c r="M166" s="57"/>
      <c r="N166" s="53"/>
    </row>
    <row r="167" spans="1:18" ht="15.75" thickBot="1" x14ac:dyDescent="0.3">
      <c r="A167" s="27"/>
      <c r="B167" s="28"/>
      <c r="C167" s="27"/>
      <c r="D167" s="27"/>
      <c r="E167" s="139" t="s">
        <v>43</v>
      </c>
      <c r="F167" s="140"/>
      <c r="G167" s="39">
        <f t="shared" ref="G167:K167" si="2">SUM(G164:G166)</f>
        <v>0</v>
      </c>
      <c r="H167" s="40">
        <f t="shared" si="2"/>
        <v>0</v>
      </c>
      <c r="I167" s="40">
        <f t="shared" si="2"/>
        <v>0</v>
      </c>
      <c r="J167" s="40">
        <f t="shared" si="2"/>
        <v>0</v>
      </c>
      <c r="K167" s="40">
        <f t="shared" si="2"/>
        <v>0</v>
      </c>
      <c r="L167" s="41">
        <f>SUM(L164:L166)</f>
        <v>0</v>
      </c>
      <c r="M167" s="58">
        <f t="shared" ref="M167" si="3">SUM(M164:M166)</f>
        <v>0</v>
      </c>
      <c r="N167" s="54">
        <f>SUM(N164:N166)+M167</f>
        <v>0</v>
      </c>
    </row>
    <row r="168" spans="1:18" s="26" customFormat="1" ht="15.75" customHeight="1" thickBot="1" x14ac:dyDescent="0.3">
      <c r="A168" s="27"/>
      <c r="B168" s="28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56"/>
      <c r="N168" s="56"/>
      <c r="O168" s="1"/>
    </row>
    <row r="169" spans="1:18" ht="15.75" thickBot="1" x14ac:dyDescent="0.3">
      <c r="A169" s="27"/>
      <c r="B169" s="28"/>
      <c r="C169" s="27"/>
      <c r="D169" s="27"/>
      <c r="E169" s="12"/>
      <c r="F169" s="11"/>
      <c r="G169" s="162" t="s">
        <v>51</v>
      </c>
      <c r="H169" s="163"/>
      <c r="I169" s="163"/>
      <c r="J169" s="163"/>
      <c r="K169" s="163"/>
      <c r="L169" s="164"/>
      <c r="M169" s="55"/>
      <c r="N169" s="55"/>
    </row>
    <row r="170" spans="1:18" x14ac:dyDescent="0.25">
      <c r="A170" s="78" t="s">
        <v>44</v>
      </c>
      <c r="B170" s="4" t="s">
        <v>16</v>
      </c>
      <c r="C170" s="4" t="s">
        <v>32</v>
      </c>
      <c r="D170" s="5" t="s">
        <v>33</v>
      </c>
      <c r="E170" s="4"/>
      <c r="F170" s="18"/>
      <c r="G170" s="35"/>
      <c r="H170" s="36"/>
      <c r="I170" s="36"/>
      <c r="J170" s="36"/>
      <c r="K170" s="36"/>
      <c r="L170" s="37"/>
      <c r="M170" s="57"/>
      <c r="N170" s="53"/>
    </row>
    <row r="171" spans="1:18" ht="15.75" thickBot="1" x14ac:dyDescent="0.3">
      <c r="A171" s="153"/>
      <c r="B171" s="154"/>
      <c r="C171" s="154"/>
      <c r="D171" s="155"/>
      <c r="E171" s="139" t="s">
        <v>42</v>
      </c>
      <c r="F171" s="140"/>
      <c r="G171" s="42">
        <f t="shared" ref="G171:K171" si="4">SUM(G170)</f>
        <v>0</v>
      </c>
      <c r="H171" s="43">
        <f t="shared" si="4"/>
        <v>0</v>
      </c>
      <c r="I171" s="43">
        <f t="shared" si="4"/>
        <v>0</v>
      </c>
      <c r="J171" s="43">
        <f t="shared" si="4"/>
        <v>0</v>
      </c>
      <c r="K171" s="43">
        <f t="shared" si="4"/>
        <v>0</v>
      </c>
      <c r="L171" s="44">
        <f>SUM(L170)</f>
        <v>0</v>
      </c>
      <c r="M171" s="58">
        <f t="shared" ref="M171" si="5">SUM(M170)</f>
        <v>0</v>
      </c>
      <c r="N171" s="54">
        <f>SUM(N170)+M171</f>
        <v>0</v>
      </c>
    </row>
    <row r="172" spans="1:18" x14ac:dyDescent="0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8" ht="13.5" thickBot="1" x14ac:dyDescent="0.3"/>
    <row r="174" spans="1:18" s="52" customFormat="1" ht="51" customHeight="1" thickBot="1" x14ac:dyDescent="0.25">
      <c r="A174" s="46" t="s">
        <v>60</v>
      </c>
      <c r="B174" s="60" t="s">
        <v>53</v>
      </c>
      <c r="C174" s="61">
        <f>N13+N23+N24</f>
        <v>0</v>
      </c>
      <c r="D174" s="62"/>
      <c r="E174" s="47" t="s">
        <v>54</v>
      </c>
      <c r="F174" s="63">
        <f>N34+N44</f>
        <v>0</v>
      </c>
      <c r="G174" s="62"/>
      <c r="H174" s="48" t="s">
        <v>55</v>
      </c>
      <c r="I174" s="64">
        <f>N58</f>
        <v>0</v>
      </c>
      <c r="J174" s="62"/>
      <c r="K174" s="49" t="s">
        <v>56</v>
      </c>
      <c r="L174" s="65">
        <f>N70+N161</f>
        <v>0</v>
      </c>
      <c r="M174" s="62"/>
      <c r="N174" s="50" t="s">
        <v>57</v>
      </c>
      <c r="O174" s="66">
        <f>N167</f>
        <v>0</v>
      </c>
      <c r="P174" s="62"/>
      <c r="Q174" s="51" t="s">
        <v>58</v>
      </c>
      <c r="R174" s="67">
        <f>N171</f>
        <v>0</v>
      </c>
    </row>
  </sheetData>
  <sheetProtection algorithmName="SHA-512" hashValue="6/ReFmUz79OloFb2ta1wJ2yajWwDaWER9GnMxKfgHmTB2PEdE5D/RhbobhlvLgcyzaeQGhfvp4xVCFSEsIzauA==" saltValue="WVIC681j4Vh0ThwEp5rLQg==" spinCount="100000" sheet="1" objects="1" scenarios="1"/>
  <protectedRanges>
    <protectedRange sqref="E170:N170" name="Range15"/>
    <protectedRange sqref="M72:N160" name="Range13"/>
    <protectedRange sqref="M60:N69" name="Range11"/>
    <protectedRange sqref="M46:N48" name="Range8"/>
    <protectedRange sqref="M35:N43" name="Range6"/>
    <protectedRange sqref="M26:N33" name="Range4"/>
    <protectedRange sqref="E15:N22" name="Range2"/>
    <protectedRange sqref="E5:N12" name="Range1"/>
    <protectedRange sqref="E26:F33" name="Range3"/>
    <protectedRange sqref="E35:F43" name="Range5"/>
    <protectedRange sqref="E46:F48" name="Range7"/>
    <protectedRange sqref="E60:F69" name="Range9"/>
    <protectedRange sqref="E60:F69" name="Range10"/>
    <protectedRange sqref="E72:F160" name="Range12"/>
    <protectedRange sqref="E164:N166" name="Range14"/>
  </protectedRanges>
  <mergeCells count="37">
    <mergeCell ref="G14:N14"/>
    <mergeCell ref="D15:D16"/>
    <mergeCell ref="D17:D18"/>
    <mergeCell ref="D19:D20"/>
    <mergeCell ref="D21:D22"/>
    <mergeCell ref="G163:L163"/>
    <mergeCell ref="G169:L169"/>
    <mergeCell ref="A2:N2"/>
    <mergeCell ref="E23:F23"/>
    <mergeCell ref="E44:F44"/>
    <mergeCell ref="A27:A33"/>
    <mergeCell ref="A23:D23"/>
    <mergeCell ref="A44:D44"/>
    <mergeCell ref="G3:L3"/>
    <mergeCell ref="G50:L57"/>
    <mergeCell ref="G46:L49"/>
    <mergeCell ref="E49:F58"/>
    <mergeCell ref="A14:F14"/>
    <mergeCell ref="B15:B16"/>
    <mergeCell ref="B17:B18"/>
    <mergeCell ref="A13:D13"/>
    <mergeCell ref="E171:F171"/>
    <mergeCell ref="A171:D171"/>
    <mergeCell ref="A61:A69"/>
    <mergeCell ref="E161:F161"/>
    <mergeCell ref="A161:D161"/>
    <mergeCell ref="E167:F167"/>
    <mergeCell ref="A165:A166"/>
    <mergeCell ref="B71:F71"/>
    <mergeCell ref="E13:F13"/>
    <mergeCell ref="E24:F24"/>
    <mergeCell ref="A34:D34"/>
    <mergeCell ref="E34:F34"/>
    <mergeCell ref="A70:D70"/>
    <mergeCell ref="E70:F70"/>
    <mergeCell ref="B19:B20"/>
    <mergeCell ref="B21:B22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Mid Devon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Ashton</dc:creator>
  <cp:lastModifiedBy>Christopher Davey</cp:lastModifiedBy>
  <cp:lastPrinted>2020-01-17T14:16:43Z</cp:lastPrinted>
  <dcterms:created xsi:type="dcterms:W3CDTF">2020-01-17T11:40:57Z</dcterms:created>
  <dcterms:modified xsi:type="dcterms:W3CDTF">2020-02-20T15:08:44Z</dcterms:modified>
</cp:coreProperties>
</file>