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'Sheet1'!$A$1:$F$461</definedName>
  </definedNames>
  <calcPr fullCalcOnLoad="1"/>
</workbook>
</file>

<file path=xl/sharedStrings.xml><?xml version="1.0" encoding="utf-8"?>
<sst xmlns="http://schemas.openxmlformats.org/spreadsheetml/2006/main" count="365" uniqueCount="239">
  <si>
    <t>Item</t>
  </si>
  <si>
    <t>Unit</t>
  </si>
  <si>
    <t>Rate</t>
  </si>
  <si>
    <t>TOTAL</t>
  </si>
  <si>
    <t>Description</t>
  </si>
  <si>
    <t>D20 EXCAVATING &amp; FILLING</t>
  </si>
  <si>
    <t>no</t>
  </si>
  <si>
    <t>m</t>
  </si>
  <si>
    <t xml:space="preserve">Take up or down and remove to tip off site the </t>
  </si>
  <si>
    <t>following items, including all concrete foundations,</t>
  </si>
  <si>
    <t xml:space="preserve">SITE CLEARANCE </t>
  </si>
  <si>
    <t>GROUNDWORKS</t>
  </si>
  <si>
    <t>Q28 TOPSOIL</t>
  </si>
  <si>
    <t>TOTAL CARRIED FORWARD TO SUMMARY</t>
  </si>
  <si>
    <t xml:space="preserve">TOTAL CARRIED FORWARD </t>
  </si>
  <si>
    <t>TOTAL BROUGHT FORWARD</t>
  </si>
  <si>
    <t>Q23 GRAVEL/ HOGGIN/ WOODCHIP/ RESIN</t>
  </si>
  <si>
    <t>BOUND ROADS/PAVINGS/ OVERLAYS</t>
  </si>
  <si>
    <t>Q25 SLAB/ BRICK/ SETT/ COBBLE PAVING</t>
  </si>
  <si>
    <t>Q30 SEEDING/TURFING</t>
  </si>
  <si>
    <t xml:space="preserve">CONSTRUCTION </t>
  </si>
  <si>
    <t>Q40 FENCING</t>
  </si>
  <si>
    <t>SOFTWORKS</t>
  </si>
  <si>
    <t>Q31 EXTERNAL PLANTING</t>
  </si>
  <si>
    <t>SECTION NO 4 : CONSTRUCTION</t>
  </si>
  <si>
    <t>SECTION NO 5 : SOFTWORKS</t>
  </si>
  <si>
    <t xml:space="preserve">Q10   KERBS/EDGING/CHANNELS/PAVING </t>
  </si>
  <si>
    <t>ACCESSORIES</t>
  </si>
  <si>
    <r>
      <t>m</t>
    </r>
    <r>
      <rPr>
        <sz val="11"/>
        <rFont val="Calibri"/>
        <family val="2"/>
      </rPr>
      <t>²</t>
    </r>
  </si>
  <si>
    <t>LANDSCAPE MAINTENANCE</t>
  </si>
  <si>
    <t>SECTION NO 6 : LANDSCAPE MAINTENANCE</t>
  </si>
  <si>
    <t>R12 BELOW GROUND DRAINAGE SYSTEMS</t>
  </si>
  <si>
    <t>SECTION NO 4: CONSTRUCTION</t>
  </si>
  <si>
    <t>SECTION NO 5: SOFT WORKS</t>
  </si>
  <si>
    <t>SECTION NO 6: MAINTENANCE</t>
  </si>
  <si>
    <t>SECTION NO 4 : CONSTRUCTION CNTD</t>
  </si>
  <si>
    <t>£</t>
  </si>
  <si>
    <t>SUB TOTAL</t>
  </si>
  <si>
    <t>Provisional Item:-</t>
  </si>
  <si>
    <t>SECTION 1 : PRELIMINARIES AND GENERAL CONDITIONS</t>
  </si>
  <si>
    <t>PRELIMINARIES AND GENERAL CONDITIONS</t>
  </si>
  <si>
    <t>Handrails</t>
  </si>
  <si>
    <t>Shrubs</t>
  </si>
  <si>
    <t>Quantity</t>
  </si>
  <si>
    <t xml:space="preserve">SECTION NO 2 : SITE CLEARANCE  </t>
  </si>
  <si>
    <t>SECTION NO 3: GROUNDWORKS</t>
  </si>
  <si>
    <t>Steps</t>
  </si>
  <si>
    <t>Shale surface</t>
  </si>
  <si>
    <t xml:space="preserve">Brick/concrete edging and kerbs </t>
  </si>
  <si>
    <t>gully covers, store and reposition on completion.</t>
  </si>
  <si>
    <t>Cut back vegetation</t>
  </si>
  <si>
    <t xml:space="preserve">See Site Clearance dwg, Ls13-54-HS-01 and clause </t>
  </si>
  <si>
    <t>Q52 BARRIERS/GUARD RAILS</t>
  </si>
  <si>
    <t>F10 BRICK/BLOCK WALLING</t>
  </si>
  <si>
    <t>roots, etc:-</t>
  </si>
  <si>
    <t>Take up resident's existing pots, planters and plastic</t>
  </si>
  <si>
    <t xml:space="preserve">Supply and lay pea gravel to building frontage at 50mm </t>
  </si>
  <si>
    <t xml:space="preserve">Supply and install raked bow top fencing, include for </t>
  </si>
  <si>
    <t>Bergenia cordifolia Purpurea 2L 20-30cm</t>
  </si>
  <si>
    <t>Euonymus fortunei 'Emerald &amp; Gold' 2L 20-30cm</t>
  </si>
  <si>
    <t>Euonymus fortunei 'Emerald Gaiety' 2L 20-30cm</t>
  </si>
  <si>
    <t>Hebe pinguifolia 'Sutherlandii' 2L 20-30cm</t>
  </si>
  <si>
    <t>Rosmarinus officinalis 3L</t>
  </si>
  <si>
    <t>Rosa Flower Carpet Amber 3L</t>
  </si>
  <si>
    <t>Rosa Flower Carpet Pink 3L</t>
  </si>
  <si>
    <t xml:space="preserve">Rosa Flower Carpet Apple Blossom 3L </t>
  </si>
  <si>
    <t>Hebe albicans Red Edge 2L 20-30cm</t>
  </si>
  <si>
    <t>Hebe Green Globe 2L 20-30cm</t>
  </si>
  <si>
    <t xml:space="preserve">Supply and lay general purpose turf to areas to be </t>
  </si>
  <si>
    <t>reinstated, as Q30, clause 410.</t>
  </si>
  <si>
    <t xml:space="preserve">Aganpanthus African Queen 2L
</t>
  </si>
  <si>
    <t>Iris siberica 1L</t>
  </si>
  <si>
    <t>Sage 1L</t>
  </si>
  <si>
    <t>Thyme 1L</t>
  </si>
  <si>
    <t>Hebe Autumn Glory 3L 30-40cm</t>
  </si>
  <si>
    <t>Supply and lay 50mm depth of slate chippings to planted</t>
  </si>
  <si>
    <t>areas as Q31 clause 486A.</t>
  </si>
  <si>
    <t>depth, include for weed guard and visqueen membrane as</t>
  </si>
  <si>
    <t>Supply and plant the following perennials as Q31 clauses</t>
  </si>
  <si>
    <t>Carry out weeding, pruning, watering &amp; topping up mulch</t>
  </si>
  <si>
    <t>Carry out sweeping, weeding, cleaning and any repairs</t>
  </si>
  <si>
    <t>and as shown on dwg no LS13-54-HS-03</t>
  </si>
  <si>
    <t>Supply and install handrails to suit profile of steps, include</t>
  </si>
  <si>
    <t>Supply and lay yard / bottle gully, include for metal grid,</t>
  </si>
  <si>
    <t>Supply and lay 110mm dia. UPVC drainage pipe from</t>
  </si>
  <si>
    <t xml:space="preserve">fixtures, excavation, foundations, bedding, and all connections </t>
  </si>
  <si>
    <t>Supply and lay Marshalls Conservation Textured Step</t>
  </si>
  <si>
    <t>Treads 450 x 450 x 50mm and Step Risers 170 x 450 x</t>
  </si>
  <si>
    <t>50mm, include for excavation, 150mm depth of RC40</t>
  </si>
  <si>
    <t xml:space="preserve">concrete foundations, 150mm granular fill Type 1 and  </t>
  </si>
  <si>
    <t xml:space="preserve">bedding and jointing in mortar. Remove any arisngs from </t>
  </si>
  <si>
    <t xml:space="preserve">and dwg no Ls13-54-HS-04  </t>
  </si>
  <si>
    <t>Supply and lay a single row of Marshalls Tegula Setts</t>
  </si>
  <si>
    <t xml:space="preserve">120 x 120 x 80mm beneath the railings, include for </t>
  </si>
  <si>
    <t xml:space="preserve">excavation, 75mm concrete foundations on 100mm </t>
  </si>
  <si>
    <t>granular fill Type 1 and jointing. Remove any arisings</t>
  </si>
  <si>
    <t xml:space="preserve">Ls13-54-HS-04  </t>
  </si>
  <si>
    <t xml:space="preserve">from site as specified in Q10/110A and dwg no  </t>
  </si>
  <si>
    <t>Supply and install single leaf bow top gate, type A, to suit</t>
  </si>
  <si>
    <t xml:space="preserve">disposal off site, as specified in Q40/560 and Dwg no </t>
  </si>
  <si>
    <t>LS13-54-HS-04</t>
  </si>
  <si>
    <t xml:space="preserve">Supply and install single leaf bow top gate, type B, </t>
  </si>
  <si>
    <t>include for excavation, foundations and disposal off</t>
  </si>
  <si>
    <t xml:space="preserve">site, as specified in Q40/560 and Dwg no </t>
  </si>
  <si>
    <t>connections, as specified in R12/315 and as shown</t>
  </si>
  <si>
    <t>on dwg no LS13-54-HS-04.</t>
  </si>
  <si>
    <t xml:space="preserve">Supply and lay Marshalls Conservation Edging 63 x </t>
  </si>
  <si>
    <t>150mm with upstand or flush depending on the situation</t>
  </si>
  <si>
    <t>laid on 150 x 250mm ST4 concrete foundations</t>
  </si>
  <si>
    <t xml:space="preserve">Include for excavation and remove arisings from site,  </t>
  </si>
  <si>
    <t xml:space="preserve">steps, include for excavation, foundations and </t>
  </si>
  <si>
    <t>Terrace walls</t>
  </si>
  <si>
    <t>107-111 HEATHCOTE STREET, LONGTON</t>
  </si>
  <si>
    <t>GENERAL SUMMARY</t>
  </si>
  <si>
    <t>SECTION NO 2: SITE CLEARANCE</t>
  </si>
  <si>
    <t xml:space="preserve">SECTION NO 1 : PRELIMINARIES </t>
  </si>
  <si>
    <t>Add 10% contingencies (only to be expended on instruction by the Contract Administrator)</t>
  </si>
  <si>
    <t>GRAND TOTAL</t>
  </si>
  <si>
    <t xml:space="preserve">Acodrain to gully, 1 in 100mm min. fall. Include for 
</t>
  </si>
  <si>
    <t>excavation, sub base and backfilling, as specified.</t>
  </si>
  <si>
    <t>Side walls to steps and ends of terraces</t>
  </si>
  <si>
    <t>Supply and lay Marshalls Conservation Paving</t>
  </si>
  <si>
    <t>600 x 600 x 50mm and 450 x 450 x 50mm laid on 40mm</t>
  </si>
  <si>
    <t xml:space="preserve">sand bed and 100mm granular fill Type 1 as Q25/120. </t>
  </si>
  <si>
    <t>Q20 GRANULAR SUB-BASES TO ROADS/PAVINGS</t>
  </si>
  <si>
    <r>
      <t>m</t>
    </r>
    <r>
      <rPr>
        <sz val="11"/>
        <rFont val="Calibri"/>
        <family val="2"/>
      </rPr>
      <t>3</t>
    </r>
  </si>
  <si>
    <t xml:space="preserve">Include for excavation, granular fill Type 1 and remove </t>
  </si>
  <si>
    <t xml:space="preserve">arisings from site, as specified in Q10/112 and   </t>
  </si>
  <si>
    <t>Strip off topsoil to 150mm depth, set aside for reuse</t>
  </si>
  <si>
    <t>and deposit in fill areas, as specified.</t>
  </si>
  <si>
    <t>depth, include for weed guard as specified Q23/160.</t>
  </si>
  <si>
    <t xml:space="preserve">Supply and lay free draining granular fill to 150mm </t>
  </si>
  <si>
    <t>Allow for bringing all plant and welfare accommodation</t>
  </si>
  <si>
    <t>necessary for the works on site maintaining and</t>
  </si>
  <si>
    <t>removing on Practical Completion.</t>
  </si>
  <si>
    <t>Allow for complying with all the clauses of the Conditions</t>
  </si>
  <si>
    <t>of Contract, specifications and other contract documents</t>
  </si>
  <si>
    <t>not specifically mentioned herein, particularly to keeping</t>
  </si>
  <si>
    <t>existing paths and roads free from mud and debris.</t>
  </si>
  <si>
    <t xml:space="preserve">Allow for protecting the works using Heras security </t>
  </si>
  <si>
    <t xml:space="preserve">fencing, including the protection and reinstatement of </t>
  </si>
  <si>
    <t>damage of existing works.</t>
  </si>
  <si>
    <t xml:space="preserve">Allow for compliance with Construction Design </t>
  </si>
  <si>
    <t>and Management Regulations including public protection</t>
  </si>
  <si>
    <t xml:space="preserve">during the works, traffic safety and management, and safe </t>
  </si>
  <si>
    <t>working methods.</t>
  </si>
  <si>
    <t>Provisional Item:</t>
  </si>
  <si>
    <t>Coronavirus - Covid19</t>
  </si>
  <si>
    <t>1.5</t>
  </si>
  <si>
    <t>Weeks</t>
  </si>
  <si>
    <t>lockdown and social distancing conditions at any time</t>
  </si>
  <si>
    <t>Supply and lay Terram Weed Guard to planted areas</t>
  </si>
  <si>
    <t xml:space="preserve">Supply and lay pea gravel to terrace areas at 50mm </t>
  </si>
  <si>
    <t xml:space="preserve">Lavandula angustifolia Hidcote 2L 20-30cm </t>
  </si>
  <si>
    <t>for 12 months.</t>
  </si>
  <si>
    <t xml:space="preserve">of all planted/terraced areas, as Q31/710-790 &amp; Q35 </t>
  </si>
  <si>
    <t>as Q30/610-620 &amp; Q35/210-260.</t>
  </si>
  <si>
    <t xml:space="preserve">Q35/910-920. </t>
  </si>
  <si>
    <t>Supply and plant the following shrubs Q31/112-680 and</t>
  </si>
  <si>
    <t xml:space="preserve">as shown on Dwg. no. Ls13-54-HS-05
</t>
  </si>
  <si>
    <t xml:space="preserve">112-680 and as shown on Dwg. no. Ls13-54-HS-05
</t>
  </si>
  <si>
    <t>specified on dwg no Ls13-54-HS-04 and Q23/160.</t>
  </si>
  <si>
    <t>as shown on dwg no Ls13-54-HS-04.</t>
  </si>
  <si>
    <t>Ls13-54-HS-03.</t>
  </si>
  <si>
    <t xml:space="preserve">site, as specified in Q25/120A and dwg no </t>
  </si>
  <si>
    <t>Make good tarmac to existing footway where damaged</t>
  </si>
  <si>
    <t xml:space="preserve">by the works as specified in Q22/110.  </t>
  </si>
  <si>
    <t xml:space="preserve">no </t>
  </si>
  <si>
    <t xml:space="preserve">for excavation, foundations and remove arisings from </t>
  </si>
  <si>
    <t>site as specified in Q10/112.</t>
  </si>
  <si>
    <t xml:space="preserve">Take down existing wall including foundations and </t>
  </si>
  <si>
    <t>853mm high from ground level</t>
  </si>
  <si>
    <t>for core drilling, foundations, all as specified in Q41/240</t>
  </si>
  <si>
    <t>New retaining wall</t>
  </si>
  <si>
    <t xml:space="preserve">Supply and install 215mm thick brick retaining walls to </t>
  </si>
  <si>
    <t>both sides of steps and ends of terraces. Include for</t>
  </si>
  <si>
    <t xml:space="preserve">remove arisings from site as specified in Q25/130 </t>
  </si>
  <si>
    <t>340 and Dwg no LS13-54-HS-04</t>
  </si>
  <si>
    <t>excavation, foundations and disposal as specified in Q40/</t>
  </si>
  <si>
    <t>Take up existing concrete paving, remove broken ones</t>
  </si>
  <si>
    <t xml:space="preserve">Supply and install precast concrete dropper kerb, include </t>
  </si>
  <si>
    <t xml:space="preserve">deficency, include for excavation, foundations and </t>
  </si>
  <si>
    <t>Lay reclaimed concrete flags and new flags to make up</t>
  </si>
  <si>
    <t>excavation, foundations, sub base, copings, DCM</t>
  </si>
  <si>
    <t xml:space="preserve">excavation, foundations, sub base, weepholes, copings, </t>
  </si>
  <si>
    <t>remove arisings from site, as specified in Q10/112.</t>
  </si>
  <si>
    <t>depth to base of gravelled terraces, as specified.</t>
  </si>
  <si>
    <t xml:space="preserve">Approx total length 14m, height varies from foundation </t>
  </si>
  <si>
    <t xml:space="preserve">level. </t>
  </si>
  <si>
    <t>Approx length 28m, height varies from foundation level.</t>
  </si>
  <si>
    <t>Provsional Item:-</t>
  </si>
  <si>
    <t>1m length, height approx 1.12m from foundation level.</t>
  </si>
  <si>
    <t>for excavation, foundations, sub base, copings, DCM</t>
  </si>
  <si>
    <t xml:space="preserve">sealant and remove arisings from site. See dwg no </t>
  </si>
  <si>
    <t xml:space="preserve">DCM sealant, foundations and remove arisings from </t>
  </si>
  <si>
    <t xml:space="preserve">site, see dwg no LS13-54-HS-03 and F10/385.      </t>
  </si>
  <si>
    <t xml:space="preserve">dwg no LS13-54-HS-03 and clauses F10/385.    </t>
  </si>
  <si>
    <t xml:space="preserve">The Contractor should include the weekly cost x </t>
  </si>
  <si>
    <t>extra costs in the tender.</t>
  </si>
  <si>
    <t xml:space="preserve">programme period, therefore applying a worst case for </t>
  </si>
  <si>
    <t xml:space="preserve">Site Operating Procedures and Construction  </t>
  </si>
  <si>
    <t xml:space="preserve">The extra over weekly preliminary costs in the event </t>
  </si>
  <si>
    <t>that the site is required to operate in under Covid-19</t>
  </si>
  <si>
    <t>as shown on dwg no Ls13-54-HS-04</t>
  </si>
  <si>
    <t xml:space="preserve">Supply and lay 350mm depth of approved multi purpose </t>
  </si>
  <si>
    <t xml:space="preserve">tender documents and consist of SOTCC Covid 19 - </t>
  </si>
  <si>
    <t xml:space="preserve">Leadership Council - Site Operating Procedures. </t>
  </si>
  <si>
    <t>from site and set aside complete ones for reuse.</t>
  </si>
  <si>
    <t xml:space="preserve">sealant, granular fill behind wall, terram, backfilling and </t>
  </si>
  <si>
    <t xml:space="preserve">LS13-54-HS-03 and clauses F10/385.   </t>
  </si>
  <si>
    <t xml:space="preserve">remove arisings from site, as shown on dwg no </t>
  </si>
  <si>
    <t xml:space="preserve">remove arisings from site. Length 2m, 262mm wide, </t>
  </si>
  <si>
    <t>and areas to be bark mulched as Q31/385.</t>
  </si>
  <si>
    <t xml:space="preserve">Supply and lay 50mm depth of Melcourt bark flakes to </t>
  </si>
  <si>
    <t>area adjacent property no 107, as Q31 clause 486B.</t>
  </si>
  <si>
    <t>Supply and install 215mm brick retaining wall include for</t>
  </si>
  <si>
    <t xml:space="preserve">Supply and lay Marshalls Tegula Setts as paving at top of  </t>
  </si>
  <si>
    <t xml:space="preserve">steps, include for excavation, foundations, pointing and </t>
  </si>
  <si>
    <t xml:space="preserve">Concrete flags </t>
  </si>
  <si>
    <t>Remove loose bricks from site.</t>
  </si>
  <si>
    <t>Excavate subsoil to form trenches, terraces and steps.</t>
  </si>
  <si>
    <t xml:space="preserve">Grade and compact subgrade, and remove any excess </t>
  </si>
  <si>
    <t>subsoil not required from site, as specified.</t>
  </si>
  <si>
    <t>topsoil to all terraced areas, as specified in Q28.</t>
  </si>
  <si>
    <t>Refer to A10,11,12,13,20,30,31,32,33,34,35,36,37,54 and</t>
  </si>
  <si>
    <t>55 of the tender document.</t>
  </si>
  <si>
    <t xml:space="preserve">during the works. Current guidelines are attached to the </t>
  </si>
  <si>
    <t>Excavate for trial pits to determine depth of services, as</t>
  </si>
  <si>
    <t>specified in clause D20/244. Approx 500mm wide x 1m</t>
  </si>
  <si>
    <t>No</t>
  </si>
  <si>
    <t>long and 1m depth.</t>
  </si>
  <si>
    <t xml:space="preserve">Supply and install 326mm brick retaining wall, include </t>
  </si>
  <si>
    <t xml:space="preserve">D20/168. </t>
  </si>
  <si>
    <t>Apply weedkiller to grass areas.</t>
  </si>
  <si>
    <t>Supply and install AcoRaindrain, include for excavation,</t>
  </si>
  <si>
    <t>foundations and disposal, as specified in clause Q10</t>
  </si>
  <si>
    <t>clause 115 and Ls13-54-HS-04.</t>
  </si>
  <si>
    <t>of hard surfaced areas, fencing, etc for 12 months as</t>
  </si>
  <si>
    <t>Carry out cutting, watering of grass areas for 12 months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</si>
</sst>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  <numFmt numFmtId="179" formatCode="_(* #,##0.00_);_(* \(#,##0.00\);_(* &quot;-&quot;??_);_(@_)"/>
    <numFmt numFmtId="180" formatCode="&quot;£&quot;#,##0.00"/>
  </numFmts>
  <fonts count="59">
    <font>
      <sz val="10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10"/>
      <name val="Arial"/>
      <family val="2"/>
    </font>
    <font>
      <sz val="11"/>
      <color indexed="2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u val="single"/>
      <sz val="11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1"/>
      <color theme="9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" fontId="3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0" fillId="0" borderId="0" xfId="0" applyFont="1" applyAlignment="1">
      <alignment wrapText="1"/>
    </xf>
    <xf numFmtId="0" fontId="3" fillId="0" borderId="2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54" fillId="0" borderId="18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 vertical="center"/>
    </xf>
    <xf numFmtId="0" fontId="54" fillId="0" borderId="26" xfId="0" applyFont="1" applyBorder="1" applyAlignment="1">
      <alignment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2" fontId="5" fillId="0" borderId="24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172" fontId="2" fillId="0" borderId="18" xfId="0" applyNumberFormat="1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left" vertical="center"/>
    </xf>
    <xf numFmtId="2" fontId="2" fillId="0" borderId="25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wrapText="1"/>
    </xf>
    <xf numFmtId="2" fontId="5" fillId="0" borderId="18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wrapText="1"/>
    </xf>
    <xf numFmtId="0" fontId="3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2" fontId="2" fillId="0" borderId="31" xfId="0" applyNumberFormat="1" applyFont="1" applyBorder="1" applyAlignment="1">
      <alignment horizontal="center" vertical="center"/>
    </xf>
    <xf numFmtId="172" fontId="2" fillId="0" borderId="33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2" fontId="56" fillId="0" borderId="14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6" fillId="0" borderId="18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8" xfId="0" applyNumberFormat="1" applyFont="1" applyBorder="1" applyAlignment="1">
      <alignment horizontal="left" vertical="center"/>
    </xf>
    <xf numFmtId="0" fontId="6" fillId="0" borderId="18" xfId="0" applyFont="1" applyBorder="1" applyAlignment="1" quotePrefix="1">
      <alignment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13" fillId="0" borderId="0" xfId="0" applyFont="1" applyBorder="1" applyAlignment="1">
      <alignment vertical="top" wrapText="1"/>
    </xf>
    <xf numFmtId="0" fontId="12" fillId="0" borderId="34" xfId="0" applyFont="1" applyBorder="1" applyAlignment="1">
      <alignment horizontal="justify" vertical="center" wrapText="1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 horizontal="justify" vertical="center" wrapText="1"/>
    </xf>
    <xf numFmtId="0" fontId="12" fillId="0" borderId="37" xfId="0" applyFont="1" applyBorder="1" applyAlignment="1">
      <alignment vertical="center" wrapText="1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7" xfId="0" applyFont="1" applyBorder="1" applyAlignment="1">
      <alignment horizontal="justify" vertical="center" wrapText="1"/>
    </xf>
    <xf numFmtId="0" fontId="13" fillId="0" borderId="36" xfId="0" applyFont="1" applyBorder="1" applyAlignment="1">
      <alignment horizontal="right" vertical="center" wrapText="1"/>
    </xf>
    <xf numFmtId="0" fontId="12" fillId="0" borderId="37" xfId="0" applyFont="1" applyBorder="1" applyAlignment="1">
      <alignment horizontal="right" vertical="center" wrapText="1"/>
    </xf>
    <xf numFmtId="0" fontId="12" fillId="0" borderId="36" xfId="0" applyFont="1" applyBorder="1" applyAlignment="1">
      <alignment horizontal="right" vertical="center" wrapText="1"/>
    </xf>
    <xf numFmtId="0" fontId="12" fillId="0" borderId="39" xfId="0" applyFont="1" applyBorder="1" applyAlignment="1">
      <alignment vertical="center" wrapText="1"/>
    </xf>
    <xf numFmtId="0" fontId="12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12" fillId="0" borderId="37" xfId="0" applyFont="1" applyBorder="1" applyAlignment="1">
      <alignment horizontal="right"/>
    </xf>
    <xf numFmtId="0" fontId="57" fillId="0" borderId="38" xfId="0" applyFont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2" fillId="0" borderId="18" xfId="0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58" fillId="0" borderId="13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left" vertical="justify"/>
    </xf>
    <xf numFmtId="0" fontId="2" fillId="0" borderId="14" xfId="0" applyFont="1" applyBorder="1" applyAlignment="1">
      <alignment horizontal="right" vertical="justify"/>
    </xf>
    <xf numFmtId="0" fontId="6" fillId="0" borderId="14" xfId="0" applyFont="1" applyBorder="1" applyAlignment="1">
      <alignment horizontal="left" vertical="justify"/>
    </xf>
    <xf numFmtId="49" fontId="2" fillId="0" borderId="14" xfId="0" applyNumberFormat="1" applyFont="1" applyBorder="1" applyAlignment="1">
      <alignment horizontal="center"/>
    </xf>
    <xf numFmtId="0" fontId="15" fillId="0" borderId="18" xfId="0" applyFont="1" applyBorder="1" applyAlignment="1">
      <alignment/>
    </xf>
    <xf numFmtId="49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172" fontId="2" fillId="0" borderId="18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0" fontId="2" fillId="0" borderId="18" xfId="0" applyFont="1" applyBorder="1" applyAlignment="1">
      <alignment horizontal="left" wrapText="1"/>
    </xf>
    <xf numFmtId="4" fontId="57" fillId="0" borderId="38" xfId="0" applyNumberFormat="1" applyFont="1" applyBorder="1" applyAlignment="1">
      <alignment horizontal="center"/>
    </xf>
    <xf numFmtId="4" fontId="57" fillId="0" borderId="40" xfId="0" applyNumberFormat="1" applyFont="1" applyBorder="1" applyAlignment="1">
      <alignment horizontal="center"/>
    </xf>
    <xf numFmtId="180" fontId="57" fillId="0" borderId="40" xfId="0" applyNumberFormat="1" applyFont="1" applyBorder="1" applyAlignment="1">
      <alignment horizontal="center"/>
    </xf>
    <xf numFmtId="2" fontId="2" fillId="0" borderId="14" xfId="0" applyNumberFormat="1" applyFont="1" applyBorder="1" applyAlignment="1" applyProtection="1">
      <alignment/>
      <protection locked="0"/>
    </xf>
    <xf numFmtId="0" fontId="13" fillId="0" borderId="37" xfId="0" applyFont="1" applyBorder="1" applyAlignment="1">
      <alignment horizontal="right" vertical="center" wrapText="1"/>
    </xf>
    <xf numFmtId="0" fontId="12" fillId="0" borderId="37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right" vertical="center" wrapText="1"/>
    </xf>
    <xf numFmtId="0" fontId="13" fillId="0" borderId="39" xfId="0" applyFont="1" applyBorder="1" applyAlignment="1">
      <alignment horizontal="right" vertical="center" wrapText="1"/>
    </xf>
    <xf numFmtId="0" fontId="12" fillId="0" borderId="43" xfId="0" applyFont="1" applyBorder="1" applyAlignment="1">
      <alignment horizontal="justify" vertical="center" wrapText="1"/>
    </xf>
    <xf numFmtId="0" fontId="12" fillId="0" borderId="34" xfId="0" applyFont="1" applyBorder="1" applyAlignment="1">
      <alignment horizontal="justify" vertical="center" wrapText="1"/>
    </xf>
    <xf numFmtId="0" fontId="12" fillId="0" borderId="36" xfId="0" applyFont="1" applyBorder="1" applyAlignment="1">
      <alignment horizontal="justify" vertical="center" wrapText="1"/>
    </xf>
    <xf numFmtId="0" fontId="12" fillId="0" borderId="37" xfId="0" applyFont="1" applyBorder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6"/>
  <sheetViews>
    <sheetView tabSelected="1" view="pageLayout" zoomScale="75" zoomScaleNormal="120" zoomScaleSheetLayoutView="110" zoomScalePageLayoutView="75" workbookViewId="0" topLeftCell="A1">
      <selection activeCell="E224" sqref="E224"/>
    </sheetView>
  </sheetViews>
  <sheetFormatPr defaultColWidth="4.7109375" defaultRowHeight="14.25" customHeight="1"/>
  <cols>
    <col min="1" max="1" width="7.57421875" style="31" customWidth="1"/>
    <col min="2" max="2" width="52.8515625" style="6" customWidth="1"/>
    <col min="3" max="3" width="8.57421875" style="5" customWidth="1"/>
    <col min="4" max="4" width="10.7109375" style="5" customWidth="1"/>
    <col min="5" max="5" width="10.140625" style="22" customWidth="1"/>
    <col min="6" max="6" width="12.7109375" style="18" customWidth="1"/>
    <col min="7" max="7" width="35.8515625" style="0" hidden="1" customWidth="1"/>
    <col min="8" max="8" width="6.421875" style="0" hidden="1" customWidth="1"/>
    <col min="9" max="9" width="9.28125" style="0" hidden="1" customWidth="1"/>
    <col min="10" max="11" width="0" style="0" hidden="1" customWidth="1"/>
    <col min="12" max="12" width="6.28125" style="0" hidden="1" customWidth="1"/>
    <col min="13" max="13" width="1.7109375" style="0" hidden="1" customWidth="1"/>
    <col min="14" max="14" width="7.57421875" style="0" hidden="1" customWidth="1"/>
    <col min="15" max="15" width="2.00390625" style="0" hidden="1" customWidth="1"/>
    <col min="16" max="16" width="8.00390625" style="0" customWidth="1"/>
    <col min="17" max="17" width="5.7109375" style="0" customWidth="1"/>
    <col min="18" max="18" width="8.57421875" style="0" customWidth="1"/>
    <col min="19" max="19" width="7.7109375" style="0" customWidth="1"/>
    <col min="20" max="20" width="5.7109375" style="0" customWidth="1"/>
    <col min="21" max="21" width="39.140625" style="0" customWidth="1"/>
    <col min="22" max="22" width="5.8515625" style="0" customWidth="1"/>
    <col min="23" max="23" width="4.7109375" style="0" customWidth="1"/>
    <col min="24" max="24" width="6.8515625" style="0" customWidth="1"/>
    <col min="25" max="25" width="8.421875" style="0" customWidth="1"/>
    <col min="26" max="26" width="7.28125" style="0" customWidth="1"/>
    <col min="27" max="27" width="6.421875" style="0" customWidth="1"/>
    <col min="28" max="28" width="37.140625" style="0" customWidth="1"/>
    <col min="29" max="29" width="6.140625" style="0" customWidth="1"/>
    <col min="30" max="30" width="4.7109375" style="0" customWidth="1"/>
    <col min="31" max="31" width="7.57421875" style="0" customWidth="1"/>
    <col min="32" max="32" width="8.00390625" style="0" customWidth="1"/>
    <col min="33" max="33" width="7.7109375" style="0" customWidth="1"/>
    <col min="34" max="34" width="6.421875" style="0" customWidth="1"/>
    <col min="35" max="35" width="41.57421875" style="0" customWidth="1"/>
    <col min="36" max="36" width="6.28125" style="0" customWidth="1"/>
    <col min="37" max="37" width="4.7109375" style="0" customWidth="1"/>
    <col min="38" max="38" width="6.57421875" style="0" customWidth="1"/>
    <col min="39" max="39" width="4.7109375" style="0" customWidth="1"/>
    <col min="40" max="40" width="5.8515625" style="0" customWidth="1"/>
    <col min="41" max="41" width="6.28125" style="0" customWidth="1"/>
    <col min="42" max="42" width="39.57421875" style="0" customWidth="1"/>
    <col min="43" max="43" width="6.28125" style="0" customWidth="1"/>
    <col min="44" max="44" width="9.00390625" style="0" customWidth="1"/>
    <col min="45" max="45" width="6.421875" style="0" customWidth="1"/>
    <col min="46" max="46" width="8.421875" style="0" customWidth="1"/>
    <col min="47" max="47" width="12.8515625" style="0" hidden="1" customWidth="1"/>
    <col min="48" max="48" width="5.8515625" style="0" customWidth="1"/>
    <col min="49" max="49" width="6.28125" style="0" customWidth="1"/>
    <col min="50" max="50" width="38.57421875" style="0" customWidth="1"/>
    <col min="51" max="51" width="6.8515625" style="0" customWidth="1"/>
    <col min="52" max="52" width="8.7109375" style="0" customWidth="1"/>
    <col min="53" max="53" width="6.28125" style="0" customWidth="1"/>
    <col min="54" max="54" width="8.140625" style="0" customWidth="1"/>
    <col min="55" max="55" width="6.140625" style="0" customWidth="1"/>
    <col min="56" max="56" width="7.140625" style="0" customWidth="1"/>
    <col min="57" max="57" width="33.7109375" style="0" customWidth="1"/>
    <col min="58" max="58" width="5.7109375" style="0" customWidth="1"/>
    <col min="59" max="59" width="9.28125" style="0" customWidth="1"/>
    <col min="60" max="60" width="7.421875" style="0" customWidth="1"/>
    <col min="61" max="61" width="8.57421875" style="0" customWidth="1"/>
    <col min="62" max="62" width="7.421875" style="0" customWidth="1"/>
    <col min="63" max="63" width="4.7109375" style="0" customWidth="1"/>
    <col min="64" max="64" width="35.57421875" style="0" customWidth="1"/>
    <col min="65" max="65" width="6.140625" style="0" customWidth="1"/>
    <col min="66" max="71" width="4.7109375" style="0" customWidth="1"/>
    <col min="72" max="72" width="24.00390625" style="0" customWidth="1"/>
    <col min="73" max="73" width="12.28125" style="0" customWidth="1"/>
  </cols>
  <sheetData>
    <row r="1" spans="1:6" ht="14.25" customHeight="1">
      <c r="A1" s="39" t="s">
        <v>39</v>
      </c>
      <c r="B1" s="4"/>
      <c r="E1" s="19"/>
      <c r="F1" s="15"/>
    </row>
    <row r="2" spans="1:6" ht="14.25" customHeight="1">
      <c r="A2" s="34"/>
      <c r="B2" s="4"/>
      <c r="E2" s="19"/>
      <c r="F2" s="15"/>
    </row>
    <row r="3" spans="1:6" ht="14.25" customHeight="1">
      <c r="A3" s="24" t="s">
        <v>0</v>
      </c>
      <c r="B3" s="48" t="s">
        <v>4</v>
      </c>
      <c r="C3" s="26" t="s">
        <v>1</v>
      </c>
      <c r="D3" s="60" t="s">
        <v>43</v>
      </c>
      <c r="E3" s="27" t="s">
        <v>2</v>
      </c>
      <c r="F3" s="66" t="s">
        <v>3</v>
      </c>
    </row>
    <row r="4" spans="1:6" ht="14.25" customHeight="1">
      <c r="A4" s="118"/>
      <c r="B4" s="49"/>
      <c r="C4" s="56"/>
      <c r="D4" s="61"/>
      <c r="E4" s="126"/>
      <c r="F4" s="124"/>
    </row>
    <row r="5" spans="1:6" ht="14.25" customHeight="1">
      <c r="A5" s="42">
        <v>1</v>
      </c>
      <c r="B5" s="50" t="s">
        <v>40</v>
      </c>
      <c r="C5" s="57"/>
      <c r="D5" s="62"/>
      <c r="E5" s="127"/>
      <c r="F5" s="125"/>
    </row>
    <row r="6" spans="1:6" ht="14.25" customHeight="1">
      <c r="A6" s="42"/>
      <c r="B6" s="50"/>
      <c r="C6" s="57"/>
      <c r="D6" s="62"/>
      <c r="E6" s="127"/>
      <c r="F6" s="125"/>
    </row>
    <row r="7" spans="1:6" ht="14.25" customHeight="1">
      <c r="A7" s="42"/>
      <c r="B7" s="205" t="s">
        <v>224</v>
      </c>
      <c r="C7" s="57"/>
      <c r="D7" s="62"/>
      <c r="E7" s="127"/>
      <c r="F7" s="125"/>
    </row>
    <row r="8" spans="1:6" ht="14.25" customHeight="1">
      <c r="A8" s="43"/>
      <c r="B8" s="52" t="s">
        <v>225</v>
      </c>
      <c r="C8" s="57"/>
      <c r="D8" s="62"/>
      <c r="E8" s="127"/>
      <c r="F8" s="125"/>
    </row>
    <row r="9" spans="1:6" ht="14.25" customHeight="1">
      <c r="A9" s="43"/>
      <c r="B9" s="52"/>
      <c r="C9" s="57"/>
      <c r="D9" s="62"/>
      <c r="E9" s="127"/>
      <c r="F9" s="125"/>
    </row>
    <row r="10" spans="1:6" ht="14.25" customHeight="1">
      <c r="A10" s="43">
        <v>1.1</v>
      </c>
      <c r="B10" s="147" t="s">
        <v>132</v>
      </c>
      <c r="C10" s="57" t="s">
        <v>0</v>
      </c>
      <c r="D10" s="62">
        <v>1</v>
      </c>
      <c r="E10" s="209"/>
      <c r="F10" s="125">
        <f>SUM(D10*E10)</f>
        <v>0</v>
      </c>
    </row>
    <row r="11" spans="1:6" ht="14.25" customHeight="1">
      <c r="A11" s="43"/>
      <c r="B11" s="147" t="s">
        <v>133</v>
      </c>
      <c r="C11" s="57"/>
      <c r="D11" s="62"/>
      <c r="E11" s="127"/>
      <c r="F11" s="125"/>
    </row>
    <row r="12" spans="1:6" ht="14.25" customHeight="1">
      <c r="A12" s="43"/>
      <c r="B12" s="52" t="s">
        <v>134</v>
      </c>
      <c r="C12" s="57"/>
      <c r="D12" s="62"/>
      <c r="E12" s="127"/>
      <c r="F12" s="125"/>
    </row>
    <row r="13" spans="1:6" ht="14.25" customHeight="1">
      <c r="A13" s="43"/>
      <c r="B13" s="52"/>
      <c r="C13" s="57"/>
      <c r="D13" s="62"/>
      <c r="E13" s="127"/>
      <c r="F13" s="125"/>
    </row>
    <row r="14" spans="1:6" ht="14.25" customHeight="1">
      <c r="A14" s="43">
        <v>1.2</v>
      </c>
      <c r="B14" s="52" t="s">
        <v>135</v>
      </c>
      <c r="C14" s="57"/>
      <c r="D14" s="62"/>
      <c r="E14" s="127"/>
      <c r="F14" s="125"/>
    </row>
    <row r="15" spans="1:6" ht="14.25" customHeight="1">
      <c r="A15" s="43"/>
      <c r="B15" s="52" t="s">
        <v>136</v>
      </c>
      <c r="C15" s="57" t="s">
        <v>0</v>
      </c>
      <c r="D15" s="62">
        <v>1</v>
      </c>
      <c r="E15" s="209"/>
      <c r="F15" s="125">
        <f>SUM(D15*E15)</f>
        <v>0</v>
      </c>
    </row>
    <row r="16" spans="1:6" ht="14.25" customHeight="1">
      <c r="A16" s="43"/>
      <c r="B16" s="52" t="s">
        <v>137</v>
      </c>
      <c r="C16" s="57"/>
      <c r="D16" s="123"/>
      <c r="E16" s="128"/>
      <c r="F16" s="125"/>
    </row>
    <row r="17" spans="1:6" ht="14.25" customHeight="1">
      <c r="A17" s="43"/>
      <c r="B17" s="191" t="s">
        <v>138</v>
      </c>
      <c r="C17" s="57"/>
      <c r="D17" s="121"/>
      <c r="E17" s="71"/>
      <c r="F17" s="125"/>
    </row>
    <row r="18" spans="1:6" ht="14.25" customHeight="1">
      <c r="A18" s="43"/>
      <c r="B18" s="191"/>
      <c r="C18" s="57"/>
      <c r="D18" s="121"/>
      <c r="E18" s="71"/>
      <c r="F18" s="125"/>
    </row>
    <row r="19" spans="1:6" ht="14.25" customHeight="1">
      <c r="A19" s="43">
        <v>1.3</v>
      </c>
      <c r="B19" s="191" t="s">
        <v>139</v>
      </c>
      <c r="C19" s="57"/>
      <c r="D19" s="121"/>
      <c r="E19" s="71"/>
      <c r="F19" s="125"/>
    </row>
    <row r="20" spans="1:6" ht="14.25" customHeight="1">
      <c r="A20" s="43"/>
      <c r="B20" s="191" t="s">
        <v>140</v>
      </c>
      <c r="C20" s="57" t="s">
        <v>0</v>
      </c>
      <c r="D20" s="62">
        <v>1</v>
      </c>
      <c r="E20" s="209"/>
      <c r="F20" s="125">
        <f>SUM(D20*E20)</f>
        <v>0</v>
      </c>
    </row>
    <row r="21" spans="1:6" ht="13.5" customHeight="1">
      <c r="A21" s="43"/>
      <c r="B21" s="191" t="s">
        <v>141</v>
      </c>
      <c r="C21" s="57"/>
      <c r="D21" s="121"/>
      <c r="E21" s="71"/>
      <c r="F21" s="125"/>
    </row>
    <row r="22" spans="1:6" ht="14.25" customHeight="1">
      <c r="A22" s="43"/>
      <c r="B22" s="192"/>
      <c r="C22" s="57"/>
      <c r="D22" s="123"/>
      <c r="E22" s="128"/>
      <c r="F22" s="125"/>
    </row>
    <row r="23" spans="1:6" ht="14.25" customHeight="1">
      <c r="A23" s="43">
        <v>1.4</v>
      </c>
      <c r="B23" s="191" t="s">
        <v>142</v>
      </c>
      <c r="C23" s="57"/>
      <c r="D23" s="122"/>
      <c r="E23" s="107"/>
      <c r="F23" s="125"/>
    </row>
    <row r="24" spans="1:6" ht="14.25" customHeight="1">
      <c r="A24" s="43"/>
      <c r="B24" s="191" t="s">
        <v>143</v>
      </c>
      <c r="C24" s="57" t="s">
        <v>0</v>
      </c>
      <c r="D24" s="62">
        <v>1</v>
      </c>
      <c r="E24" s="209"/>
      <c r="F24" s="125">
        <f>SUM(D24*E24)</f>
        <v>0</v>
      </c>
    </row>
    <row r="25" spans="1:6" ht="14.25" customHeight="1">
      <c r="A25" s="43"/>
      <c r="B25" s="191" t="s">
        <v>144</v>
      </c>
      <c r="C25" s="57"/>
      <c r="D25" s="123"/>
      <c r="E25" s="128"/>
      <c r="F25" s="125"/>
    </row>
    <row r="26" spans="1:6" ht="14.25" customHeight="1">
      <c r="A26" s="43"/>
      <c r="B26" s="191" t="s">
        <v>145</v>
      </c>
      <c r="C26" s="57"/>
      <c r="D26" s="122"/>
      <c r="E26" s="107"/>
      <c r="F26" s="125"/>
    </row>
    <row r="27" spans="1:6" ht="14.25" customHeight="1">
      <c r="A27" s="43"/>
      <c r="B27" s="191"/>
      <c r="C27" s="57"/>
      <c r="D27" s="122"/>
      <c r="E27" s="107"/>
      <c r="F27" s="125"/>
    </row>
    <row r="28" spans="1:6" ht="14.25" customHeight="1">
      <c r="A28" s="43"/>
      <c r="B28" s="193" t="s">
        <v>146</v>
      </c>
      <c r="C28" s="57"/>
      <c r="D28" s="122"/>
      <c r="E28" s="107"/>
      <c r="F28" s="125"/>
    </row>
    <row r="29" spans="1:6" ht="14.25" customHeight="1">
      <c r="A29" s="194"/>
      <c r="B29" s="195" t="s">
        <v>147</v>
      </c>
      <c r="C29" s="199"/>
      <c r="D29" s="122"/>
      <c r="E29" s="107"/>
      <c r="F29" s="125"/>
    </row>
    <row r="30" spans="1:21" ht="15.75" customHeight="1">
      <c r="A30" s="196" t="s">
        <v>148</v>
      </c>
      <c r="B30" s="197" t="s">
        <v>201</v>
      </c>
      <c r="C30" s="58" t="s">
        <v>149</v>
      </c>
      <c r="D30" s="62">
        <v>20</v>
      </c>
      <c r="E30" s="209"/>
      <c r="F30" s="125">
        <f>SUM(D30*E30)</f>
        <v>0</v>
      </c>
      <c r="U30" s="204"/>
    </row>
    <row r="31" spans="1:6" ht="14.25" customHeight="1">
      <c r="A31" s="43"/>
      <c r="B31" s="198" t="s">
        <v>202</v>
      </c>
      <c r="C31" s="57"/>
      <c r="D31" s="123"/>
      <c r="E31" s="107"/>
      <c r="F31" s="125"/>
    </row>
    <row r="32" spans="1:6" ht="14.25" customHeight="1">
      <c r="A32" s="43"/>
      <c r="B32" s="198" t="s">
        <v>150</v>
      </c>
      <c r="C32" s="57"/>
      <c r="D32" s="123"/>
      <c r="E32" s="107"/>
      <c r="F32" s="125"/>
    </row>
    <row r="33" spans="1:6" ht="14.25" customHeight="1">
      <c r="A33" s="43"/>
      <c r="B33" s="198" t="s">
        <v>226</v>
      </c>
      <c r="C33" s="57"/>
      <c r="D33" s="62"/>
      <c r="E33" s="107"/>
      <c r="F33" s="125"/>
    </row>
    <row r="34" spans="1:6" ht="14.25" customHeight="1">
      <c r="A34" s="42"/>
      <c r="B34" s="191" t="s">
        <v>205</v>
      </c>
      <c r="C34" s="57"/>
      <c r="D34" s="62"/>
      <c r="E34" s="107"/>
      <c r="F34" s="125"/>
    </row>
    <row r="35" spans="1:6" ht="14.25" customHeight="1">
      <c r="A35" s="42"/>
      <c r="B35" s="191" t="s">
        <v>200</v>
      </c>
      <c r="C35" s="57"/>
      <c r="D35" s="62"/>
      <c r="E35" s="107"/>
      <c r="F35" s="125"/>
    </row>
    <row r="36" spans="1:6" ht="14.25" customHeight="1">
      <c r="A36" s="42"/>
      <c r="B36" s="191" t="s">
        <v>206</v>
      </c>
      <c r="C36" s="57"/>
      <c r="D36" s="62"/>
      <c r="E36" s="107"/>
      <c r="F36" s="125"/>
    </row>
    <row r="37" spans="1:6" ht="14.25" customHeight="1">
      <c r="A37" s="42"/>
      <c r="B37" s="191" t="s">
        <v>197</v>
      </c>
      <c r="C37" s="57"/>
      <c r="D37" s="122"/>
      <c r="E37" s="107"/>
      <c r="F37" s="125"/>
    </row>
    <row r="38" spans="1:6" ht="14.25" customHeight="1">
      <c r="A38" s="42"/>
      <c r="B38" s="191" t="s">
        <v>199</v>
      </c>
      <c r="C38" s="57"/>
      <c r="D38" s="122"/>
      <c r="E38" s="107"/>
      <c r="F38" s="125"/>
    </row>
    <row r="39" spans="1:6" ht="14.25" customHeight="1">
      <c r="A39" s="44"/>
      <c r="B39" s="191" t="s">
        <v>198</v>
      </c>
      <c r="C39" s="57"/>
      <c r="D39" s="122"/>
      <c r="E39" s="107"/>
      <c r="F39" s="125"/>
    </row>
    <row r="40" spans="1:6" ht="14.25" customHeight="1">
      <c r="A40" s="43"/>
      <c r="B40" s="52"/>
      <c r="C40" s="57"/>
      <c r="D40" s="122"/>
      <c r="E40" s="107"/>
      <c r="F40" s="125"/>
    </row>
    <row r="41" spans="1:6" ht="14.25" customHeight="1">
      <c r="A41" s="43"/>
      <c r="B41" s="52"/>
      <c r="C41" s="57"/>
      <c r="D41" s="122"/>
      <c r="E41" s="107"/>
      <c r="F41" s="125"/>
    </row>
    <row r="42" spans="1:6" ht="14.25" customHeight="1">
      <c r="A42" s="43"/>
      <c r="B42" s="52"/>
      <c r="C42" s="57"/>
      <c r="D42" s="122"/>
      <c r="E42" s="107"/>
      <c r="F42" s="125"/>
    </row>
    <row r="43" spans="1:6" ht="14.25" customHeight="1">
      <c r="A43" s="43"/>
      <c r="B43" s="52"/>
      <c r="C43" s="57"/>
      <c r="D43" s="122"/>
      <c r="E43" s="107"/>
      <c r="F43" s="125"/>
    </row>
    <row r="44" spans="1:6" ht="14.25" customHeight="1">
      <c r="A44" s="43"/>
      <c r="B44" s="52"/>
      <c r="C44" s="57"/>
      <c r="D44" s="122"/>
      <c r="E44" s="107"/>
      <c r="F44" s="125"/>
    </row>
    <row r="45" spans="1:6" ht="14.25" customHeight="1">
      <c r="A45" s="43"/>
      <c r="B45" s="52"/>
      <c r="C45" s="57"/>
      <c r="D45" s="122"/>
      <c r="E45" s="107"/>
      <c r="F45" s="125"/>
    </row>
    <row r="46" spans="1:6" ht="14.25" customHeight="1">
      <c r="A46" s="43"/>
      <c r="B46" s="52"/>
      <c r="C46" s="57"/>
      <c r="D46" s="122"/>
      <c r="E46" s="107"/>
      <c r="F46" s="125"/>
    </row>
    <row r="47" spans="1:6" ht="14.25" customHeight="1">
      <c r="A47" s="43"/>
      <c r="B47" s="52"/>
      <c r="C47" s="57"/>
      <c r="D47" s="123"/>
      <c r="E47" s="128"/>
      <c r="F47" s="125"/>
    </row>
    <row r="48" spans="1:6" ht="14.25" customHeight="1">
      <c r="A48" s="44"/>
      <c r="B48" s="52"/>
      <c r="C48" s="57"/>
      <c r="D48" s="123"/>
      <c r="E48" s="128"/>
      <c r="F48" s="125"/>
    </row>
    <row r="49" spans="1:6" ht="14.25" customHeight="1">
      <c r="A49" s="44"/>
      <c r="B49" s="52"/>
      <c r="C49" s="57"/>
      <c r="D49" s="123"/>
      <c r="E49" s="128"/>
      <c r="F49" s="125"/>
    </row>
    <row r="50" spans="1:6" ht="14.25" customHeight="1">
      <c r="A50" s="44"/>
      <c r="B50" s="54"/>
      <c r="C50" s="57"/>
      <c r="D50" s="62"/>
      <c r="E50" s="128"/>
      <c r="F50" s="125"/>
    </row>
    <row r="51" spans="1:6" ht="14.25" customHeight="1">
      <c r="A51" s="44"/>
      <c r="B51" s="54"/>
      <c r="C51" s="57"/>
      <c r="D51" s="62"/>
      <c r="E51" s="128"/>
      <c r="F51" s="125"/>
    </row>
    <row r="52" spans="1:6" ht="14.25" customHeight="1">
      <c r="A52" s="44"/>
      <c r="B52" s="52"/>
      <c r="C52" s="57"/>
      <c r="D52" s="62"/>
      <c r="E52" s="128"/>
      <c r="F52" s="125"/>
    </row>
    <row r="53" spans="1:6" ht="14.25" customHeight="1">
      <c r="A53" s="44"/>
      <c r="B53" s="52"/>
      <c r="C53" s="57"/>
      <c r="D53" s="62"/>
      <c r="E53" s="128"/>
      <c r="F53" s="125"/>
    </row>
    <row r="54" spans="1:6" ht="14.25" customHeight="1">
      <c r="A54" s="47"/>
      <c r="B54" s="120"/>
      <c r="C54" s="129"/>
      <c r="D54" s="130"/>
      <c r="E54" s="131"/>
      <c r="F54" s="132"/>
    </row>
    <row r="55" spans="1:6" ht="14.25" customHeight="1">
      <c r="A55" s="76"/>
      <c r="B55" s="49" t="s">
        <v>13</v>
      </c>
      <c r="C55" s="77"/>
      <c r="D55" s="78"/>
      <c r="E55" s="70"/>
      <c r="F55" s="67">
        <f>SUM(F10,F15,F20,F24,F30)</f>
        <v>0</v>
      </c>
    </row>
    <row r="56" spans="1:6" ht="14.25" customHeight="1">
      <c r="A56" s="119"/>
      <c r="B56" s="120"/>
      <c r="C56" s="59"/>
      <c r="D56" s="65"/>
      <c r="E56" s="72"/>
      <c r="F56" s="69"/>
    </row>
    <row r="57" spans="1:6" ht="14.25" customHeight="1">
      <c r="A57" s="35"/>
      <c r="B57" s="7"/>
      <c r="C57" s="28"/>
      <c r="D57" s="28"/>
      <c r="E57" s="20"/>
      <c r="F57" s="17"/>
    </row>
    <row r="58" spans="1:13" ht="14.25" customHeight="1">
      <c r="A58" s="13" t="s">
        <v>44</v>
      </c>
      <c r="B58" s="4"/>
      <c r="E58" s="19"/>
      <c r="F58" s="15"/>
      <c r="M58" s="1"/>
    </row>
    <row r="59" spans="1:13" ht="14.25" customHeight="1">
      <c r="A59" s="34"/>
      <c r="B59" s="4"/>
      <c r="E59" s="19"/>
      <c r="F59" s="15"/>
      <c r="M59" s="1"/>
    </row>
    <row r="60" spans="1:13" ht="14.25" customHeight="1">
      <c r="A60" s="24" t="s">
        <v>0</v>
      </c>
      <c r="B60" s="48" t="s">
        <v>4</v>
      </c>
      <c r="C60" s="26" t="s">
        <v>1</v>
      </c>
      <c r="D60" s="60" t="s">
        <v>43</v>
      </c>
      <c r="E60" s="27" t="s">
        <v>2</v>
      </c>
      <c r="F60" s="66" t="s">
        <v>3</v>
      </c>
      <c r="M60" s="1"/>
    </row>
    <row r="61" spans="1:13" ht="14.25" customHeight="1">
      <c r="A61" s="118"/>
      <c r="B61" s="49"/>
      <c r="C61" s="56"/>
      <c r="D61" s="61"/>
      <c r="E61" s="126"/>
      <c r="F61" s="124"/>
      <c r="M61" s="1"/>
    </row>
    <row r="62" spans="1:13" ht="14.25" customHeight="1">
      <c r="A62" s="42">
        <v>2</v>
      </c>
      <c r="B62" s="50" t="s">
        <v>10</v>
      </c>
      <c r="C62" s="57"/>
      <c r="D62" s="62"/>
      <c r="E62" s="127"/>
      <c r="F62" s="125"/>
      <c r="M62" s="1"/>
    </row>
    <row r="63" spans="1:13" ht="14.25" customHeight="1">
      <c r="A63" s="43"/>
      <c r="B63" s="52"/>
      <c r="C63" s="57"/>
      <c r="D63" s="62"/>
      <c r="E63" s="127"/>
      <c r="F63" s="125"/>
      <c r="M63" s="1"/>
    </row>
    <row r="64" spans="1:13" ht="14.25" customHeight="1">
      <c r="A64" s="43"/>
      <c r="B64" s="51" t="s">
        <v>5</v>
      </c>
      <c r="C64" s="57"/>
      <c r="D64" s="62"/>
      <c r="E64" s="127"/>
      <c r="F64" s="125"/>
      <c r="M64" s="1"/>
    </row>
    <row r="65" spans="1:13" ht="14.25" customHeight="1">
      <c r="A65" s="43"/>
      <c r="B65" s="52" t="s">
        <v>51</v>
      </c>
      <c r="C65" s="57"/>
      <c r="D65" s="62"/>
      <c r="E65" s="127"/>
      <c r="F65" s="125"/>
      <c r="M65" s="1"/>
    </row>
    <row r="66" spans="1:13" ht="15" customHeight="1">
      <c r="A66" s="43"/>
      <c r="B66" s="52" t="s">
        <v>232</v>
      </c>
      <c r="C66" s="57"/>
      <c r="D66" s="62"/>
      <c r="E66" s="127"/>
      <c r="F66" s="125"/>
      <c r="M66" s="1"/>
    </row>
    <row r="67" spans="1:13" ht="15" customHeight="1">
      <c r="A67" s="43"/>
      <c r="B67" s="52"/>
      <c r="C67" s="57"/>
      <c r="D67" s="62"/>
      <c r="E67" s="127"/>
      <c r="F67" s="125"/>
      <c r="M67" s="1"/>
    </row>
    <row r="68" spans="1:13" ht="15" customHeight="1">
      <c r="A68" s="43"/>
      <c r="B68" s="51" t="s">
        <v>38</v>
      </c>
      <c r="C68" s="57"/>
      <c r="D68" s="62"/>
      <c r="E68" s="127"/>
      <c r="F68" s="125"/>
      <c r="M68" s="1"/>
    </row>
    <row r="69" spans="1:13" ht="15" customHeight="1">
      <c r="A69" s="43">
        <v>2.1</v>
      </c>
      <c r="B69" s="52" t="s">
        <v>55</v>
      </c>
      <c r="C69" s="58" t="s">
        <v>0</v>
      </c>
      <c r="D69" s="63">
        <v>1</v>
      </c>
      <c r="E69" s="209"/>
      <c r="F69" s="125">
        <f>SUM(D69*E69)</f>
        <v>0</v>
      </c>
      <c r="M69" s="1"/>
    </row>
    <row r="70" spans="1:13" ht="15" customHeight="1">
      <c r="A70" s="43"/>
      <c r="B70" s="52" t="s">
        <v>49</v>
      </c>
      <c r="C70" s="57"/>
      <c r="D70" s="62"/>
      <c r="E70" s="127"/>
      <c r="F70" s="125"/>
      <c r="M70" s="1"/>
    </row>
    <row r="71" spans="1:13" ht="14.25" customHeight="1">
      <c r="A71" s="43"/>
      <c r="B71" s="52"/>
      <c r="C71" s="57"/>
      <c r="D71" s="121"/>
      <c r="E71" s="71"/>
      <c r="F71" s="125"/>
      <c r="M71" s="1"/>
    </row>
    <row r="72" spans="1:13" ht="14.25" customHeight="1">
      <c r="A72" s="43"/>
      <c r="B72" s="52" t="s">
        <v>8</v>
      </c>
      <c r="C72" s="57"/>
      <c r="D72" s="121"/>
      <c r="E72" s="71"/>
      <c r="F72" s="125"/>
      <c r="M72" s="1"/>
    </row>
    <row r="73" spans="1:13" ht="14.25" customHeight="1">
      <c r="A73" s="43"/>
      <c r="B73" s="52" t="s">
        <v>9</v>
      </c>
      <c r="C73" s="57"/>
      <c r="D73" s="121"/>
      <c r="E73" s="71"/>
      <c r="F73" s="125"/>
      <c r="M73" s="1"/>
    </row>
    <row r="74" spans="1:13" ht="14.25" customHeight="1">
      <c r="A74" s="43"/>
      <c r="B74" s="52" t="s">
        <v>54</v>
      </c>
      <c r="C74" s="57"/>
      <c r="D74" s="121"/>
      <c r="E74" s="71"/>
      <c r="F74" s="125"/>
      <c r="M74" s="1"/>
    </row>
    <row r="75" spans="1:13" ht="14.25" customHeight="1">
      <c r="A75" s="43">
        <v>2.2</v>
      </c>
      <c r="B75" s="52" t="s">
        <v>218</v>
      </c>
      <c r="C75" s="58" t="s">
        <v>28</v>
      </c>
      <c r="D75" s="63">
        <v>13</v>
      </c>
      <c r="E75" s="209"/>
      <c r="F75" s="125">
        <f aca="true" t="shared" si="0" ref="F75:F81">SUM(D75*E75)</f>
        <v>0</v>
      </c>
      <c r="M75" s="1"/>
    </row>
    <row r="76" spans="1:13" ht="14.25" customHeight="1">
      <c r="A76" s="43">
        <v>2.3</v>
      </c>
      <c r="B76" s="52" t="s">
        <v>46</v>
      </c>
      <c r="C76" s="58" t="s">
        <v>28</v>
      </c>
      <c r="D76" s="63">
        <v>5</v>
      </c>
      <c r="E76" s="209"/>
      <c r="F76" s="125">
        <f t="shared" si="0"/>
        <v>0</v>
      </c>
      <c r="M76" s="1"/>
    </row>
    <row r="77" spans="1:13" ht="14.25" customHeight="1">
      <c r="A77" s="43">
        <v>2.4</v>
      </c>
      <c r="B77" s="52" t="s">
        <v>47</v>
      </c>
      <c r="C77" s="58" t="s">
        <v>28</v>
      </c>
      <c r="D77" s="63">
        <v>5</v>
      </c>
      <c r="E77" s="209"/>
      <c r="F77" s="125">
        <f t="shared" si="0"/>
        <v>0</v>
      </c>
      <c r="M77" s="1"/>
    </row>
    <row r="78" spans="1:13" ht="14.25" customHeight="1">
      <c r="A78" s="43">
        <v>2.5</v>
      </c>
      <c r="B78" s="52" t="s">
        <v>41</v>
      </c>
      <c r="C78" s="58" t="s">
        <v>7</v>
      </c>
      <c r="D78" s="63">
        <v>5</v>
      </c>
      <c r="E78" s="209"/>
      <c r="F78" s="125">
        <f t="shared" si="0"/>
        <v>0</v>
      </c>
      <c r="M78" s="1"/>
    </row>
    <row r="79" spans="1:13" ht="14.25" customHeight="1">
      <c r="A79" s="42">
        <v>2.6</v>
      </c>
      <c r="B79" s="52" t="s">
        <v>48</v>
      </c>
      <c r="C79" s="58" t="s">
        <v>7</v>
      </c>
      <c r="D79" s="63">
        <v>76</v>
      </c>
      <c r="E79" s="209"/>
      <c r="F79" s="125">
        <f t="shared" si="0"/>
        <v>0</v>
      </c>
      <c r="M79" s="1"/>
    </row>
    <row r="80" spans="1:13" ht="14.25" customHeight="1">
      <c r="A80" s="42">
        <v>2.7</v>
      </c>
      <c r="B80" s="52" t="s">
        <v>42</v>
      </c>
      <c r="C80" s="58" t="s">
        <v>6</v>
      </c>
      <c r="D80" s="63">
        <v>4</v>
      </c>
      <c r="E80" s="209"/>
      <c r="F80" s="125">
        <f t="shared" si="0"/>
        <v>0</v>
      </c>
      <c r="M80" s="1"/>
    </row>
    <row r="81" spans="1:13" ht="14.25" customHeight="1">
      <c r="A81" s="43">
        <v>2.8</v>
      </c>
      <c r="B81" s="52" t="s">
        <v>50</v>
      </c>
      <c r="C81" s="58" t="s">
        <v>28</v>
      </c>
      <c r="D81" s="63">
        <v>1</v>
      </c>
      <c r="E81" s="209"/>
      <c r="F81" s="125">
        <f t="shared" si="0"/>
        <v>0</v>
      </c>
      <c r="M81" s="1"/>
    </row>
    <row r="82" spans="1:13" ht="14.25" customHeight="1">
      <c r="A82" s="43"/>
      <c r="B82" s="52"/>
      <c r="C82" s="57"/>
      <c r="D82" s="122"/>
      <c r="E82" s="107"/>
      <c r="F82" s="125"/>
      <c r="M82" s="1"/>
    </row>
    <row r="83" spans="1:13" ht="14.25" customHeight="1">
      <c r="A83" s="42">
        <v>2.9</v>
      </c>
      <c r="B83" s="52" t="s">
        <v>179</v>
      </c>
      <c r="C83" s="58" t="s">
        <v>28</v>
      </c>
      <c r="D83" s="63">
        <v>4</v>
      </c>
      <c r="E83" s="209"/>
      <c r="F83" s="125">
        <f>SUM(D83*E83)</f>
        <v>0</v>
      </c>
      <c r="M83" s="1"/>
    </row>
    <row r="84" spans="1:13" ht="14.25" customHeight="1">
      <c r="A84" s="43"/>
      <c r="B84" s="52" t="s">
        <v>207</v>
      </c>
      <c r="C84" s="57"/>
      <c r="D84" s="122"/>
      <c r="E84" s="107"/>
      <c r="F84" s="125"/>
      <c r="M84" s="1"/>
    </row>
    <row r="85" spans="1:13" ht="14.25" customHeight="1">
      <c r="A85" s="43"/>
      <c r="B85" s="52"/>
      <c r="C85" s="57"/>
      <c r="D85" s="122"/>
      <c r="E85" s="107"/>
      <c r="F85" s="125"/>
      <c r="M85" s="1"/>
    </row>
    <row r="86" spans="1:13" ht="14.25" customHeight="1">
      <c r="A86" s="44">
        <v>2.1</v>
      </c>
      <c r="B86" s="52" t="s">
        <v>170</v>
      </c>
      <c r="C86" s="57"/>
      <c r="D86" s="122"/>
      <c r="E86" s="107"/>
      <c r="F86" s="125"/>
      <c r="M86" s="1"/>
    </row>
    <row r="87" spans="1:13" ht="14.25" customHeight="1">
      <c r="A87" s="43"/>
      <c r="B87" s="52" t="s">
        <v>211</v>
      </c>
      <c r="C87" s="58" t="s">
        <v>7</v>
      </c>
      <c r="D87" s="63">
        <v>2</v>
      </c>
      <c r="E87" s="209"/>
      <c r="F87" s="125">
        <f>SUM(D87*E87)</f>
        <v>0</v>
      </c>
      <c r="M87" s="1"/>
    </row>
    <row r="88" spans="1:13" ht="14.25" customHeight="1">
      <c r="A88" s="43"/>
      <c r="B88" s="52" t="s">
        <v>171</v>
      </c>
      <c r="C88" s="57"/>
      <c r="D88" s="122"/>
      <c r="E88" s="107"/>
      <c r="F88" s="125"/>
      <c r="M88" s="1"/>
    </row>
    <row r="89" spans="1:13" ht="14.25" customHeight="1">
      <c r="A89" s="43"/>
      <c r="B89" s="52"/>
      <c r="C89" s="57"/>
      <c r="D89" s="122"/>
      <c r="E89" s="107"/>
      <c r="F89" s="125"/>
      <c r="M89" s="1"/>
    </row>
    <row r="90" spans="1:13" ht="14.25" customHeight="1">
      <c r="A90" s="44">
        <v>2.11</v>
      </c>
      <c r="B90" s="52" t="s">
        <v>219</v>
      </c>
      <c r="C90" s="58" t="s">
        <v>28</v>
      </c>
      <c r="D90" s="63">
        <v>1</v>
      </c>
      <c r="E90" s="209"/>
      <c r="F90" s="125">
        <f>SUM(D90*E90)</f>
        <v>0</v>
      </c>
      <c r="M90" s="1"/>
    </row>
    <row r="91" spans="1:13" ht="14.25" customHeight="1">
      <c r="A91" s="44"/>
      <c r="B91" s="52"/>
      <c r="C91" s="57"/>
      <c r="D91" s="123"/>
      <c r="E91" s="128"/>
      <c r="F91" s="125"/>
      <c r="M91" s="1"/>
    </row>
    <row r="92" spans="1:13" ht="14.25" customHeight="1">
      <c r="A92" s="44"/>
      <c r="B92" s="52"/>
      <c r="C92" s="57"/>
      <c r="D92" s="123"/>
      <c r="E92" s="128"/>
      <c r="F92" s="125"/>
      <c r="M92" s="1"/>
    </row>
    <row r="93" spans="1:13" ht="14.25" customHeight="1">
      <c r="A93" s="44"/>
      <c r="B93" s="54"/>
      <c r="C93" s="57"/>
      <c r="D93" s="62"/>
      <c r="E93" s="128"/>
      <c r="F93" s="125"/>
      <c r="M93" s="1"/>
    </row>
    <row r="94" spans="1:13" ht="14.25" customHeight="1">
      <c r="A94" s="44"/>
      <c r="B94" s="52"/>
      <c r="C94" s="57"/>
      <c r="D94" s="62"/>
      <c r="E94" s="128"/>
      <c r="F94" s="125"/>
      <c r="M94" s="1"/>
    </row>
    <row r="95" spans="1:13" ht="14.25" customHeight="1">
      <c r="A95" s="44"/>
      <c r="B95" s="52"/>
      <c r="C95" s="57"/>
      <c r="D95" s="62"/>
      <c r="E95" s="128"/>
      <c r="F95" s="125"/>
      <c r="M95" s="1"/>
    </row>
    <row r="96" spans="1:13" ht="14.25" customHeight="1">
      <c r="A96" s="44"/>
      <c r="B96" s="52"/>
      <c r="C96" s="57"/>
      <c r="D96" s="62"/>
      <c r="E96" s="128"/>
      <c r="F96" s="125"/>
      <c r="M96" s="1"/>
    </row>
    <row r="97" spans="1:13" ht="14.25" customHeight="1">
      <c r="A97" s="44"/>
      <c r="B97" s="52"/>
      <c r="C97" s="57"/>
      <c r="D97" s="62"/>
      <c r="E97" s="128"/>
      <c r="F97" s="125"/>
      <c r="M97" s="1"/>
    </row>
    <row r="98" spans="1:13" ht="14.25" customHeight="1">
      <c r="A98" s="47"/>
      <c r="B98" s="120"/>
      <c r="C98" s="129"/>
      <c r="D98" s="130"/>
      <c r="E98" s="131"/>
      <c r="F98" s="132"/>
      <c r="M98" s="1"/>
    </row>
    <row r="99" spans="1:13" ht="14.25" customHeight="1">
      <c r="A99" s="76"/>
      <c r="B99" s="49" t="s">
        <v>13</v>
      </c>
      <c r="C99" s="77"/>
      <c r="D99" s="102"/>
      <c r="E99" s="102"/>
      <c r="F99" s="67">
        <f>SUM(F69,F75,F76,F77,F78,F79,F80,F81,F83,F87,F90)</f>
        <v>0</v>
      </c>
      <c r="M99" s="1"/>
    </row>
    <row r="100" spans="1:13" ht="14.25" customHeight="1">
      <c r="A100" s="119"/>
      <c r="B100" s="120"/>
      <c r="C100" s="59"/>
      <c r="D100" s="59"/>
      <c r="E100" s="23"/>
      <c r="F100" s="69"/>
      <c r="M100" s="1"/>
    </row>
    <row r="101" spans="1:13" ht="14.25" customHeight="1">
      <c r="A101" s="35"/>
      <c r="B101" s="7"/>
      <c r="C101" s="28"/>
      <c r="D101" s="28"/>
      <c r="E101" s="20"/>
      <c r="F101" s="17"/>
      <c r="M101" s="1"/>
    </row>
    <row r="102" spans="1:13" ht="14.25" customHeight="1">
      <c r="A102" s="35"/>
      <c r="B102" s="7"/>
      <c r="C102" s="28"/>
      <c r="D102" s="28"/>
      <c r="E102" s="20"/>
      <c r="F102" s="17"/>
      <c r="M102" s="1"/>
    </row>
    <row r="103" spans="1:13" ht="14.25" customHeight="1">
      <c r="A103" s="35"/>
      <c r="B103" s="7"/>
      <c r="C103" s="28"/>
      <c r="D103" s="28"/>
      <c r="E103" s="20"/>
      <c r="F103" s="17"/>
      <c r="M103" s="1"/>
    </row>
    <row r="104" spans="1:13" ht="14.25" customHeight="1">
      <c r="A104" s="35"/>
      <c r="B104" s="7"/>
      <c r="C104" s="28"/>
      <c r="D104" s="28"/>
      <c r="E104" s="20"/>
      <c r="F104" s="17"/>
      <c r="M104" s="1"/>
    </row>
    <row r="105" spans="1:13" ht="14.25" customHeight="1">
      <c r="A105" s="35"/>
      <c r="B105" s="7"/>
      <c r="C105" s="28"/>
      <c r="D105" s="28"/>
      <c r="E105" s="20"/>
      <c r="F105" s="17"/>
      <c r="M105" s="1"/>
    </row>
    <row r="106" spans="1:13" ht="14.25" customHeight="1">
      <c r="A106" s="35"/>
      <c r="B106" s="7"/>
      <c r="C106" s="28"/>
      <c r="D106" s="28"/>
      <c r="E106" s="20"/>
      <c r="F106" s="17"/>
      <c r="M106" s="1"/>
    </row>
    <row r="107" spans="1:13" ht="14.25" customHeight="1">
      <c r="A107" s="35"/>
      <c r="B107" s="7"/>
      <c r="C107" s="28"/>
      <c r="D107" s="28"/>
      <c r="E107" s="20"/>
      <c r="F107" s="17"/>
      <c r="M107" s="1"/>
    </row>
    <row r="108" spans="1:13" ht="14.25" customHeight="1">
      <c r="A108" s="35"/>
      <c r="B108" s="7"/>
      <c r="C108" s="28"/>
      <c r="D108" s="28"/>
      <c r="E108" s="20"/>
      <c r="F108" s="17"/>
      <c r="M108" s="1"/>
    </row>
    <row r="109" spans="1:13" ht="14.25" customHeight="1">
      <c r="A109" s="35"/>
      <c r="B109" s="7"/>
      <c r="C109" s="28"/>
      <c r="D109" s="28"/>
      <c r="E109" s="20"/>
      <c r="F109" s="17"/>
      <c r="M109" s="1"/>
    </row>
    <row r="110" spans="1:13" ht="14.25" customHeight="1">
      <c r="A110" s="35"/>
      <c r="B110" s="7"/>
      <c r="C110" s="28"/>
      <c r="D110" s="28"/>
      <c r="E110" s="20"/>
      <c r="F110" s="17"/>
      <c r="M110" s="1"/>
    </row>
    <row r="111" spans="1:13" ht="14.25" customHeight="1">
      <c r="A111" s="35"/>
      <c r="B111" s="7"/>
      <c r="C111" s="28"/>
      <c r="D111" s="28"/>
      <c r="E111" s="20"/>
      <c r="F111" s="17"/>
      <c r="M111" s="1"/>
    </row>
    <row r="112" spans="1:13" ht="14.25" customHeight="1">
      <c r="A112" s="35"/>
      <c r="B112" s="7"/>
      <c r="C112" s="28"/>
      <c r="D112" s="28"/>
      <c r="E112" s="20"/>
      <c r="F112" s="17"/>
      <c r="M112" s="1"/>
    </row>
    <row r="113" spans="1:13" ht="14.25" customHeight="1">
      <c r="A113" s="35"/>
      <c r="B113" s="7"/>
      <c r="C113" s="28"/>
      <c r="D113" s="28"/>
      <c r="E113" s="20"/>
      <c r="F113" s="17"/>
      <c r="M113" s="1"/>
    </row>
    <row r="114" spans="1:13" ht="14.25" customHeight="1">
      <c r="A114" s="35"/>
      <c r="B114" s="7"/>
      <c r="C114" s="28"/>
      <c r="D114" s="28"/>
      <c r="E114" s="20"/>
      <c r="F114" s="17"/>
      <c r="M114" s="1"/>
    </row>
    <row r="115" spans="1:13" ht="14.25" customHeight="1">
      <c r="A115" s="35"/>
      <c r="B115" s="7"/>
      <c r="C115" s="28"/>
      <c r="D115" s="28"/>
      <c r="E115" s="20"/>
      <c r="F115" s="17"/>
      <c r="M115" s="1"/>
    </row>
    <row r="116" spans="1:13" ht="14.25" customHeight="1">
      <c r="A116" s="35"/>
      <c r="B116" s="7"/>
      <c r="C116" s="28"/>
      <c r="D116" s="28"/>
      <c r="E116" s="20"/>
      <c r="F116" s="17"/>
      <c r="M116" s="1"/>
    </row>
    <row r="117" spans="1:36" ht="14.25" customHeight="1">
      <c r="A117" s="13" t="s">
        <v>45</v>
      </c>
      <c r="B117" s="11"/>
      <c r="C117" s="12"/>
      <c r="D117" s="12"/>
      <c r="E117" s="21"/>
      <c r="F117" s="16"/>
      <c r="AA117" s="2"/>
      <c r="AB117" s="1"/>
      <c r="AC117" s="2"/>
      <c r="AD117" s="2"/>
      <c r="AE117" s="3"/>
      <c r="AF117" s="3"/>
      <c r="AG117" s="3"/>
      <c r="AI117" s="1"/>
      <c r="AJ117" s="1"/>
    </row>
    <row r="118" spans="1:36" ht="14.25" customHeight="1">
      <c r="A118" s="36"/>
      <c r="B118" s="8"/>
      <c r="C118" s="12"/>
      <c r="D118" s="12"/>
      <c r="E118" s="21"/>
      <c r="F118" s="16"/>
      <c r="AA118" s="2"/>
      <c r="AB118" s="1"/>
      <c r="AC118" s="2"/>
      <c r="AD118" s="2"/>
      <c r="AE118" s="3"/>
      <c r="AF118" s="3"/>
      <c r="AG118" s="3"/>
      <c r="AI118" s="1"/>
      <c r="AJ118" s="1"/>
    </row>
    <row r="119" spans="1:36" ht="13.5" customHeight="1">
      <c r="A119" s="24" t="s">
        <v>0</v>
      </c>
      <c r="B119" s="48" t="s">
        <v>4</v>
      </c>
      <c r="C119" s="26" t="s">
        <v>1</v>
      </c>
      <c r="D119" s="60" t="s">
        <v>43</v>
      </c>
      <c r="E119" s="27" t="s">
        <v>2</v>
      </c>
      <c r="F119" s="30" t="s">
        <v>3</v>
      </c>
      <c r="AA119" s="2"/>
      <c r="AB119" s="1"/>
      <c r="AC119" s="2"/>
      <c r="AD119" s="2"/>
      <c r="AE119" s="3"/>
      <c r="AF119" s="3"/>
      <c r="AG119" s="3"/>
      <c r="AI119" s="1"/>
      <c r="AJ119" s="1"/>
    </row>
    <row r="120" spans="1:36" ht="13.5" customHeight="1">
      <c r="A120" s="41"/>
      <c r="B120" s="49"/>
      <c r="C120" s="186"/>
      <c r="D120" s="187"/>
      <c r="E120" s="70"/>
      <c r="F120" s="73"/>
      <c r="AA120" s="2"/>
      <c r="AB120" s="1"/>
      <c r="AC120" s="2"/>
      <c r="AD120" s="2"/>
      <c r="AE120" s="3"/>
      <c r="AF120" s="3"/>
      <c r="AG120" s="3"/>
      <c r="AI120" s="1"/>
      <c r="AJ120" s="1"/>
    </row>
    <row r="121" spans="1:36" ht="13.5" customHeight="1">
      <c r="A121" s="42">
        <v>3</v>
      </c>
      <c r="B121" s="50" t="s">
        <v>11</v>
      </c>
      <c r="C121" s="57"/>
      <c r="D121" s="62"/>
      <c r="E121" s="71"/>
      <c r="F121" s="74"/>
      <c r="AA121" s="2"/>
      <c r="AB121" s="1"/>
      <c r="AC121" s="2"/>
      <c r="AD121" s="2"/>
      <c r="AE121" s="3"/>
      <c r="AF121" s="3"/>
      <c r="AG121" s="3"/>
      <c r="AI121" s="1"/>
      <c r="AJ121" s="1"/>
    </row>
    <row r="122" spans="1:36" ht="13.5" customHeight="1">
      <c r="A122" s="43"/>
      <c r="B122" s="52"/>
      <c r="C122" s="57"/>
      <c r="D122" s="62"/>
      <c r="E122" s="127"/>
      <c r="F122" s="188"/>
      <c r="AA122" s="2"/>
      <c r="AB122" s="1"/>
      <c r="AC122" s="2"/>
      <c r="AD122" s="2"/>
      <c r="AE122" s="3"/>
      <c r="AF122" s="3"/>
      <c r="AG122" s="3"/>
      <c r="AI122" s="1"/>
      <c r="AJ122" s="1"/>
    </row>
    <row r="123" spans="1:36" ht="13.5" customHeight="1">
      <c r="A123" s="43"/>
      <c r="B123" s="51" t="s">
        <v>5</v>
      </c>
      <c r="C123" s="57"/>
      <c r="D123" s="62"/>
      <c r="E123" s="127"/>
      <c r="F123" s="188"/>
      <c r="AA123" s="2"/>
      <c r="AB123" s="1"/>
      <c r="AC123" s="2"/>
      <c r="AD123" s="2"/>
      <c r="AE123" s="3"/>
      <c r="AF123" s="3"/>
      <c r="AG123" s="3"/>
      <c r="AI123" s="1"/>
      <c r="AJ123" s="1"/>
    </row>
    <row r="124" spans="1:36" ht="13.5" customHeight="1">
      <c r="A124" s="43"/>
      <c r="B124" s="51"/>
      <c r="C124" s="57"/>
      <c r="D124" s="62"/>
      <c r="E124" s="127"/>
      <c r="F124" s="188"/>
      <c r="AA124" s="2"/>
      <c r="AB124" s="1"/>
      <c r="AC124" s="2"/>
      <c r="AD124" s="2"/>
      <c r="AE124" s="3"/>
      <c r="AF124" s="3"/>
      <c r="AG124" s="3"/>
      <c r="AI124" s="1"/>
      <c r="AJ124" s="1"/>
    </row>
    <row r="125" spans="1:36" ht="13.5" customHeight="1">
      <c r="A125" s="43">
        <v>3.1</v>
      </c>
      <c r="B125" s="52" t="s">
        <v>227</v>
      </c>
      <c r="C125" s="58" t="s">
        <v>229</v>
      </c>
      <c r="D125" s="63">
        <v>3</v>
      </c>
      <c r="E125" s="209"/>
      <c r="F125" s="125">
        <f>SUM(D125*E125)</f>
        <v>0</v>
      </c>
      <c r="AA125" s="2"/>
      <c r="AB125" s="1"/>
      <c r="AC125" s="2"/>
      <c r="AD125" s="2"/>
      <c r="AE125" s="3"/>
      <c r="AF125" s="3"/>
      <c r="AG125" s="3"/>
      <c r="AI125" s="1"/>
      <c r="AJ125" s="1"/>
    </row>
    <row r="126" spans="1:36" ht="13.5" customHeight="1">
      <c r="A126" s="43"/>
      <c r="B126" s="52" t="s">
        <v>228</v>
      </c>
      <c r="C126" s="57"/>
      <c r="D126" s="62"/>
      <c r="E126" s="127"/>
      <c r="F126" s="188"/>
      <c r="AA126" s="2"/>
      <c r="AB126" s="1"/>
      <c r="AC126" s="2"/>
      <c r="AD126" s="2"/>
      <c r="AE126" s="3"/>
      <c r="AF126" s="3"/>
      <c r="AG126" s="3"/>
      <c r="AI126" s="1"/>
      <c r="AJ126" s="1"/>
    </row>
    <row r="127" spans="1:36" ht="13.5" customHeight="1">
      <c r="A127" s="43"/>
      <c r="B127" s="52" t="s">
        <v>230</v>
      </c>
      <c r="C127" s="57"/>
      <c r="D127" s="62"/>
      <c r="E127" s="127"/>
      <c r="F127" s="188"/>
      <c r="AA127" s="2"/>
      <c r="AB127" s="1"/>
      <c r="AC127" s="2"/>
      <c r="AD127" s="2"/>
      <c r="AE127" s="3"/>
      <c r="AF127" s="3"/>
      <c r="AG127" s="3"/>
      <c r="AI127" s="1"/>
      <c r="AJ127" s="1"/>
    </row>
    <row r="128" spans="1:36" ht="13.5" customHeight="1">
      <c r="A128" s="43"/>
      <c r="B128" s="51"/>
      <c r="C128" s="57"/>
      <c r="D128" s="62"/>
      <c r="E128" s="127"/>
      <c r="F128" s="188"/>
      <c r="AA128" s="2"/>
      <c r="AB128" s="1"/>
      <c r="AC128" s="2"/>
      <c r="AD128" s="2"/>
      <c r="AE128" s="3"/>
      <c r="AF128" s="3"/>
      <c r="AG128" s="3"/>
      <c r="AI128" s="1"/>
      <c r="AJ128" s="1"/>
    </row>
    <row r="129" spans="1:36" ht="13.5" customHeight="1">
      <c r="A129" s="43"/>
      <c r="B129" s="51" t="s">
        <v>38</v>
      </c>
      <c r="C129" s="57"/>
      <c r="D129" s="62"/>
      <c r="E129" s="127"/>
      <c r="F129" s="188"/>
      <c r="AA129" s="2"/>
      <c r="AB129" s="1"/>
      <c r="AC129" s="2"/>
      <c r="AD129" s="2"/>
      <c r="AE129" s="3"/>
      <c r="AF129" s="3"/>
      <c r="AG129" s="3"/>
      <c r="AI129" s="1"/>
      <c r="AJ129" s="1"/>
    </row>
    <row r="130" spans="1:36" ht="13.5" customHeight="1">
      <c r="A130" s="43">
        <v>3.2</v>
      </c>
      <c r="B130" s="52" t="s">
        <v>233</v>
      </c>
      <c r="C130" s="58" t="s">
        <v>28</v>
      </c>
      <c r="D130" s="63">
        <v>35</v>
      </c>
      <c r="E130" s="209"/>
      <c r="F130" s="125">
        <f>SUM(D130*E130)</f>
        <v>0</v>
      </c>
      <c r="AA130" s="2"/>
      <c r="AB130" s="1"/>
      <c r="AC130" s="2"/>
      <c r="AD130" s="2"/>
      <c r="AE130" s="3"/>
      <c r="AF130" s="3"/>
      <c r="AG130" s="3"/>
      <c r="AI130" s="1"/>
      <c r="AJ130" s="1"/>
    </row>
    <row r="131" spans="1:36" ht="13.5" customHeight="1">
      <c r="A131" s="43"/>
      <c r="B131" s="51"/>
      <c r="C131" s="57"/>
      <c r="D131" s="62"/>
      <c r="E131" s="127"/>
      <c r="F131" s="188"/>
      <c r="AA131" s="2"/>
      <c r="AB131" s="1"/>
      <c r="AC131" s="2"/>
      <c r="AD131" s="2"/>
      <c r="AE131" s="3"/>
      <c r="AF131" s="3"/>
      <c r="AG131" s="3"/>
      <c r="AI131" s="1"/>
      <c r="AJ131" s="1"/>
    </row>
    <row r="132" spans="1:36" ht="13.5" customHeight="1">
      <c r="A132" s="43">
        <v>3.3</v>
      </c>
      <c r="B132" s="52" t="s">
        <v>128</v>
      </c>
      <c r="C132" s="58" t="s">
        <v>28</v>
      </c>
      <c r="D132" s="63">
        <v>35</v>
      </c>
      <c r="E132" s="209"/>
      <c r="F132" s="125">
        <f>SUM(D132*E132)</f>
        <v>0</v>
      </c>
      <c r="AA132" s="2"/>
      <c r="AB132" s="1"/>
      <c r="AC132" s="2"/>
      <c r="AD132" s="2"/>
      <c r="AE132" s="3"/>
      <c r="AF132" s="3"/>
      <c r="AG132" s="3"/>
      <c r="AI132" s="1"/>
      <c r="AJ132" s="1"/>
    </row>
    <row r="133" spans="1:36" ht="13.5" customHeight="1">
      <c r="A133" s="43"/>
      <c r="B133" s="52" t="s">
        <v>129</v>
      </c>
      <c r="C133" s="58"/>
      <c r="D133" s="63"/>
      <c r="E133" s="71"/>
      <c r="F133" s="74"/>
      <c r="AA133" s="2"/>
      <c r="AB133" s="1"/>
      <c r="AC133" s="2"/>
      <c r="AD133" s="2"/>
      <c r="AE133" s="3"/>
      <c r="AF133" s="3"/>
      <c r="AG133" s="3"/>
      <c r="AI133" s="1"/>
      <c r="AJ133" s="1"/>
    </row>
    <row r="134" spans="1:36" ht="13.5" customHeight="1">
      <c r="A134" s="43"/>
      <c r="B134" s="52"/>
      <c r="C134" s="58"/>
      <c r="D134" s="63"/>
      <c r="E134" s="71"/>
      <c r="F134" s="74"/>
      <c r="AA134" s="2"/>
      <c r="AB134" s="1"/>
      <c r="AC134" s="2"/>
      <c r="AD134" s="2"/>
      <c r="AE134" s="3"/>
      <c r="AF134" s="3"/>
      <c r="AG134" s="3"/>
      <c r="AI134" s="1"/>
      <c r="AJ134" s="1"/>
    </row>
    <row r="135" spans="1:36" ht="13.5" customHeight="1">
      <c r="A135" s="43">
        <v>3.4</v>
      </c>
      <c r="B135" s="52" t="s">
        <v>220</v>
      </c>
      <c r="C135" s="58" t="s">
        <v>28</v>
      </c>
      <c r="D135" s="63">
        <v>35</v>
      </c>
      <c r="E135" s="209"/>
      <c r="F135" s="125">
        <f>SUM(D135*E135)</f>
        <v>0</v>
      </c>
      <c r="AA135" s="2"/>
      <c r="AB135" s="1"/>
      <c r="AC135" s="2"/>
      <c r="AD135" s="2"/>
      <c r="AE135" s="3"/>
      <c r="AF135" s="3"/>
      <c r="AG135" s="3"/>
      <c r="AI135" s="1"/>
      <c r="AJ135" s="1"/>
    </row>
    <row r="136" spans="1:36" ht="13.5" customHeight="1">
      <c r="A136" s="43"/>
      <c r="B136" s="52" t="s">
        <v>221</v>
      </c>
      <c r="C136" s="57"/>
      <c r="D136" s="62"/>
      <c r="E136" s="71"/>
      <c r="F136" s="74"/>
      <c r="AA136" s="2"/>
      <c r="AB136" s="1"/>
      <c r="AC136" s="2"/>
      <c r="AD136" s="2"/>
      <c r="AE136" s="3"/>
      <c r="AF136" s="3"/>
      <c r="AG136" s="3"/>
      <c r="AI136" s="1"/>
      <c r="AJ136" s="1"/>
    </row>
    <row r="137" spans="1:36" ht="13.5" customHeight="1">
      <c r="A137" s="43"/>
      <c r="B137" s="190" t="s">
        <v>222</v>
      </c>
      <c r="C137" s="57"/>
      <c r="D137" s="62"/>
      <c r="E137" s="71"/>
      <c r="F137" s="74"/>
      <c r="AA137" s="2"/>
      <c r="AB137" s="1"/>
      <c r="AC137" s="2"/>
      <c r="AD137" s="2"/>
      <c r="AE137" s="3"/>
      <c r="AF137" s="3"/>
      <c r="AG137" s="3"/>
      <c r="AI137" s="1"/>
      <c r="AJ137" s="1"/>
    </row>
    <row r="138" spans="1:36" ht="13.5" customHeight="1">
      <c r="A138" s="43"/>
      <c r="B138" s="190"/>
      <c r="C138" s="57"/>
      <c r="D138" s="62"/>
      <c r="E138" s="71"/>
      <c r="F138" s="74"/>
      <c r="AA138" s="2"/>
      <c r="AB138" s="1"/>
      <c r="AC138" s="2"/>
      <c r="AD138" s="2"/>
      <c r="AE138" s="3"/>
      <c r="AF138" s="3"/>
      <c r="AG138" s="3"/>
      <c r="AI138" s="1"/>
      <c r="AJ138" s="1"/>
    </row>
    <row r="139" spans="1:36" ht="13.5" customHeight="1">
      <c r="A139" s="43"/>
      <c r="B139" s="51" t="s">
        <v>12</v>
      </c>
      <c r="C139" s="57"/>
      <c r="D139" s="62"/>
      <c r="E139" s="71"/>
      <c r="F139" s="74"/>
      <c r="AA139" s="2"/>
      <c r="AB139" s="1"/>
      <c r="AC139" s="2"/>
      <c r="AD139" s="2"/>
      <c r="AE139" s="3"/>
      <c r="AF139" s="3"/>
      <c r="AG139" s="3"/>
      <c r="AI139" s="1"/>
      <c r="AJ139" s="1"/>
    </row>
    <row r="140" spans="1:36" ht="13.5" customHeight="1">
      <c r="A140" s="43"/>
      <c r="B140" s="133"/>
      <c r="C140" s="57"/>
      <c r="D140" s="62"/>
      <c r="E140" s="71"/>
      <c r="F140" s="74"/>
      <c r="AA140" s="2"/>
      <c r="AB140" s="1"/>
      <c r="AC140" s="2"/>
      <c r="AD140" s="2"/>
      <c r="AE140" s="3"/>
      <c r="AF140" s="3"/>
      <c r="AG140" s="3"/>
      <c r="AI140" s="1"/>
      <c r="AJ140" s="1"/>
    </row>
    <row r="141" spans="1:36" ht="13.5" customHeight="1">
      <c r="A141" s="43">
        <v>3.5</v>
      </c>
      <c r="B141" s="52" t="s">
        <v>204</v>
      </c>
      <c r="C141" s="58" t="s">
        <v>28</v>
      </c>
      <c r="D141" s="63">
        <v>20</v>
      </c>
      <c r="E141" s="209"/>
      <c r="F141" s="125">
        <f>SUM(D141*E141)</f>
        <v>0</v>
      </c>
      <c r="AA141" s="2"/>
      <c r="AB141" s="1"/>
      <c r="AC141" s="2"/>
      <c r="AD141" s="2"/>
      <c r="AE141" s="3"/>
      <c r="AF141" s="3"/>
      <c r="AG141" s="3"/>
      <c r="AI141" s="1"/>
      <c r="AJ141" s="1"/>
    </row>
    <row r="142" spans="1:36" ht="13.5" customHeight="1">
      <c r="A142" s="43"/>
      <c r="B142" s="52" t="s">
        <v>223</v>
      </c>
      <c r="C142" s="57"/>
      <c r="D142" s="62"/>
      <c r="E142" s="71"/>
      <c r="F142" s="74"/>
      <c r="AA142" s="2"/>
      <c r="AB142" s="1"/>
      <c r="AC142" s="2"/>
      <c r="AD142" s="2"/>
      <c r="AE142" s="3"/>
      <c r="AF142" s="3"/>
      <c r="AG142" s="3"/>
      <c r="AI142" s="1"/>
      <c r="AJ142" s="1"/>
    </row>
    <row r="143" spans="1:36" ht="13.5" customHeight="1">
      <c r="A143" s="43"/>
      <c r="B143" s="52"/>
      <c r="C143" s="57"/>
      <c r="D143" s="62"/>
      <c r="E143" s="71"/>
      <c r="F143" s="74"/>
      <c r="AA143" s="2"/>
      <c r="AB143" s="1"/>
      <c r="AC143" s="2"/>
      <c r="AD143" s="2"/>
      <c r="AE143" s="3"/>
      <c r="AF143" s="3"/>
      <c r="AG143" s="3"/>
      <c r="AI143" s="1"/>
      <c r="AJ143" s="1"/>
    </row>
    <row r="144" spans="1:36" ht="13.5" customHeight="1">
      <c r="A144" s="43"/>
      <c r="B144" s="51" t="s">
        <v>124</v>
      </c>
      <c r="C144" s="57"/>
      <c r="D144" s="62"/>
      <c r="E144" s="71"/>
      <c r="F144" s="74"/>
      <c r="AA144" s="2"/>
      <c r="AB144" s="1"/>
      <c r="AC144" s="2"/>
      <c r="AD144" s="2"/>
      <c r="AE144" s="3"/>
      <c r="AF144" s="3"/>
      <c r="AG144" s="3"/>
      <c r="AI144" s="1"/>
      <c r="AJ144" s="1"/>
    </row>
    <row r="145" spans="1:36" ht="13.5" customHeight="1">
      <c r="A145" s="43"/>
      <c r="B145" s="133"/>
      <c r="C145" s="57"/>
      <c r="D145" s="62"/>
      <c r="E145" s="71"/>
      <c r="F145" s="74"/>
      <c r="AA145" s="2"/>
      <c r="AB145" s="1"/>
      <c r="AC145" s="2"/>
      <c r="AD145" s="2"/>
      <c r="AE145" s="3"/>
      <c r="AF145" s="3"/>
      <c r="AG145" s="3"/>
      <c r="AI145" s="1"/>
      <c r="AJ145" s="1"/>
    </row>
    <row r="146" spans="1:36" ht="14.25" customHeight="1">
      <c r="A146" s="43">
        <v>3.6</v>
      </c>
      <c r="B146" s="52" t="s">
        <v>131</v>
      </c>
      <c r="C146" s="58" t="s">
        <v>125</v>
      </c>
      <c r="D146" s="63">
        <v>1</v>
      </c>
      <c r="E146" s="209"/>
      <c r="F146" s="125">
        <f>SUM(D146*E146)</f>
        <v>0</v>
      </c>
      <c r="AA146" s="2"/>
      <c r="AB146" s="1"/>
      <c r="AC146" s="2"/>
      <c r="AD146" s="2"/>
      <c r="AE146" s="3"/>
      <c r="AF146" s="3"/>
      <c r="AG146" s="3"/>
      <c r="AI146" s="1"/>
      <c r="AJ146" s="1"/>
    </row>
    <row r="147" spans="1:36" ht="14.25" customHeight="1">
      <c r="A147" s="43"/>
      <c r="B147" s="52" t="s">
        <v>186</v>
      </c>
      <c r="C147" s="57"/>
      <c r="D147" s="62"/>
      <c r="E147" s="71"/>
      <c r="F147" s="74"/>
      <c r="AA147" s="2"/>
      <c r="AB147" s="1"/>
      <c r="AC147" s="2"/>
      <c r="AD147" s="2"/>
      <c r="AE147" s="3"/>
      <c r="AF147" s="3"/>
      <c r="AG147" s="3"/>
      <c r="AI147" s="1"/>
      <c r="AJ147" s="1"/>
    </row>
    <row r="148" spans="1:36" ht="14.25" customHeight="1">
      <c r="A148" s="43"/>
      <c r="B148" s="52"/>
      <c r="C148" s="57"/>
      <c r="D148" s="62"/>
      <c r="E148" s="71"/>
      <c r="F148" s="74"/>
      <c r="AA148" s="2"/>
      <c r="AB148" s="1"/>
      <c r="AC148" s="2"/>
      <c r="AD148" s="2"/>
      <c r="AE148" s="3"/>
      <c r="AF148" s="3"/>
      <c r="AG148" s="3"/>
      <c r="AI148" s="1"/>
      <c r="AJ148" s="1"/>
    </row>
    <row r="149" spans="1:36" ht="14.25" customHeight="1">
      <c r="A149" s="43"/>
      <c r="B149" s="52"/>
      <c r="C149" s="57"/>
      <c r="D149" s="62"/>
      <c r="E149" s="71"/>
      <c r="F149" s="74"/>
      <c r="AA149" s="2"/>
      <c r="AB149" s="1"/>
      <c r="AC149" s="2"/>
      <c r="AD149" s="2"/>
      <c r="AE149" s="3"/>
      <c r="AF149" s="3"/>
      <c r="AG149" s="3"/>
      <c r="AI149" s="1"/>
      <c r="AJ149" s="1"/>
    </row>
    <row r="150" spans="1:36" ht="14.25" customHeight="1">
      <c r="A150" s="43"/>
      <c r="B150" s="52"/>
      <c r="C150" s="57"/>
      <c r="D150" s="62"/>
      <c r="E150" s="71"/>
      <c r="F150" s="74"/>
      <c r="AA150" s="2"/>
      <c r="AB150" s="1"/>
      <c r="AC150" s="2"/>
      <c r="AD150" s="2"/>
      <c r="AE150" s="3"/>
      <c r="AF150" s="3"/>
      <c r="AG150" s="3"/>
      <c r="AI150" s="1"/>
      <c r="AJ150" s="1"/>
    </row>
    <row r="151" spans="1:36" ht="14.25" customHeight="1">
      <c r="A151" s="43"/>
      <c r="B151" s="52"/>
      <c r="C151" s="57"/>
      <c r="D151" s="62"/>
      <c r="E151" s="71"/>
      <c r="F151" s="74"/>
      <c r="AA151" s="2"/>
      <c r="AB151" s="1"/>
      <c r="AC151" s="2"/>
      <c r="AD151" s="2"/>
      <c r="AE151" s="3"/>
      <c r="AF151" s="3"/>
      <c r="AG151" s="3"/>
      <c r="AI151" s="1"/>
      <c r="AJ151" s="1"/>
    </row>
    <row r="152" spans="1:36" ht="14.25" customHeight="1">
      <c r="A152" s="43"/>
      <c r="B152" s="51"/>
      <c r="C152" s="57"/>
      <c r="D152" s="62"/>
      <c r="E152" s="71"/>
      <c r="F152" s="74"/>
      <c r="AA152" s="2"/>
      <c r="AB152" s="1"/>
      <c r="AC152" s="2"/>
      <c r="AD152" s="2"/>
      <c r="AE152" s="3"/>
      <c r="AF152" s="3"/>
      <c r="AG152" s="3"/>
      <c r="AI152" s="1"/>
      <c r="AJ152" s="1"/>
    </row>
    <row r="153" spans="1:36" ht="14.25" customHeight="1">
      <c r="A153" s="43"/>
      <c r="B153" s="133"/>
      <c r="C153" s="57"/>
      <c r="D153" s="62"/>
      <c r="E153" s="71"/>
      <c r="F153" s="74"/>
      <c r="AA153" s="2"/>
      <c r="AB153" s="1"/>
      <c r="AC153" s="2"/>
      <c r="AD153" s="2"/>
      <c r="AE153" s="3"/>
      <c r="AF153" s="3"/>
      <c r="AG153" s="3"/>
      <c r="AI153" s="1"/>
      <c r="AJ153" s="1"/>
    </row>
    <row r="154" spans="1:36" ht="14.25" customHeight="1">
      <c r="A154" s="43"/>
      <c r="B154" s="52"/>
      <c r="C154" s="57"/>
      <c r="D154" s="62"/>
      <c r="E154" s="71"/>
      <c r="F154" s="74"/>
      <c r="AA154" s="2"/>
      <c r="AB154" s="1"/>
      <c r="AC154" s="2"/>
      <c r="AD154" s="2"/>
      <c r="AE154" s="3"/>
      <c r="AF154" s="3"/>
      <c r="AG154" s="3"/>
      <c r="AI154" s="1"/>
      <c r="AJ154" s="1"/>
    </row>
    <row r="155" spans="1:36" ht="14.25" customHeight="1">
      <c r="A155" s="43"/>
      <c r="B155" s="52"/>
      <c r="C155" s="57"/>
      <c r="D155" s="62"/>
      <c r="E155" s="71"/>
      <c r="F155" s="74"/>
      <c r="AA155" s="2"/>
      <c r="AB155" s="1"/>
      <c r="AC155" s="2"/>
      <c r="AD155" s="2"/>
      <c r="AE155" s="3"/>
      <c r="AF155" s="3"/>
      <c r="AG155" s="3"/>
      <c r="AI155" s="1"/>
      <c r="AJ155" s="1"/>
    </row>
    <row r="156" spans="1:36" ht="14.25" customHeight="1">
      <c r="A156" s="43"/>
      <c r="B156" s="52"/>
      <c r="C156" s="57"/>
      <c r="D156" s="62"/>
      <c r="E156" s="71"/>
      <c r="F156" s="74"/>
      <c r="AA156" s="2"/>
      <c r="AB156" s="1"/>
      <c r="AC156" s="2"/>
      <c r="AD156" s="2"/>
      <c r="AE156" s="3"/>
      <c r="AF156" s="3"/>
      <c r="AG156" s="3"/>
      <c r="AI156" s="1"/>
      <c r="AJ156" s="1"/>
    </row>
    <row r="157" spans="1:36" ht="14.25" customHeight="1">
      <c r="A157" s="43"/>
      <c r="B157" s="52"/>
      <c r="C157" s="57"/>
      <c r="D157" s="62"/>
      <c r="E157" s="71"/>
      <c r="F157" s="74"/>
      <c r="AA157" s="2"/>
      <c r="AB157" s="1"/>
      <c r="AC157" s="2"/>
      <c r="AD157" s="2"/>
      <c r="AE157" s="3"/>
      <c r="AF157" s="3"/>
      <c r="AG157" s="3"/>
      <c r="AI157" s="1"/>
      <c r="AJ157" s="1"/>
    </row>
    <row r="158" spans="1:36" ht="14.25" customHeight="1">
      <c r="A158" s="81"/>
      <c r="B158" s="120"/>
      <c r="C158" s="129"/>
      <c r="D158" s="189"/>
      <c r="E158" s="72"/>
      <c r="F158" s="75"/>
      <c r="AA158" s="2"/>
      <c r="AB158" s="1"/>
      <c r="AC158" s="2"/>
      <c r="AD158" s="2"/>
      <c r="AE158" s="3"/>
      <c r="AF158" s="3"/>
      <c r="AG158" s="3"/>
      <c r="AI158" s="1"/>
      <c r="AJ158" s="1"/>
    </row>
    <row r="159" spans="1:36" ht="14.25" customHeight="1">
      <c r="A159" s="76"/>
      <c r="B159" s="49" t="s">
        <v>13</v>
      </c>
      <c r="C159" s="77"/>
      <c r="D159" s="78"/>
      <c r="E159" s="70"/>
      <c r="F159" s="73">
        <f>SUM(F125,F130,F132,F135,F141,F146)</f>
        <v>0</v>
      </c>
      <c r="AA159" s="2"/>
      <c r="AB159" s="1"/>
      <c r="AC159" s="2"/>
      <c r="AD159" s="2"/>
      <c r="AE159" s="3"/>
      <c r="AF159" s="3"/>
      <c r="AG159" s="3"/>
      <c r="AI159" s="1"/>
      <c r="AJ159" s="1"/>
    </row>
    <row r="160" spans="1:36" ht="14.25" customHeight="1">
      <c r="A160" s="119"/>
      <c r="B160" s="120"/>
      <c r="C160" s="59"/>
      <c r="D160" s="65"/>
      <c r="E160" s="72"/>
      <c r="F160" s="75"/>
      <c r="AA160" s="2"/>
      <c r="AB160" s="1"/>
      <c r="AC160" s="2"/>
      <c r="AD160" s="2"/>
      <c r="AE160" s="3"/>
      <c r="AF160" s="3"/>
      <c r="AG160" s="3"/>
      <c r="AI160" s="1"/>
      <c r="AJ160" s="1"/>
    </row>
    <row r="161" spans="1:36" ht="14.25" customHeight="1">
      <c r="A161" s="13"/>
      <c r="B161" s="11"/>
      <c r="C161" s="12"/>
      <c r="D161" s="12"/>
      <c r="E161" s="21"/>
      <c r="F161" s="16"/>
      <c r="AA161" s="2"/>
      <c r="AB161" s="1"/>
      <c r="AC161" s="2"/>
      <c r="AD161" s="2"/>
      <c r="AE161" s="3"/>
      <c r="AF161" s="3"/>
      <c r="AG161" s="3"/>
      <c r="AI161" s="1"/>
      <c r="AJ161" s="1"/>
    </row>
    <row r="162" spans="1:36" ht="14.25" customHeight="1">
      <c r="A162" s="13"/>
      <c r="B162" s="11"/>
      <c r="C162" s="12"/>
      <c r="D162" s="12"/>
      <c r="E162" s="21"/>
      <c r="F162" s="16"/>
      <c r="AA162" s="2"/>
      <c r="AB162" s="1"/>
      <c r="AC162" s="2"/>
      <c r="AD162" s="2"/>
      <c r="AE162" s="3"/>
      <c r="AF162" s="3"/>
      <c r="AG162" s="3"/>
      <c r="AI162" s="1"/>
      <c r="AJ162" s="1"/>
    </row>
    <row r="163" spans="1:36" ht="14.25" customHeight="1">
      <c r="A163" s="13"/>
      <c r="B163" s="11"/>
      <c r="C163" s="12"/>
      <c r="D163" s="12"/>
      <c r="E163" s="21"/>
      <c r="F163" s="16"/>
      <c r="AA163" s="2"/>
      <c r="AB163" s="1"/>
      <c r="AC163" s="2"/>
      <c r="AD163" s="2"/>
      <c r="AE163" s="3"/>
      <c r="AF163" s="3"/>
      <c r="AG163" s="3"/>
      <c r="AI163" s="1"/>
      <c r="AJ163" s="1"/>
    </row>
    <row r="164" spans="1:36" ht="14.25" customHeight="1">
      <c r="A164" s="13"/>
      <c r="B164" s="11"/>
      <c r="C164" s="12"/>
      <c r="D164" s="12"/>
      <c r="E164" s="21"/>
      <c r="F164" s="16"/>
      <c r="AA164" s="2"/>
      <c r="AB164" s="1"/>
      <c r="AC164" s="2"/>
      <c r="AD164" s="2"/>
      <c r="AE164" s="3"/>
      <c r="AF164" s="3"/>
      <c r="AG164" s="3"/>
      <c r="AI164" s="1"/>
      <c r="AJ164" s="1"/>
    </row>
    <row r="165" spans="1:36" ht="14.25" customHeight="1">
      <c r="A165" s="13"/>
      <c r="B165" s="11"/>
      <c r="C165" s="12"/>
      <c r="D165" s="12"/>
      <c r="E165" s="21"/>
      <c r="F165" s="16"/>
      <c r="AA165" s="2"/>
      <c r="AB165" s="1"/>
      <c r="AC165" s="2"/>
      <c r="AD165" s="2"/>
      <c r="AE165" s="3"/>
      <c r="AF165" s="3"/>
      <c r="AG165" s="3"/>
      <c r="AI165" s="1"/>
      <c r="AJ165" s="1"/>
    </row>
    <row r="166" spans="1:36" ht="14.25" customHeight="1">
      <c r="A166" s="13"/>
      <c r="B166" s="11"/>
      <c r="C166" s="12"/>
      <c r="D166" s="12"/>
      <c r="E166" s="21"/>
      <c r="F166" s="16"/>
      <c r="AA166" s="2"/>
      <c r="AB166" s="1"/>
      <c r="AC166" s="2"/>
      <c r="AD166" s="2"/>
      <c r="AE166" s="3"/>
      <c r="AF166" s="3"/>
      <c r="AG166" s="3"/>
      <c r="AI166" s="1"/>
      <c r="AJ166" s="1"/>
    </row>
    <row r="167" spans="1:36" ht="14.25" customHeight="1">
      <c r="A167" s="13"/>
      <c r="B167" s="11"/>
      <c r="C167" s="12"/>
      <c r="D167" s="12"/>
      <c r="E167" s="21"/>
      <c r="F167" s="16"/>
      <c r="AA167" s="2"/>
      <c r="AB167" s="1"/>
      <c r="AC167" s="2"/>
      <c r="AD167" s="2"/>
      <c r="AE167" s="3"/>
      <c r="AF167" s="3"/>
      <c r="AG167" s="3"/>
      <c r="AI167" s="1"/>
      <c r="AJ167" s="1"/>
    </row>
    <row r="168" spans="1:36" ht="14.25" customHeight="1">
      <c r="A168" s="13"/>
      <c r="B168" s="11"/>
      <c r="C168" s="12"/>
      <c r="D168" s="12"/>
      <c r="E168" s="21"/>
      <c r="F168" s="16"/>
      <c r="AA168" s="2"/>
      <c r="AB168" s="1"/>
      <c r="AC168" s="2"/>
      <c r="AD168" s="2"/>
      <c r="AE168" s="3"/>
      <c r="AF168" s="3"/>
      <c r="AG168" s="3"/>
      <c r="AI168" s="1"/>
      <c r="AJ168" s="1"/>
    </row>
    <row r="169" spans="1:36" ht="14.25" customHeight="1">
      <c r="A169" s="13"/>
      <c r="B169" s="11"/>
      <c r="C169" s="12"/>
      <c r="D169" s="12"/>
      <c r="E169" s="21"/>
      <c r="F169" s="16"/>
      <c r="AA169" s="2"/>
      <c r="AB169" s="1"/>
      <c r="AC169" s="2"/>
      <c r="AD169" s="2"/>
      <c r="AE169" s="3"/>
      <c r="AF169" s="3"/>
      <c r="AG169" s="3"/>
      <c r="AI169" s="1"/>
      <c r="AJ169" s="1"/>
    </row>
    <row r="170" spans="1:36" ht="14.25" customHeight="1">
      <c r="A170" s="13"/>
      <c r="B170" s="11"/>
      <c r="C170" s="12"/>
      <c r="D170" s="12"/>
      <c r="E170" s="21"/>
      <c r="F170" s="16"/>
      <c r="AA170" s="2"/>
      <c r="AB170" s="1"/>
      <c r="AC170" s="2"/>
      <c r="AD170" s="2"/>
      <c r="AE170" s="3"/>
      <c r="AF170" s="3"/>
      <c r="AG170" s="3"/>
      <c r="AI170" s="1"/>
      <c r="AJ170" s="1"/>
    </row>
    <row r="171" spans="1:36" ht="14.25" customHeight="1">
      <c r="A171" s="13"/>
      <c r="B171" s="11"/>
      <c r="C171" s="12"/>
      <c r="D171" s="12"/>
      <c r="E171" s="21"/>
      <c r="F171" s="16"/>
      <c r="AA171" s="2"/>
      <c r="AB171" s="1"/>
      <c r="AC171" s="2"/>
      <c r="AD171" s="2"/>
      <c r="AE171" s="3"/>
      <c r="AF171" s="3"/>
      <c r="AG171" s="3"/>
      <c r="AI171" s="1"/>
      <c r="AJ171" s="1"/>
    </row>
    <row r="172" spans="1:36" ht="14.25" customHeight="1">
      <c r="A172" s="13"/>
      <c r="B172" s="11"/>
      <c r="C172" s="12"/>
      <c r="D172" s="12"/>
      <c r="E172" s="21"/>
      <c r="F172" s="16"/>
      <c r="AA172" s="2"/>
      <c r="AB172" s="1"/>
      <c r="AC172" s="2"/>
      <c r="AD172" s="2"/>
      <c r="AE172" s="3"/>
      <c r="AF172" s="3"/>
      <c r="AG172" s="3"/>
      <c r="AI172" s="1"/>
      <c r="AJ172" s="1"/>
    </row>
    <row r="173" spans="1:36" ht="14.25" customHeight="1">
      <c r="A173" s="13"/>
      <c r="B173" s="11"/>
      <c r="C173" s="12"/>
      <c r="D173" s="12"/>
      <c r="E173" s="21"/>
      <c r="F173" s="16"/>
      <c r="AA173" s="2"/>
      <c r="AB173" s="1"/>
      <c r="AC173" s="2"/>
      <c r="AD173" s="2"/>
      <c r="AE173" s="3"/>
      <c r="AF173" s="3"/>
      <c r="AG173" s="3"/>
      <c r="AI173" s="1"/>
      <c r="AJ173" s="1"/>
    </row>
    <row r="174" spans="1:36" ht="14.25" customHeight="1">
      <c r="A174" s="13"/>
      <c r="B174" s="11"/>
      <c r="C174" s="12"/>
      <c r="D174" s="12"/>
      <c r="E174" s="21"/>
      <c r="F174" s="16"/>
      <c r="AA174" s="2"/>
      <c r="AB174" s="1"/>
      <c r="AC174" s="2"/>
      <c r="AD174" s="2"/>
      <c r="AE174" s="3"/>
      <c r="AF174" s="3"/>
      <c r="AG174" s="3"/>
      <c r="AI174" s="1"/>
      <c r="AJ174" s="1"/>
    </row>
    <row r="175" spans="1:36" ht="14.25" customHeight="1">
      <c r="A175" s="13"/>
      <c r="B175" s="11"/>
      <c r="C175" s="12"/>
      <c r="D175" s="12"/>
      <c r="E175" s="21"/>
      <c r="F175" s="16"/>
      <c r="AA175" s="2"/>
      <c r="AB175" s="1"/>
      <c r="AC175" s="2"/>
      <c r="AD175" s="2"/>
      <c r="AE175" s="3"/>
      <c r="AF175" s="3"/>
      <c r="AG175" s="3"/>
      <c r="AI175" s="1"/>
      <c r="AJ175" s="1"/>
    </row>
    <row r="176" spans="1:36" ht="14.25" customHeight="1">
      <c r="A176" s="13"/>
      <c r="B176" s="11"/>
      <c r="C176" s="12"/>
      <c r="D176" s="12"/>
      <c r="E176" s="21"/>
      <c r="F176" s="16"/>
      <c r="AA176" s="2"/>
      <c r="AB176" s="1"/>
      <c r="AC176" s="2"/>
      <c r="AD176" s="2"/>
      <c r="AE176" s="3"/>
      <c r="AF176" s="3"/>
      <c r="AG176" s="3"/>
      <c r="AI176" s="1"/>
      <c r="AJ176" s="1"/>
    </row>
    <row r="177" spans="1:36" ht="14.25" customHeight="1">
      <c r="A177" s="14" t="s">
        <v>24</v>
      </c>
      <c r="B177" s="7"/>
      <c r="C177" s="9"/>
      <c r="D177" s="9"/>
      <c r="E177" s="21"/>
      <c r="F177" s="17"/>
      <c r="AA177" s="2"/>
      <c r="AB177" s="1"/>
      <c r="AC177" s="2"/>
      <c r="AD177" s="2"/>
      <c r="AE177" s="3"/>
      <c r="AF177" s="3"/>
      <c r="AG177" s="3"/>
      <c r="AI177" s="1"/>
      <c r="AJ177" s="1"/>
    </row>
    <row r="178" spans="1:36" ht="14.25" customHeight="1">
      <c r="A178" s="36"/>
      <c r="B178" s="8"/>
      <c r="C178" s="12"/>
      <c r="D178" s="12"/>
      <c r="E178" s="21"/>
      <c r="F178" s="16"/>
      <c r="AA178" s="2"/>
      <c r="AB178" s="1"/>
      <c r="AC178" s="2"/>
      <c r="AD178" s="2"/>
      <c r="AE178" s="3"/>
      <c r="AF178" s="3"/>
      <c r="AG178" s="3"/>
      <c r="AI178" s="1"/>
      <c r="AJ178" s="1"/>
    </row>
    <row r="179" spans="1:36" ht="14.25" customHeight="1">
      <c r="A179" s="24" t="s">
        <v>0</v>
      </c>
      <c r="B179" s="48" t="s">
        <v>4</v>
      </c>
      <c r="C179" s="26" t="s">
        <v>1</v>
      </c>
      <c r="D179" s="60" t="s">
        <v>43</v>
      </c>
      <c r="E179" s="27" t="s">
        <v>2</v>
      </c>
      <c r="F179" s="30" t="s">
        <v>3</v>
      </c>
      <c r="AA179" s="2"/>
      <c r="AB179" s="1"/>
      <c r="AC179" s="2"/>
      <c r="AD179" s="2"/>
      <c r="AE179" s="3"/>
      <c r="AF179" s="3"/>
      <c r="AG179" s="3"/>
      <c r="AI179" s="1"/>
      <c r="AJ179" s="1"/>
    </row>
    <row r="180" spans="1:36" ht="14.25" customHeight="1">
      <c r="A180" s="41"/>
      <c r="B180" s="49"/>
      <c r="C180" s="56"/>
      <c r="D180" s="61"/>
      <c r="E180" s="70"/>
      <c r="F180" s="73"/>
      <c r="AA180" s="2"/>
      <c r="AB180" s="1"/>
      <c r="AC180" s="2"/>
      <c r="AD180" s="2"/>
      <c r="AE180" s="3"/>
      <c r="AF180" s="3"/>
      <c r="AG180" s="3"/>
      <c r="AI180" s="1"/>
      <c r="AJ180" s="1"/>
    </row>
    <row r="181" spans="1:36" ht="14.25" customHeight="1">
      <c r="A181" s="42">
        <v>4</v>
      </c>
      <c r="B181" s="50" t="s">
        <v>20</v>
      </c>
      <c r="C181" s="57"/>
      <c r="D181" s="62"/>
      <c r="E181" s="71"/>
      <c r="F181" s="74"/>
      <c r="AA181" s="2"/>
      <c r="AB181" s="1"/>
      <c r="AC181" s="2"/>
      <c r="AD181" s="2"/>
      <c r="AE181" s="3"/>
      <c r="AF181" s="3"/>
      <c r="AG181" s="3"/>
      <c r="AI181" s="1"/>
      <c r="AJ181" s="1"/>
    </row>
    <row r="182" spans="1:36" ht="14.25" customHeight="1">
      <c r="A182" s="42"/>
      <c r="B182" s="50"/>
      <c r="C182" s="57"/>
      <c r="D182" s="62"/>
      <c r="E182" s="71"/>
      <c r="F182" s="74"/>
      <c r="AA182" s="2"/>
      <c r="AB182" s="1"/>
      <c r="AC182" s="2"/>
      <c r="AD182" s="2"/>
      <c r="AE182" s="3"/>
      <c r="AF182" s="3"/>
      <c r="AG182" s="3"/>
      <c r="AI182" s="1"/>
      <c r="AJ182" s="1"/>
    </row>
    <row r="183" spans="1:36" ht="14.25" customHeight="1">
      <c r="A183" s="43"/>
      <c r="B183" s="51" t="s">
        <v>26</v>
      </c>
      <c r="C183" s="57"/>
      <c r="D183" s="62"/>
      <c r="E183" s="71"/>
      <c r="F183" s="74"/>
      <c r="AA183" s="2"/>
      <c r="AB183" s="1"/>
      <c r="AC183" s="2"/>
      <c r="AD183" s="2"/>
      <c r="AE183" s="3"/>
      <c r="AF183" s="3"/>
      <c r="AG183" s="3"/>
      <c r="AI183" s="1"/>
      <c r="AJ183" s="1"/>
    </row>
    <row r="184" spans="1:36" ht="14.25" customHeight="1">
      <c r="A184" s="43"/>
      <c r="B184" s="51" t="s">
        <v>27</v>
      </c>
      <c r="C184" s="57"/>
      <c r="D184" s="62"/>
      <c r="E184" s="71"/>
      <c r="F184" s="74"/>
      <c r="AA184" s="2"/>
      <c r="AB184" s="1"/>
      <c r="AC184" s="2"/>
      <c r="AD184" s="2"/>
      <c r="AE184" s="3"/>
      <c r="AF184" s="3"/>
      <c r="AG184" s="3"/>
      <c r="AI184" s="1"/>
      <c r="AJ184" s="1"/>
    </row>
    <row r="185" spans="1:36" ht="14.25" customHeight="1">
      <c r="A185" s="43"/>
      <c r="B185" s="51"/>
      <c r="C185" s="57"/>
      <c r="D185" s="62"/>
      <c r="E185" s="71"/>
      <c r="F185" s="74"/>
      <c r="AA185" s="2"/>
      <c r="AB185" s="1"/>
      <c r="AC185" s="2"/>
      <c r="AD185" s="2"/>
      <c r="AE185" s="3"/>
      <c r="AF185" s="3"/>
      <c r="AG185" s="3"/>
      <c r="AI185" s="1"/>
      <c r="AJ185" s="1"/>
    </row>
    <row r="186" spans="1:36" ht="14.25" customHeight="1">
      <c r="A186" s="43">
        <v>4.1</v>
      </c>
      <c r="B186" s="54" t="s">
        <v>106</v>
      </c>
      <c r="C186" s="58"/>
      <c r="D186" s="64"/>
      <c r="E186" s="71"/>
      <c r="F186" s="74"/>
      <c r="AA186" s="2"/>
      <c r="AB186" s="1"/>
      <c r="AC186" s="2"/>
      <c r="AD186" s="2"/>
      <c r="AE186" s="3"/>
      <c r="AF186" s="3"/>
      <c r="AG186" s="3"/>
      <c r="AI186" s="1"/>
      <c r="AJ186" s="1"/>
    </row>
    <row r="187" spans="1:36" ht="14.25" customHeight="1">
      <c r="A187" s="43"/>
      <c r="B187" s="54" t="s">
        <v>107</v>
      </c>
      <c r="C187" s="58" t="s">
        <v>7</v>
      </c>
      <c r="D187" s="63">
        <v>51</v>
      </c>
      <c r="E187" s="209"/>
      <c r="F187" s="125">
        <f>SUM(D187*E187)</f>
        <v>0</v>
      </c>
      <c r="AA187" s="2"/>
      <c r="AB187" s="1"/>
      <c r="AC187" s="2"/>
      <c r="AD187" s="2"/>
      <c r="AE187" s="3"/>
      <c r="AF187" s="3"/>
      <c r="AG187" s="3"/>
      <c r="AI187" s="1"/>
      <c r="AJ187" s="1"/>
    </row>
    <row r="188" spans="1:36" ht="14.25" customHeight="1">
      <c r="A188" s="43"/>
      <c r="B188" s="54" t="s">
        <v>108</v>
      </c>
      <c r="C188" s="58"/>
      <c r="D188" s="64"/>
      <c r="E188" s="71"/>
      <c r="F188" s="74"/>
      <c r="AA188" s="2"/>
      <c r="AB188" s="1"/>
      <c r="AC188" s="2"/>
      <c r="AD188" s="2"/>
      <c r="AE188" s="3"/>
      <c r="AF188" s="3"/>
      <c r="AG188" s="3"/>
      <c r="AI188" s="1"/>
      <c r="AJ188" s="1"/>
    </row>
    <row r="189" spans="1:36" ht="14.25" customHeight="1">
      <c r="A189" s="43"/>
      <c r="B189" s="54" t="s">
        <v>126</v>
      </c>
      <c r="C189" s="58"/>
      <c r="D189" s="63"/>
      <c r="E189" s="71"/>
      <c r="F189" s="74"/>
      <c r="AA189" s="2"/>
      <c r="AB189" s="1"/>
      <c r="AC189" s="2"/>
      <c r="AD189" s="2"/>
      <c r="AE189" s="3"/>
      <c r="AF189" s="3"/>
      <c r="AG189" s="3"/>
      <c r="AI189" s="1"/>
      <c r="AJ189" s="1"/>
    </row>
    <row r="190" spans="1:36" ht="14.25" customHeight="1">
      <c r="A190" s="43"/>
      <c r="B190" s="54" t="s">
        <v>127</v>
      </c>
      <c r="C190" s="58"/>
      <c r="D190" s="63"/>
      <c r="E190" s="71"/>
      <c r="F190" s="74"/>
      <c r="AA190" s="2"/>
      <c r="AB190" s="1"/>
      <c r="AC190" s="2"/>
      <c r="AD190" s="2"/>
      <c r="AE190" s="3"/>
      <c r="AF190" s="3"/>
      <c r="AG190" s="3"/>
      <c r="AI190" s="1"/>
      <c r="AJ190" s="1"/>
    </row>
    <row r="191" spans="1:36" ht="14.25" customHeight="1">
      <c r="A191" s="43"/>
      <c r="B191" s="54" t="s">
        <v>203</v>
      </c>
      <c r="C191" s="58"/>
      <c r="D191" s="63"/>
      <c r="E191" s="71"/>
      <c r="F191" s="74"/>
      <c r="AA191" s="2"/>
      <c r="AB191" s="1"/>
      <c r="AC191" s="2"/>
      <c r="AD191" s="2"/>
      <c r="AE191" s="3"/>
      <c r="AF191" s="3"/>
      <c r="AG191" s="3"/>
      <c r="AI191" s="1"/>
      <c r="AJ191" s="1"/>
    </row>
    <row r="192" spans="1:36" ht="14.25" customHeight="1">
      <c r="A192" s="43"/>
      <c r="B192" s="144"/>
      <c r="C192" s="58"/>
      <c r="D192" s="46"/>
      <c r="E192" s="71"/>
      <c r="F192" s="74"/>
      <c r="AA192" s="2"/>
      <c r="AB192" s="1"/>
      <c r="AC192" s="2"/>
      <c r="AD192" s="2"/>
      <c r="AE192" s="3"/>
      <c r="AF192" s="3"/>
      <c r="AG192" s="3"/>
      <c r="AI192" s="1"/>
      <c r="AJ192" s="1"/>
    </row>
    <row r="193" spans="1:36" ht="14.25" customHeight="1">
      <c r="A193" s="43">
        <v>4.2</v>
      </c>
      <c r="B193" s="144" t="s">
        <v>92</v>
      </c>
      <c r="C193" s="64"/>
      <c r="D193" s="58"/>
      <c r="E193" s="121"/>
      <c r="F193" s="74"/>
      <c r="AA193" s="2"/>
      <c r="AB193" s="1"/>
      <c r="AC193" s="2"/>
      <c r="AD193" s="2"/>
      <c r="AE193" s="3"/>
      <c r="AF193" s="3"/>
      <c r="AG193" s="3"/>
      <c r="AI193" s="1"/>
      <c r="AJ193" s="1"/>
    </row>
    <row r="194" spans="1:36" ht="14.25" customHeight="1">
      <c r="A194" s="43"/>
      <c r="B194" s="144" t="s">
        <v>93</v>
      </c>
      <c r="C194" s="64" t="s">
        <v>7</v>
      </c>
      <c r="D194" s="46">
        <v>21</v>
      </c>
      <c r="E194" s="209"/>
      <c r="F194" s="125">
        <f>SUM(D194*E194)</f>
        <v>0</v>
      </c>
      <c r="AA194" s="2"/>
      <c r="AB194" s="1"/>
      <c r="AC194" s="2"/>
      <c r="AD194" s="2"/>
      <c r="AE194" s="3"/>
      <c r="AF194" s="3"/>
      <c r="AG194" s="3"/>
      <c r="AI194" s="1"/>
      <c r="AJ194" s="1"/>
    </row>
    <row r="195" spans="1:36" ht="14.25" customHeight="1">
      <c r="A195" s="43"/>
      <c r="B195" s="144" t="s">
        <v>94</v>
      </c>
      <c r="C195" s="64"/>
      <c r="D195" s="46"/>
      <c r="E195" s="121"/>
      <c r="F195" s="74"/>
      <c r="AA195" s="2"/>
      <c r="AB195" s="1"/>
      <c r="AC195" s="2"/>
      <c r="AD195" s="2"/>
      <c r="AE195" s="3"/>
      <c r="AF195" s="3"/>
      <c r="AG195" s="3"/>
      <c r="AI195" s="1"/>
      <c r="AJ195" s="1"/>
    </row>
    <row r="196" spans="1:36" ht="14.25" customHeight="1">
      <c r="A196" s="43"/>
      <c r="B196" s="144" t="s">
        <v>95</v>
      </c>
      <c r="C196" s="64"/>
      <c r="D196" s="58"/>
      <c r="E196" s="121"/>
      <c r="F196" s="74"/>
      <c r="AA196" s="2"/>
      <c r="AB196" s="1"/>
      <c r="AC196" s="2"/>
      <c r="AD196" s="2"/>
      <c r="AE196" s="3"/>
      <c r="AF196" s="3"/>
      <c r="AG196" s="3"/>
      <c r="AI196" s="1"/>
      <c r="AJ196" s="1"/>
    </row>
    <row r="197" spans="1:36" ht="14.25" customHeight="1">
      <c r="A197" s="43"/>
      <c r="B197" s="144" t="s">
        <v>97</v>
      </c>
      <c r="C197" s="64"/>
      <c r="D197" s="46"/>
      <c r="E197" s="121"/>
      <c r="F197" s="74"/>
      <c r="AA197" s="2"/>
      <c r="AB197" s="1"/>
      <c r="AC197" s="2"/>
      <c r="AD197" s="2"/>
      <c r="AE197" s="3"/>
      <c r="AF197" s="3"/>
      <c r="AG197" s="3"/>
      <c r="AI197" s="1"/>
      <c r="AJ197" s="1"/>
    </row>
    <row r="198" spans="1:36" ht="14.25" customHeight="1">
      <c r="A198" s="43"/>
      <c r="B198" s="144" t="s">
        <v>96</v>
      </c>
      <c r="C198" s="64"/>
      <c r="D198" s="46"/>
      <c r="E198" s="121"/>
      <c r="F198" s="74"/>
      <c r="AA198" s="2"/>
      <c r="AB198" s="1"/>
      <c r="AC198" s="2"/>
      <c r="AD198" s="2"/>
      <c r="AE198" s="3"/>
      <c r="AF198" s="3"/>
      <c r="AG198" s="3"/>
      <c r="AI198" s="1"/>
      <c r="AJ198" s="1"/>
    </row>
    <row r="199" spans="1:36" ht="14.25" customHeight="1">
      <c r="A199" s="43"/>
      <c r="B199" s="144"/>
      <c r="C199" s="58"/>
      <c r="D199" s="46"/>
      <c r="E199" s="121"/>
      <c r="F199" s="74"/>
      <c r="AA199" s="2"/>
      <c r="AB199" s="1"/>
      <c r="AC199" s="2"/>
      <c r="AD199" s="2"/>
      <c r="AE199" s="3"/>
      <c r="AF199" s="3"/>
      <c r="AG199" s="3"/>
      <c r="AI199" s="1"/>
      <c r="AJ199" s="1"/>
    </row>
    <row r="200" spans="1:36" ht="14.25" customHeight="1">
      <c r="A200" s="43">
        <v>4.3</v>
      </c>
      <c r="B200" s="52" t="s">
        <v>234</v>
      </c>
      <c r="C200" s="58" t="s">
        <v>7</v>
      </c>
      <c r="D200" s="63">
        <v>19</v>
      </c>
      <c r="E200" s="209"/>
      <c r="F200" s="125">
        <f>SUM(D200*E200)</f>
        <v>0</v>
      </c>
      <c r="AA200" s="2"/>
      <c r="AB200" s="1"/>
      <c r="AC200" s="2"/>
      <c r="AD200" s="2"/>
      <c r="AE200" s="3"/>
      <c r="AF200" s="3"/>
      <c r="AG200" s="3"/>
      <c r="AI200" s="1"/>
      <c r="AJ200" s="1"/>
    </row>
    <row r="201" spans="1:36" ht="14.25" customHeight="1">
      <c r="A201" s="43"/>
      <c r="B201" s="52" t="s">
        <v>235</v>
      </c>
      <c r="C201" s="57"/>
      <c r="D201" s="62"/>
      <c r="E201" s="71"/>
      <c r="F201" s="74"/>
      <c r="AA201" s="2"/>
      <c r="AB201" s="1"/>
      <c r="AC201" s="2"/>
      <c r="AD201" s="2"/>
      <c r="AE201" s="3"/>
      <c r="AF201" s="3"/>
      <c r="AG201" s="3"/>
      <c r="AI201" s="1"/>
      <c r="AJ201" s="1"/>
    </row>
    <row r="202" spans="1:36" ht="14.25" customHeight="1">
      <c r="A202" s="43"/>
      <c r="B202" s="52" t="s">
        <v>236</v>
      </c>
      <c r="C202" s="57"/>
      <c r="D202" s="62"/>
      <c r="E202" s="71"/>
      <c r="F202" s="74"/>
      <c r="AA202" s="2"/>
      <c r="AB202" s="1"/>
      <c r="AC202" s="2"/>
      <c r="AD202" s="2"/>
      <c r="AE202" s="3"/>
      <c r="AF202" s="3"/>
      <c r="AG202" s="3"/>
      <c r="AI202" s="1"/>
      <c r="AJ202" s="1"/>
    </row>
    <row r="203" spans="1:36" ht="14.25" customHeight="1">
      <c r="A203" s="43"/>
      <c r="B203" s="52"/>
      <c r="C203" s="57"/>
      <c r="D203" s="62"/>
      <c r="E203" s="71"/>
      <c r="F203" s="74"/>
      <c r="AA203" s="2"/>
      <c r="AB203" s="1"/>
      <c r="AC203" s="2"/>
      <c r="AD203" s="2"/>
      <c r="AE203" s="3"/>
      <c r="AF203" s="3"/>
      <c r="AG203" s="3"/>
      <c r="AI203" s="1"/>
      <c r="AJ203" s="1"/>
    </row>
    <row r="204" spans="1:6" ht="14.25" customHeight="1">
      <c r="A204" s="44"/>
      <c r="B204" s="51" t="s">
        <v>16</v>
      </c>
      <c r="C204" s="58"/>
      <c r="D204" s="64"/>
      <c r="E204" s="71"/>
      <c r="F204" s="74"/>
    </row>
    <row r="205" spans="1:6" ht="14.25" customHeight="1">
      <c r="A205" s="45"/>
      <c r="B205" s="53" t="s">
        <v>17</v>
      </c>
      <c r="C205" s="58"/>
      <c r="D205" s="64"/>
      <c r="E205" s="71"/>
      <c r="F205" s="74"/>
    </row>
    <row r="206" spans="1:6" ht="14.25" customHeight="1">
      <c r="A206" s="45"/>
      <c r="B206" s="53"/>
      <c r="C206" s="58"/>
      <c r="D206" s="64"/>
      <c r="E206" s="71"/>
      <c r="F206" s="74"/>
    </row>
    <row r="207" spans="1:6" ht="14.25" customHeight="1">
      <c r="A207" s="42">
        <v>4.4</v>
      </c>
      <c r="B207" s="54" t="s">
        <v>56</v>
      </c>
      <c r="C207" s="58" t="s">
        <v>28</v>
      </c>
      <c r="D207" s="63">
        <v>10</v>
      </c>
      <c r="E207" s="209"/>
      <c r="F207" s="125">
        <f>SUM(D207*E207)</f>
        <v>0</v>
      </c>
    </row>
    <row r="208" spans="1:6" ht="14.25" customHeight="1">
      <c r="A208" s="44"/>
      <c r="B208" s="54" t="s">
        <v>77</v>
      </c>
      <c r="C208" s="58"/>
      <c r="D208" s="64"/>
      <c r="E208" s="71"/>
      <c r="F208" s="74"/>
    </row>
    <row r="209" spans="1:6" ht="14.25" customHeight="1">
      <c r="A209" s="44"/>
      <c r="B209" s="54" t="s">
        <v>161</v>
      </c>
      <c r="C209" s="58"/>
      <c r="D209" s="64"/>
      <c r="E209" s="71"/>
      <c r="F209" s="74"/>
    </row>
    <row r="210" spans="1:6" ht="14.25" customHeight="1">
      <c r="A210" s="44"/>
      <c r="B210" s="54"/>
      <c r="C210" s="58"/>
      <c r="D210" s="64"/>
      <c r="E210" s="71"/>
      <c r="F210" s="74"/>
    </row>
    <row r="211" spans="1:6" ht="14.25" customHeight="1">
      <c r="A211" s="42">
        <v>4.5</v>
      </c>
      <c r="B211" s="54" t="s">
        <v>152</v>
      </c>
      <c r="C211" s="58" t="s">
        <v>28</v>
      </c>
      <c r="D211" s="63">
        <v>8</v>
      </c>
      <c r="E211" s="209"/>
      <c r="F211" s="125">
        <f>SUM(D211*E211)</f>
        <v>0</v>
      </c>
    </row>
    <row r="212" spans="1:6" ht="14.25" customHeight="1">
      <c r="A212" s="44"/>
      <c r="B212" s="54" t="s">
        <v>130</v>
      </c>
      <c r="C212" s="58"/>
      <c r="D212" s="64"/>
      <c r="E212" s="71"/>
      <c r="F212" s="74"/>
    </row>
    <row r="213" spans="1:6" ht="14.25" customHeight="1">
      <c r="A213" s="44"/>
      <c r="B213" s="54"/>
      <c r="C213" s="58"/>
      <c r="D213" s="64"/>
      <c r="E213" s="71"/>
      <c r="F213" s="74"/>
    </row>
    <row r="214" spans="1:6" ht="14.25" customHeight="1">
      <c r="A214" s="44"/>
      <c r="B214" s="51" t="s">
        <v>18</v>
      </c>
      <c r="C214" s="58"/>
      <c r="D214" s="64"/>
      <c r="E214" s="71"/>
      <c r="F214" s="74"/>
    </row>
    <row r="215" spans="1:6" ht="14.25" customHeight="1">
      <c r="A215" s="44"/>
      <c r="B215" s="51"/>
      <c r="C215" s="58"/>
      <c r="D215" s="64"/>
      <c r="E215" s="71"/>
      <c r="F215" s="74"/>
    </row>
    <row r="216" spans="1:6" ht="14.25" customHeight="1">
      <c r="A216" s="42">
        <v>4.6</v>
      </c>
      <c r="B216" s="182" t="s">
        <v>121</v>
      </c>
      <c r="C216" s="58"/>
      <c r="D216" s="64"/>
      <c r="E216" s="71"/>
      <c r="F216" s="74"/>
    </row>
    <row r="217" spans="1:6" ht="14.25" customHeight="1">
      <c r="A217" s="44"/>
      <c r="B217" s="182" t="s">
        <v>122</v>
      </c>
      <c r="C217" s="58" t="s">
        <v>28</v>
      </c>
      <c r="D217" s="183">
        <v>12</v>
      </c>
      <c r="E217" s="209"/>
      <c r="F217" s="125">
        <f>SUM(D217*E217)</f>
        <v>0</v>
      </c>
    </row>
    <row r="218" spans="1:21" ht="14.25" customHeight="1">
      <c r="A218" s="46"/>
      <c r="B218" s="182" t="s">
        <v>123</v>
      </c>
      <c r="C218" s="58"/>
      <c r="D218" s="64"/>
      <c r="E218" s="71"/>
      <c r="F218" s="74"/>
      <c r="U218" s="79"/>
    </row>
    <row r="219" spans="1:6" ht="14.25" customHeight="1">
      <c r="A219" s="44"/>
      <c r="B219" s="182" t="s">
        <v>109</v>
      </c>
      <c r="C219" s="58"/>
      <c r="D219" s="63"/>
      <c r="E219" s="71"/>
      <c r="F219" s="74"/>
    </row>
    <row r="220" spans="1:6" ht="14.25" customHeight="1">
      <c r="A220" s="44"/>
      <c r="B220" s="182" t="s">
        <v>162</v>
      </c>
      <c r="C220" s="58"/>
      <c r="D220" s="63"/>
      <c r="E220" s="71"/>
      <c r="F220" s="74"/>
    </row>
    <row r="221" spans="1:6" ht="14.25" customHeight="1">
      <c r="A221" s="44"/>
      <c r="B221" s="182"/>
      <c r="C221" s="58"/>
      <c r="D221" s="63"/>
      <c r="E221" s="71"/>
      <c r="F221" s="74"/>
    </row>
    <row r="222" spans="1:6" ht="14.25" customHeight="1">
      <c r="A222" s="42">
        <v>4.7</v>
      </c>
      <c r="B222" s="54" t="s">
        <v>86</v>
      </c>
      <c r="C222" s="58"/>
      <c r="D222" s="63"/>
      <c r="E222" s="71"/>
      <c r="F222" s="74"/>
    </row>
    <row r="223" spans="1:6" ht="14.25" customHeight="1">
      <c r="A223" s="42"/>
      <c r="B223" s="54" t="s">
        <v>87</v>
      </c>
      <c r="C223" s="58"/>
      <c r="D223" s="63"/>
      <c r="E223" s="71"/>
      <c r="F223" s="74"/>
    </row>
    <row r="224" spans="1:6" ht="14.25" customHeight="1">
      <c r="A224" s="42"/>
      <c r="B224" s="54" t="s">
        <v>88</v>
      </c>
      <c r="C224" s="58" t="s">
        <v>28</v>
      </c>
      <c r="D224" s="63">
        <v>4</v>
      </c>
      <c r="E224" s="209"/>
      <c r="F224" s="125">
        <f>SUM(D224*E224)</f>
        <v>0</v>
      </c>
    </row>
    <row r="225" spans="1:6" ht="14.25" customHeight="1">
      <c r="A225" s="42"/>
      <c r="B225" s="54" t="s">
        <v>89</v>
      </c>
      <c r="C225" s="58"/>
      <c r="D225" s="63"/>
      <c r="E225" s="71"/>
      <c r="F225" s="74"/>
    </row>
    <row r="226" spans="1:6" ht="14.25" customHeight="1">
      <c r="A226" s="42"/>
      <c r="B226" s="54" t="s">
        <v>90</v>
      </c>
      <c r="C226" s="58"/>
      <c r="D226" s="63"/>
      <c r="E226" s="71"/>
      <c r="F226" s="74"/>
    </row>
    <row r="227" spans="1:6" ht="14.25" customHeight="1">
      <c r="A227" s="42"/>
      <c r="B227" s="54" t="s">
        <v>164</v>
      </c>
      <c r="C227" s="58"/>
      <c r="D227" s="63"/>
      <c r="E227" s="71"/>
      <c r="F227" s="74"/>
    </row>
    <row r="228" spans="1:6" ht="14.25" customHeight="1">
      <c r="A228" s="44"/>
      <c r="B228" s="200" t="s">
        <v>163</v>
      </c>
      <c r="C228" s="58"/>
      <c r="D228" s="63"/>
      <c r="E228" s="71"/>
      <c r="F228" s="74"/>
    </row>
    <row r="229" spans="1:6" ht="14.25" customHeight="1">
      <c r="A229" s="47"/>
      <c r="B229" s="55"/>
      <c r="C229" s="59"/>
      <c r="D229" s="65"/>
      <c r="E229" s="72"/>
      <c r="F229" s="75"/>
    </row>
    <row r="230" spans="1:6" ht="14.25" customHeight="1">
      <c r="A230" s="76"/>
      <c r="B230" s="49" t="s">
        <v>14</v>
      </c>
      <c r="C230" s="77"/>
      <c r="D230" s="78"/>
      <c r="E230" s="70"/>
      <c r="F230" s="73">
        <f>SUM(F187,F194,F200,F207,F211,F217,F224)</f>
        <v>0</v>
      </c>
    </row>
    <row r="231" spans="1:6" ht="14.25" customHeight="1">
      <c r="A231" s="47"/>
      <c r="B231" s="55"/>
      <c r="C231" s="59"/>
      <c r="D231" s="65"/>
      <c r="E231" s="72"/>
      <c r="F231" s="75"/>
    </row>
    <row r="232" spans="1:6" ht="14.25" customHeight="1">
      <c r="A232" s="40"/>
      <c r="B232" s="29"/>
      <c r="C232" s="28"/>
      <c r="D232" s="28"/>
      <c r="E232" s="20"/>
      <c r="F232" s="17"/>
    </row>
    <row r="233" spans="1:6" ht="14.25" customHeight="1">
      <c r="A233" s="40"/>
      <c r="B233" s="29"/>
      <c r="C233" s="28"/>
      <c r="D233" s="28"/>
      <c r="E233" s="20"/>
      <c r="F233" s="17"/>
    </row>
    <row r="234" spans="1:6" ht="14.25" customHeight="1">
      <c r="A234" s="14" t="s">
        <v>35</v>
      </c>
      <c r="B234" s="7"/>
      <c r="C234" s="28"/>
      <c r="D234" s="28"/>
      <c r="E234" s="20"/>
      <c r="F234" s="17"/>
    </row>
    <row r="235" spans="1:6" ht="14.25" customHeight="1">
      <c r="A235" s="37"/>
      <c r="B235" s="7"/>
      <c r="C235" s="9"/>
      <c r="D235" s="9"/>
      <c r="E235" s="21"/>
      <c r="F235" s="17"/>
    </row>
    <row r="236" spans="1:6" ht="14.25" customHeight="1">
      <c r="A236" s="134" t="s">
        <v>0</v>
      </c>
      <c r="B236" s="25" t="s">
        <v>4</v>
      </c>
      <c r="C236" s="60" t="s">
        <v>1</v>
      </c>
      <c r="D236" s="26" t="s">
        <v>43</v>
      </c>
      <c r="E236" s="151" t="s">
        <v>2</v>
      </c>
      <c r="F236" s="30" t="s">
        <v>3</v>
      </c>
    </row>
    <row r="237" spans="1:6" ht="14.25" customHeight="1">
      <c r="A237" s="135"/>
      <c r="B237" s="141" t="s">
        <v>15</v>
      </c>
      <c r="C237" s="78"/>
      <c r="D237" s="77"/>
      <c r="E237" s="152"/>
      <c r="F237" s="73">
        <f>SUM(F230)</f>
        <v>0</v>
      </c>
    </row>
    <row r="238" spans="1:6" ht="14.25" customHeight="1">
      <c r="A238" s="136"/>
      <c r="B238" s="142"/>
      <c r="C238" s="65"/>
      <c r="D238" s="59"/>
      <c r="E238" s="153"/>
      <c r="F238" s="75"/>
    </row>
    <row r="239" spans="1:6" ht="14.25" customHeight="1">
      <c r="A239" s="137"/>
      <c r="B239" s="143"/>
      <c r="C239" s="78"/>
      <c r="D239" s="77"/>
      <c r="E239" s="152"/>
      <c r="F239" s="73"/>
    </row>
    <row r="240" spans="1:6" ht="14.25" customHeight="1">
      <c r="A240" s="42">
        <v>4.8</v>
      </c>
      <c r="B240" s="54" t="s">
        <v>216</v>
      </c>
      <c r="C240" s="58"/>
      <c r="D240" s="64"/>
      <c r="E240" s="71"/>
      <c r="F240" s="74"/>
    </row>
    <row r="241" spans="1:6" ht="14.25" customHeight="1">
      <c r="A241" s="42"/>
      <c r="B241" s="54" t="s">
        <v>217</v>
      </c>
      <c r="C241" s="58" t="s">
        <v>28</v>
      </c>
      <c r="D241" s="63">
        <v>1</v>
      </c>
      <c r="E241" s="209"/>
      <c r="F241" s="125">
        <f>SUM(D241*E241)</f>
        <v>0</v>
      </c>
    </row>
    <row r="242" spans="1:6" ht="14.25" customHeight="1">
      <c r="A242" s="44"/>
      <c r="B242" s="182" t="s">
        <v>176</v>
      </c>
      <c r="C242" s="58"/>
      <c r="D242" s="63"/>
      <c r="E242" s="71"/>
      <c r="F242" s="74"/>
    </row>
    <row r="243" spans="1:6" ht="14.25" customHeight="1">
      <c r="A243" s="44"/>
      <c r="B243" s="54" t="s">
        <v>91</v>
      </c>
      <c r="C243" s="58"/>
      <c r="D243" s="63"/>
      <c r="E243" s="71"/>
      <c r="F243" s="74"/>
    </row>
    <row r="244" spans="1:6" ht="14.25" customHeight="1">
      <c r="A244" s="137"/>
      <c r="B244" s="143"/>
      <c r="C244" s="78"/>
      <c r="D244" s="77"/>
      <c r="E244" s="152"/>
      <c r="F244" s="73"/>
    </row>
    <row r="245" spans="1:6" ht="14.25" customHeight="1">
      <c r="A245" s="139"/>
      <c r="B245" s="145" t="s">
        <v>38</v>
      </c>
      <c r="C245" s="64"/>
      <c r="D245" s="58"/>
      <c r="E245" s="121"/>
      <c r="F245" s="74"/>
    </row>
    <row r="246" spans="1:6" ht="14.25" customHeight="1">
      <c r="A246" s="138">
        <v>4.9</v>
      </c>
      <c r="B246" s="144" t="s">
        <v>165</v>
      </c>
      <c r="C246" s="64" t="s">
        <v>28</v>
      </c>
      <c r="D246" s="46">
        <v>5</v>
      </c>
      <c r="E246" s="209"/>
      <c r="F246" s="125">
        <f>SUM(D246*E246)</f>
        <v>0</v>
      </c>
    </row>
    <row r="247" spans="1:6" ht="14.25" customHeight="1">
      <c r="A247" s="139"/>
      <c r="B247" s="184" t="s">
        <v>166</v>
      </c>
      <c r="C247" s="64"/>
      <c r="D247" s="58"/>
      <c r="E247" s="121"/>
      <c r="F247" s="74"/>
    </row>
    <row r="248" spans="1:6" ht="14.25" customHeight="1">
      <c r="A248" s="139"/>
      <c r="B248" s="144"/>
      <c r="C248" s="64"/>
      <c r="D248" s="58"/>
      <c r="E248" s="121"/>
      <c r="F248" s="74"/>
    </row>
    <row r="249" spans="1:6" ht="14.25" customHeight="1">
      <c r="A249" s="139"/>
      <c r="B249" s="146" t="s">
        <v>21</v>
      </c>
      <c r="C249" s="51"/>
      <c r="D249" s="146"/>
      <c r="E249" s="121"/>
      <c r="F249" s="74"/>
    </row>
    <row r="250" spans="1:6" ht="14.25" customHeight="1">
      <c r="A250" s="139"/>
      <c r="B250" s="146"/>
      <c r="C250" s="51"/>
      <c r="D250" s="146"/>
      <c r="E250" s="121"/>
      <c r="F250" s="74"/>
    </row>
    <row r="251" spans="1:6" ht="14.25" customHeight="1">
      <c r="A251" s="139">
        <v>4.1</v>
      </c>
      <c r="B251" s="144" t="s">
        <v>57</v>
      </c>
      <c r="C251" s="64" t="s">
        <v>7</v>
      </c>
      <c r="D251" s="46">
        <v>21</v>
      </c>
      <c r="E251" s="209"/>
      <c r="F251" s="125">
        <f>SUM(D251*E251)</f>
        <v>0</v>
      </c>
    </row>
    <row r="252" spans="1:6" ht="14.25" customHeight="1">
      <c r="A252" s="138"/>
      <c r="B252" s="144" t="s">
        <v>178</v>
      </c>
      <c r="C252" s="64"/>
      <c r="D252" s="46"/>
      <c r="E252" s="121"/>
      <c r="F252" s="74"/>
    </row>
    <row r="253" spans="1:6" ht="14.25" customHeight="1">
      <c r="A253" s="138"/>
      <c r="B253" s="144" t="s">
        <v>177</v>
      </c>
      <c r="C253" s="64"/>
      <c r="D253" s="46"/>
      <c r="E253" s="121"/>
      <c r="F253" s="74"/>
    </row>
    <row r="254" spans="1:6" ht="14.25" customHeight="1">
      <c r="A254" s="138"/>
      <c r="B254" s="144"/>
      <c r="C254" s="64"/>
      <c r="D254" s="46"/>
      <c r="E254" s="121"/>
      <c r="F254" s="74"/>
    </row>
    <row r="255" spans="1:6" ht="14.25" customHeight="1">
      <c r="A255" s="139">
        <v>4.11</v>
      </c>
      <c r="B255" s="144" t="s">
        <v>98</v>
      </c>
      <c r="C255" s="64"/>
      <c r="D255" s="46"/>
      <c r="E255" s="121"/>
      <c r="F255" s="74"/>
    </row>
    <row r="256" spans="1:6" ht="14.25" customHeight="1">
      <c r="A256" s="138"/>
      <c r="B256" s="144" t="s">
        <v>110</v>
      </c>
      <c r="C256" s="64" t="s">
        <v>6</v>
      </c>
      <c r="D256" s="46">
        <v>3</v>
      </c>
      <c r="E256" s="209"/>
      <c r="F256" s="125">
        <f>SUM(D256*E256)</f>
        <v>0</v>
      </c>
    </row>
    <row r="257" spans="1:6" ht="14.25" customHeight="1">
      <c r="A257" s="138"/>
      <c r="B257" s="144" t="s">
        <v>99</v>
      </c>
      <c r="C257" s="64"/>
      <c r="D257" s="46"/>
      <c r="E257" s="121"/>
      <c r="F257" s="74"/>
    </row>
    <row r="258" spans="1:6" ht="14.25" customHeight="1">
      <c r="A258" s="138"/>
      <c r="B258" s="144" t="s">
        <v>100</v>
      </c>
      <c r="C258" s="64"/>
      <c r="D258" s="46"/>
      <c r="E258" s="121"/>
      <c r="F258" s="74"/>
    </row>
    <row r="259" spans="1:6" ht="14.25" customHeight="1">
      <c r="A259" s="138"/>
      <c r="B259" s="144"/>
      <c r="C259" s="64"/>
      <c r="D259" s="46"/>
      <c r="E259" s="121"/>
      <c r="F259" s="74"/>
    </row>
    <row r="260" spans="1:6" ht="14.25" customHeight="1">
      <c r="A260" s="139">
        <v>4.12</v>
      </c>
      <c r="B260" s="144" t="s">
        <v>101</v>
      </c>
      <c r="C260" s="64"/>
      <c r="D260" s="46"/>
      <c r="E260" s="121"/>
      <c r="F260" s="74"/>
    </row>
    <row r="261" spans="1:6" ht="14.25" customHeight="1">
      <c r="A261" s="138"/>
      <c r="B261" s="144" t="s">
        <v>102</v>
      </c>
      <c r="C261" s="64" t="s">
        <v>6</v>
      </c>
      <c r="D261" s="46">
        <v>1</v>
      </c>
      <c r="E261" s="209"/>
      <c r="F261" s="125">
        <f>SUM(D261*E261)</f>
        <v>0</v>
      </c>
    </row>
    <row r="262" spans="1:6" ht="14.25" customHeight="1">
      <c r="A262" s="138"/>
      <c r="B262" s="144" t="s">
        <v>103</v>
      </c>
      <c r="C262" s="64"/>
      <c r="D262" s="58"/>
      <c r="E262" s="121"/>
      <c r="F262" s="74"/>
    </row>
    <row r="263" spans="1:6" ht="14.25" customHeight="1">
      <c r="A263" s="138"/>
      <c r="B263" s="144" t="s">
        <v>100</v>
      </c>
      <c r="C263" s="64"/>
      <c r="D263" s="58"/>
      <c r="E263" s="121"/>
      <c r="F263" s="74"/>
    </row>
    <row r="264" spans="1:6" ht="14.25" customHeight="1">
      <c r="A264" s="138"/>
      <c r="B264" s="144"/>
      <c r="C264" s="64"/>
      <c r="D264" s="58"/>
      <c r="E264" s="121"/>
      <c r="F264" s="74"/>
    </row>
    <row r="265" spans="1:6" ht="14.25" customHeight="1">
      <c r="A265" s="138"/>
      <c r="B265" s="146" t="s">
        <v>52</v>
      </c>
      <c r="C265" s="51"/>
      <c r="D265" s="146"/>
      <c r="E265" s="121"/>
      <c r="F265" s="74"/>
    </row>
    <row r="266" spans="1:6" ht="14.25" customHeight="1">
      <c r="A266" s="139"/>
      <c r="B266" s="146"/>
      <c r="C266" s="51"/>
      <c r="D266" s="146"/>
      <c r="E266" s="121"/>
      <c r="F266" s="74"/>
    </row>
    <row r="267" spans="1:6" ht="14.25" customHeight="1">
      <c r="A267" s="140">
        <v>4.13</v>
      </c>
      <c r="B267" s="144" t="s">
        <v>82</v>
      </c>
      <c r="C267" s="64"/>
      <c r="D267" s="58"/>
      <c r="E267" s="121"/>
      <c r="F267" s="74"/>
    </row>
    <row r="268" spans="1:6" ht="14.25" customHeight="1">
      <c r="A268" s="140"/>
      <c r="B268" s="144" t="s">
        <v>172</v>
      </c>
      <c r="C268" s="64" t="s">
        <v>7</v>
      </c>
      <c r="D268" s="46">
        <v>11</v>
      </c>
      <c r="E268" s="209"/>
      <c r="F268" s="125">
        <f>SUM(D268*E268)</f>
        <v>0</v>
      </c>
    </row>
    <row r="269" spans="1:6" ht="14.25" customHeight="1">
      <c r="A269" s="139"/>
      <c r="B269" s="144" t="s">
        <v>81</v>
      </c>
      <c r="C269" s="64"/>
      <c r="D269" s="46"/>
      <c r="E269" s="121"/>
      <c r="F269" s="74"/>
    </row>
    <row r="270" spans="1:6" ht="14.25" customHeight="1">
      <c r="A270" s="139"/>
      <c r="B270" s="144"/>
      <c r="C270" s="64"/>
      <c r="D270" s="46"/>
      <c r="E270" s="121"/>
      <c r="F270" s="74"/>
    </row>
    <row r="271" spans="1:6" ht="14.25" customHeight="1">
      <c r="A271" s="139"/>
      <c r="B271" s="146" t="s">
        <v>31</v>
      </c>
      <c r="C271" s="64"/>
      <c r="D271" s="58"/>
      <c r="E271" s="121"/>
      <c r="F271" s="74"/>
    </row>
    <row r="272" spans="1:6" ht="14.25" customHeight="1">
      <c r="A272" s="139"/>
      <c r="B272" s="146"/>
      <c r="C272" s="64"/>
      <c r="D272" s="58"/>
      <c r="E272" s="121"/>
      <c r="F272" s="74"/>
    </row>
    <row r="273" spans="1:6" ht="14.25" customHeight="1">
      <c r="A273" s="139"/>
      <c r="B273" s="146" t="s">
        <v>38</v>
      </c>
      <c r="C273" s="64"/>
      <c r="D273" s="58"/>
      <c r="E273" s="121"/>
      <c r="F273" s="74"/>
    </row>
    <row r="274" spans="1:6" ht="14.25" customHeight="1">
      <c r="A274" s="139">
        <v>4.14</v>
      </c>
      <c r="B274" s="147" t="s">
        <v>83</v>
      </c>
      <c r="C274" s="64"/>
      <c r="D274" s="58"/>
      <c r="E274" s="121"/>
      <c r="F274" s="74"/>
    </row>
    <row r="275" spans="1:6" ht="14.25" customHeight="1">
      <c r="A275" s="139"/>
      <c r="B275" s="147" t="s">
        <v>85</v>
      </c>
      <c r="C275" s="64" t="s">
        <v>6</v>
      </c>
      <c r="D275" s="46">
        <v>3</v>
      </c>
      <c r="E275" s="209"/>
      <c r="F275" s="125">
        <f>SUM(D275*E275)</f>
        <v>0</v>
      </c>
    </row>
    <row r="276" spans="1:6" ht="14.25" customHeight="1">
      <c r="A276" s="139"/>
      <c r="B276" s="147" t="s">
        <v>104</v>
      </c>
      <c r="C276" s="64"/>
      <c r="D276" s="58"/>
      <c r="E276" s="121"/>
      <c r="F276" s="74"/>
    </row>
    <row r="277" spans="1:6" ht="14.25" customHeight="1">
      <c r="A277" s="139"/>
      <c r="B277" s="147" t="s">
        <v>105</v>
      </c>
      <c r="C277" s="64"/>
      <c r="D277" s="58"/>
      <c r="E277" s="121"/>
      <c r="F277" s="74"/>
    </row>
    <row r="278" spans="1:6" ht="14.25" customHeight="1">
      <c r="A278" s="139"/>
      <c r="B278" s="147"/>
      <c r="C278" s="64"/>
      <c r="D278" s="58"/>
      <c r="E278" s="121"/>
      <c r="F278" s="74"/>
    </row>
    <row r="279" spans="1:6" ht="14.25" customHeight="1">
      <c r="A279" s="139">
        <v>4.15</v>
      </c>
      <c r="B279" s="149" t="s">
        <v>84</v>
      </c>
      <c r="C279" s="64" t="s">
        <v>7</v>
      </c>
      <c r="D279" s="46">
        <v>3</v>
      </c>
      <c r="E279" s="209"/>
      <c r="F279" s="125">
        <f>SUM(D279*E279)</f>
        <v>0</v>
      </c>
    </row>
    <row r="280" spans="1:6" ht="14.25" customHeight="1">
      <c r="A280" s="139"/>
      <c r="B280" s="150" t="s">
        <v>118</v>
      </c>
      <c r="C280" s="64"/>
      <c r="D280" s="46"/>
      <c r="E280" s="121"/>
      <c r="F280" s="74"/>
    </row>
    <row r="281" spans="1:6" ht="14.25" customHeight="1">
      <c r="A281" s="139"/>
      <c r="B281" s="149" t="s">
        <v>119</v>
      </c>
      <c r="C281" s="64"/>
      <c r="D281" s="58"/>
      <c r="E281" s="121"/>
      <c r="F281" s="74"/>
    </row>
    <row r="282" spans="1:6" ht="14.25" customHeight="1">
      <c r="A282" s="139"/>
      <c r="B282" s="148"/>
      <c r="C282" s="64"/>
      <c r="D282" s="58"/>
      <c r="E282" s="121"/>
      <c r="F282" s="74"/>
    </row>
    <row r="283" spans="1:6" ht="14.25" customHeight="1">
      <c r="A283" s="139"/>
      <c r="B283" s="149"/>
      <c r="C283" s="64"/>
      <c r="D283" s="46"/>
      <c r="E283" s="121"/>
      <c r="F283" s="74"/>
    </row>
    <row r="284" spans="1:6" ht="14.25" customHeight="1">
      <c r="A284" s="139"/>
      <c r="B284" s="149"/>
      <c r="C284" s="64"/>
      <c r="D284" s="46"/>
      <c r="E284" s="121"/>
      <c r="F284" s="74"/>
    </row>
    <row r="285" spans="1:6" ht="14.25" customHeight="1">
      <c r="A285" s="139"/>
      <c r="B285" s="150"/>
      <c r="C285" s="64"/>
      <c r="D285" s="46"/>
      <c r="E285" s="121"/>
      <c r="F285" s="74"/>
    </row>
    <row r="286" spans="1:6" ht="14.25" customHeight="1">
      <c r="A286" s="139"/>
      <c r="B286" s="149"/>
      <c r="C286" s="64"/>
      <c r="D286" s="58"/>
      <c r="E286" s="121"/>
      <c r="F286" s="74"/>
    </row>
    <row r="287" spans="1:6" ht="14.25" customHeight="1">
      <c r="A287" s="154"/>
      <c r="B287" s="155"/>
      <c r="C287" s="65"/>
      <c r="D287" s="59"/>
      <c r="E287" s="153"/>
      <c r="F287" s="75"/>
    </row>
    <row r="288" spans="1:6" ht="14.25" customHeight="1">
      <c r="A288" s="135"/>
      <c r="B288" s="185" t="s">
        <v>14</v>
      </c>
      <c r="C288" s="78"/>
      <c r="D288" s="77"/>
      <c r="E288" s="152"/>
      <c r="F288" s="73">
        <f>SUM(F246,F251,F256,F261,F268,F275,F279)</f>
        <v>0</v>
      </c>
    </row>
    <row r="289" spans="1:6" ht="14.25" customHeight="1">
      <c r="A289" s="136"/>
      <c r="B289" s="142"/>
      <c r="C289" s="65"/>
      <c r="D289" s="59"/>
      <c r="E289" s="153"/>
      <c r="F289" s="75"/>
    </row>
    <row r="290" spans="1:6" ht="14.25" customHeight="1">
      <c r="A290" s="35"/>
      <c r="B290" s="7"/>
      <c r="C290" s="28"/>
      <c r="D290" s="28"/>
      <c r="E290" s="20"/>
      <c r="F290" s="17"/>
    </row>
    <row r="291" spans="1:6" ht="14.25" customHeight="1">
      <c r="A291" s="14" t="s">
        <v>35</v>
      </c>
      <c r="B291" s="38"/>
      <c r="C291" s="28"/>
      <c r="D291" s="28"/>
      <c r="E291" s="20"/>
      <c r="F291" s="17"/>
    </row>
    <row r="292" spans="1:6" ht="14.25" customHeight="1">
      <c r="A292" s="37"/>
      <c r="B292" s="7"/>
      <c r="C292" s="9"/>
      <c r="D292" s="9"/>
      <c r="E292" s="21"/>
      <c r="F292" s="17"/>
    </row>
    <row r="293" spans="1:6" ht="14.25" customHeight="1">
      <c r="A293" s="24" t="s">
        <v>0</v>
      </c>
      <c r="B293" s="48" t="s">
        <v>4</v>
      </c>
      <c r="C293" s="26" t="s">
        <v>1</v>
      </c>
      <c r="D293" s="60" t="s">
        <v>43</v>
      </c>
      <c r="E293" s="27"/>
      <c r="F293" s="66" t="s">
        <v>3</v>
      </c>
    </row>
    <row r="294" spans="1:6" ht="14.25" customHeight="1">
      <c r="A294" s="76"/>
      <c r="B294" s="49" t="s">
        <v>15</v>
      </c>
      <c r="C294" s="77"/>
      <c r="D294" s="78"/>
      <c r="E294" s="70"/>
      <c r="F294" s="67">
        <f>SUM(F288)</f>
        <v>0</v>
      </c>
    </row>
    <row r="295" spans="1:6" ht="14.25" customHeight="1">
      <c r="A295" s="119"/>
      <c r="B295" s="120"/>
      <c r="C295" s="59"/>
      <c r="D295" s="65"/>
      <c r="E295" s="72"/>
      <c r="F295" s="69"/>
    </row>
    <row r="296" spans="1:6" ht="14.25" customHeight="1">
      <c r="A296" s="160"/>
      <c r="B296" s="109"/>
      <c r="C296" s="77"/>
      <c r="D296" s="78"/>
      <c r="E296" s="70"/>
      <c r="F296" s="67"/>
    </row>
    <row r="297" spans="1:6" ht="14.25" customHeight="1">
      <c r="A297" s="44"/>
      <c r="B297" s="159" t="s">
        <v>53</v>
      </c>
      <c r="C297" s="57"/>
      <c r="D297" s="62"/>
      <c r="E297" s="58"/>
      <c r="F297" s="68"/>
    </row>
    <row r="298" spans="1:6" ht="14.25" customHeight="1">
      <c r="A298" s="44"/>
      <c r="B298" s="157"/>
      <c r="C298" s="58"/>
      <c r="D298" s="63"/>
      <c r="E298" s="71"/>
      <c r="F298" s="68"/>
    </row>
    <row r="299" spans="1:6" ht="14.25" customHeight="1">
      <c r="A299" s="44"/>
      <c r="B299" s="156" t="s">
        <v>120</v>
      </c>
      <c r="C299" s="58"/>
      <c r="D299" s="63"/>
      <c r="E299" s="71"/>
      <c r="F299" s="68"/>
    </row>
    <row r="300" spans="1:6" ht="14.25" customHeight="1">
      <c r="A300" s="44">
        <v>4.16</v>
      </c>
      <c r="B300" s="157" t="s">
        <v>174</v>
      </c>
      <c r="C300" s="58"/>
      <c r="D300" s="63"/>
      <c r="E300" s="71"/>
      <c r="F300" s="68"/>
    </row>
    <row r="301" spans="1:6" ht="14.25" customHeight="1">
      <c r="A301" s="44"/>
      <c r="B301" s="157" t="s">
        <v>175</v>
      </c>
      <c r="C301" s="58" t="s">
        <v>28</v>
      </c>
      <c r="D301" s="63">
        <v>13</v>
      </c>
      <c r="E301" s="209"/>
      <c r="F301" s="125">
        <f>SUM(D301*E301)</f>
        <v>0</v>
      </c>
    </row>
    <row r="302" spans="1:6" ht="14.25" customHeight="1">
      <c r="A302" s="44"/>
      <c r="B302" s="157" t="s">
        <v>183</v>
      </c>
      <c r="C302" s="58"/>
      <c r="D302" s="63"/>
      <c r="E302" s="71"/>
      <c r="F302" s="68"/>
    </row>
    <row r="303" spans="1:6" ht="14.25" customHeight="1">
      <c r="A303" s="44"/>
      <c r="B303" s="157" t="s">
        <v>208</v>
      </c>
      <c r="C303" s="58"/>
      <c r="D303" s="63"/>
      <c r="E303" s="71"/>
      <c r="F303" s="68"/>
    </row>
    <row r="304" spans="1:6" ht="14.25" customHeight="1">
      <c r="A304" s="44"/>
      <c r="B304" s="157" t="s">
        <v>210</v>
      </c>
      <c r="C304" s="58"/>
      <c r="D304" s="63"/>
      <c r="E304" s="71"/>
      <c r="F304" s="68"/>
    </row>
    <row r="305" spans="1:6" ht="14.25" customHeight="1">
      <c r="A305" s="44"/>
      <c r="B305" s="157" t="s">
        <v>209</v>
      </c>
      <c r="C305" s="58"/>
      <c r="D305" s="63"/>
      <c r="E305" s="71"/>
      <c r="F305" s="68"/>
    </row>
    <row r="306" spans="1:6" ht="14.25" customHeight="1">
      <c r="A306" s="44"/>
      <c r="B306" s="144" t="s">
        <v>187</v>
      </c>
      <c r="C306" s="58"/>
      <c r="D306" s="63"/>
      <c r="E306" s="71"/>
      <c r="F306" s="68"/>
    </row>
    <row r="307" spans="1:6" ht="14.25" customHeight="1">
      <c r="A307" s="44"/>
      <c r="B307" s="144" t="s">
        <v>188</v>
      </c>
      <c r="C307" s="58"/>
      <c r="D307" s="63"/>
      <c r="E307" s="71"/>
      <c r="F307" s="68"/>
    </row>
    <row r="308" spans="1:6" ht="14.25" customHeight="1">
      <c r="A308" s="44"/>
      <c r="B308" s="157"/>
      <c r="C308" s="58"/>
      <c r="D308" s="63"/>
      <c r="E308" s="71"/>
      <c r="F308" s="68"/>
    </row>
    <row r="309" spans="1:6" ht="14.25" customHeight="1">
      <c r="A309" s="44"/>
      <c r="B309" s="159" t="s">
        <v>111</v>
      </c>
      <c r="C309" s="58"/>
      <c r="D309" s="63"/>
      <c r="E309" s="71"/>
      <c r="F309" s="68"/>
    </row>
    <row r="310" spans="1:6" ht="14.25" customHeight="1">
      <c r="A310" s="44">
        <v>4.17</v>
      </c>
      <c r="B310" s="158" t="s">
        <v>215</v>
      </c>
      <c r="C310" s="58"/>
      <c r="D310" s="64"/>
      <c r="E310" s="71"/>
      <c r="F310" s="68"/>
    </row>
    <row r="311" spans="1:6" ht="14.25" customHeight="1">
      <c r="A311" s="44"/>
      <c r="B311" s="158" t="s">
        <v>184</v>
      </c>
      <c r="C311" s="58"/>
      <c r="D311" s="64"/>
      <c r="E311" s="71"/>
      <c r="F311" s="68"/>
    </row>
    <row r="312" spans="1:6" ht="14.25" customHeight="1">
      <c r="A312" s="44"/>
      <c r="B312" s="158" t="s">
        <v>194</v>
      </c>
      <c r="C312" s="58" t="s">
        <v>28</v>
      </c>
      <c r="D312" s="63">
        <v>13</v>
      </c>
      <c r="E312" s="209"/>
      <c r="F312" s="125">
        <f>SUM(D312*E312)</f>
        <v>0</v>
      </c>
    </row>
    <row r="313" spans="1:6" ht="14.25" customHeight="1">
      <c r="A313" s="44"/>
      <c r="B313" s="158" t="s">
        <v>195</v>
      </c>
      <c r="C313" s="58"/>
      <c r="D313" s="63"/>
      <c r="E313" s="71"/>
      <c r="F313" s="68"/>
    </row>
    <row r="314" spans="1:6" ht="14.25" customHeight="1">
      <c r="A314" s="44"/>
      <c r="B314" s="54" t="s">
        <v>189</v>
      </c>
      <c r="C314" s="58"/>
      <c r="D314" s="64"/>
      <c r="E314" s="71"/>
      <c r="F314" s="68"/>
    </row>
    <row r="315" spans="1:21" ht="14.25" customHeight="1">
      <c r="A315" s="44"/>
      <c r="B315" s="54"/>
      <c r="C315" s="58"/>
      <c r="D315" s="64"/>
      <c r="E315" s="71"/>
      <c r="F315" s="68"/>
      <c r="U315" s="201"/>
    </row>
    <row r="316" spans="1:21" ht="14.25" customHeight="1">
      <c r="A316" s="44"/>
      <c r="B316" s="53" t="s">
        <v>190</v>
      </c>
      <c r="C316" s="58"/>
      <c r="D316" s="64"/>
      <c r="E316" s="71"/>
      <c r="F316" s="68"/>
      <c r="U316" s="201"/>
    </row>
    <row r="317" spans="1:21" ht="14.25" customHeight="1">
      <c r="A317" s="44"/>
      <c r="B317" s="156" t="s">
        <v>173</v>
      </c>
      <c r="C317" s="58"/>
      <c r="D317" s="64"/>
      <c r="E317" s="71"/>
      <c r="F317" s="68"/>
      <c r="U317" s="203"/>
    </row>
    <row r="318" spans="1:21" ht="14.25" customHeight="1">
      <c r="A318" s="44">
        <v>4.18</v>
      </c>
      <c r="B318" s="157" t="s">
        <v>231</v>
      </c>
      <c r="C318" s="58"/>
      <c r="D318" s="64"/>
      <c r="E318" s="71"/>
      <c r="F318" s="68"/>
      <c r="U318" s="203"/>
    </row>
    <row r="319" spans="1:21" ht="14.25" customHeight="1">
      <c r="A319" s="44"/>
      <c r="B319" s="157" t="s">
        <v>192</v>
      </c>
      <c r="C319" s="58" t="s">
        <v>28</v>
      </c>
      <c r="D319" s="63">
        <v>1</v>
      </c>
      <c r="E319" s="209"/>
      <c r="F319" s="125">
        <f>SUM(D319*E319)</f>
        <v>0</v>
      </c>
      <c r="U319" s="202"/>
    </row>
    <row r="320" spans="1:21" ht="14.25" customHeight="1">
      <c r="A320" s="44"/>
      <c r="B320" s="157" t="s">
        <v>193</v>
      </c>
      <c r="C320" s="58"/>
      <c r="D320" s="64"/>
      <c r="E320" s="71"/>
      <c r="F320" s="68"/>
      <c r="U320" s="203"/>
    </row>
    <row r="321" spans="1:21" ht="14.25" customHeight="1">
      <c r="A321" s="44"/>
      <c r="B321" s="157" t="s">
        <v>196</v>
      </c>
      <c r="C321" s="58"/>
      <c r="D321" s="64"/>
      <c r="E321" s="71"/>
      <c r="F321" s="68"/>
      <c r="U321" s="203"/>
    </row>
    <row r="322" spans="1:21" ht="14.25" customHeight="1">
      <c r="A322" s="44"/>
      <c r="B322" s="54" t="s">
        <v>191</v>
      </c>
      <c r="C322" s="58"/>
      <c r="D322" s="64"/>
      <c r="E322" s="71"/>
      <c r="F322" s="68"/>
      <c r="U322" s="203"/>
    </row>
    <row r="323" spans="1:21" ht="14.25" customHeight="1">
      <c r="A323" s="44"/>
      <c r="B323" s="54"/>
      <c r="C323" s="58"/>
      <c r="D323" s="64"/>
      <c r="E323" s="71"/>
      <c r="F323" s="68"/>
      <c r="T323" s="201"/>
      <c r="U323" s="203"/>
    </row>
    <row r="324" spans="1:21" ht="14.25" customHeight="1">
      <c r="A324" s="44"/>
      <c r="B324" s="51" t="s">
        <v>26</v>
      </c>
      <c r="C324" s="58"/>
      <c r="D324" s="64"/>
      <c r="E324" s="71"/>
      <c r="F324" s="68"/>
      <c r="U324" s="203"/>
    </row>
    <row r="325" spans="1:21" ht="14.25" customHeight="1">
      <c r="A325" s="115"/>
      <c r="B325" s="51" t="s">
        <v>27</v>
      </c>
      <c r="C325" s="162"/>
      <c r="D325" s="163"/>
      <c r="E325" s="116"/>
      <c r="F325" s="117"/>
      <c r="U325" s="203"/>
    </row>
    <row r="326" spans="1:6" ht="14.25" customHeight="1">
      <c r="A326" s="115"/>
      <c r="B326" s="161"/>
      <c r="C326" s="162"/>
      <c r="D326" s="163"/>
      <c r="E326" s="116"/>
      <c r="F326" s="117"/>
    </row>
    <row r="327" spans="1:22" ht="14.25" customHeight="1">
      <c r="A327" s="115">
        <v>4.19</v>
      </c>
      <c r="B327" s="161" t="s">
        <v>180</v>
      </c>
      <c r="C327" s="162" t="s">
        <v>167</v>
      </c>
      <c r="D327" s="163">
        <v>1</v>
      </c>
      <c r="E327" s="209"/>
      <c r="F327" s="125">
        <f>SUM(D327*E327)</f>
        <v>0</v>
      </c>
      <c r="U327" s="201"/>
      <c r="V327" s="203"/>
    </row>
    <row r="328" spans="1:22" ht="14.25" customHeight="1">
      <c r="A328" s="115"/>
      <c r="B328" s="161" t="s">
        <v>168</v>
      </c>
      <c r="C328" s="162"/>
      <c r="D328" s="163"/>
      <c r="E328" s="116"/>
      <c r="F328" s="117"/>
      <c r="U328" s="201"/>
      <c r="V328" s="203"/>
    </row>
    <row r="329" spans="1:6" ht="14.25" customHeight="1">
      <c r="A329" s="115"/>
      <c r="B329" s="161" t="s">
        <v>169</v>
      </c>
      <c r="C329" s="162"/>
      <c r="D329" s="163"/>
      <c r="E329" s="116"/>
      <c r="F329" s="117"/>
    </row>
    <row r="330" spans="1:6" ht="14.25" customHeight="1">
      <c r="A330" s="115"/>
      <c r="B330" s="161"/>
      <c r="C330" s="162"/>
      <c r="D330" s="163"/>
      <c r="E330" s="116"/>
      <c r="F330" s="117"/>
    </row>
    <row r="331" spans="1:6" ht="14.25" customHeight="1">
      <c r="A331" s="115"/>
      <c r="B331" s="51" t="s">
        <v>18</v>
      </c>
      <c r="C331" s="162"/>
      <c r="D331" s="163"/>
      <c r="E331" s="116"/>
      <c r="F331" s="117"/>
    </row>
    <row r="332" spans="1:6" ht="14.25" customHeight="1">
      <c r="A332" s="115"/>
      <c r="B332" s="161"/>
      <c r="C332" s="162"/>
      <c r="D332" s="163"/>
      <c r="E332" s="116"/>
      <c r="F332" s="117"/>
    </row>
    <row r="333" spans="1:6" ht="14.25" customHeight="1">
      <c r="A333" s="115">
        <v>4.2</v>
      </c>
      <c r="B333" s="182" t="s">
        <v>182</v>
      </c>
      <c r="C333" s="162"/>
      <c r="D333" s="163"/>
      <c r="E333" s="116"/>
      <c r="F333" s="117"/>
    </row>
    <row r="334" spans="1:6" ht="14.25" customHeight="1">
      <c r="A334" s="115"/>
      <c r="B334" s="182" t="s">
        <v>181</v>
      </c>
      <c r="C334" s="58" t="s">
        <v>28</v>
      </c>
      <c r="D334" s="63">
        <v>4</v>
      </c>
      <c r="E334" s="209"/>
      <c r="F334" s="125">
        <f>SUM(D334*E334)</f>
        <v>0</v>
      </c>
    </row>
    <row r="335" spans="1:6" ht="14.25" customHeight="1">
      <c r="A335" s="115"/>
      <c r="B335" s="182" t="s">
        <v>185</v>
      </c>
      <c r="C335" s="162"/>
      <c r="D335" s="163"/>
      <c r="E335" s="116"/>
      <c r="F335" s="117"/>
    </row>
    <row r="336" spans="1:6" ht="14.25" customHeight="1">
      <c r="A336" s="115"/>
      <c r="B336" s="182"/>
      <c r="C336" s="162"/>
      <c r="D336" s="163"/>
      <c r="E336" s="116"/>
      <c r="F336" s="117"/>
    </row>
    <row r="337" spans="1:6" ht="14.25" customHeight="1">
      <c r="A337" s="115"/>
      <c r="B337" s="161"/>
      <c r="C337" s="162"/>
      <c r="D337" s="163"/>
      <c r="E337" s="116"/>
      <c r="F337" s="117"/>
    </row>
    <row r="338" spans="1:6" ht="14.25" customHeight="1">
      <c r="A338" s="47"/>
      <c r="B338" s="55"/>
      <c r="C338" s="59"/>
      <c r="D338" s="65"/>
      <c r="E338" s="72"/>
      <c r="F338" s="69"/>
    </row>
    <row r="339" spans="1:6" ht="14.25" customHeight="1">
      <c r="A339" s="41"/>
      <c r="B339" s="109" t="s">
        <v>13</v>
      </c>
      <c r="C339" s="77"/>
      <c r="D339" s="78"/>
      <c r="E339" s="70"/>
      <c r="F339" s="67">
        <f>SUM(F301,F312,F319,F327,F334)</f>
        <v>0</v>
      </c>
    </row>
    <row r="340" spans="1:6" ht="14.25" customHeight="1">
      <c r="A340" s="81"/>
      <c r="B340" s="55"/>
      <c r="C340" s="59"/>
      <c r="D340" s="65"/>
      <c r="E340" s="72"/>
      <c r="F340" s="69"/>
    </row>
    <row r="341" spans="1:6" ht="14.25" customHeight="1">
      <c r="A341" s="37"/>
      <c r="B341" s="29"/>
      <c r="C341" s="28"/>
      <c r="D341" s="28"/>
      <c r="E341" s="20"/>
      <c r="F341" s="17"/>
    </row>
    <row r="342" spans="1:6" ht="14.25" customHeight="1">
      <c r="A342" s="37"/>
      <c r="B342" s="29"/>
      <c r="C342" s="28"/>
      <c r="D342" s="28"/>
      <c r="E342" s="20"/>
      <c r="F342" s="17"/>
    </row>
    <row r="343" spans="1:6" ht="14.25" customHeight="1">
      <c r="A343" s="37"/>
      <c r="B343" s="29"/>
      <c r="C343" s="28"/>
      <c r="D343" s="28"/>
      <c r="E343" s="20"/>
      <c r="F343" s="17"/>
    </row>
    <row r="344" spans="1:6" ht="14.25" customHeight="1">
      <c r="A344" s="37"/>
      <c r="B344" s="29"/>
      <c r="C344" s="28"/>
      <c r="D344" s="28"/>
      <c r="E344" s="20"/>
      <c r="F344" s="17"/>
    </row>
    <row r="345" spans="1:6" ht="14.25" customHeight="1">
      <c r="A345" s="37"/>
      <c r="B345" s="29"/>
      <c r="C345" s="28"/>
      <c r="D345" s="28"/>
      <c r="E345" s="20"/>
      <c r="F345" s="17"/>
    </row>
    <row r="346" spans="1:6" ht="14.25" customHeight="1">
      <c r="A346" s="37"/>
      <c r="B346" s="29"/>
      <c r="C346" s="28"/>
      <c r="D346" s="28"/>
      <c r="E346" s="20"/>
      <c r="F346" s="17"/>
    </row>
    <row r="347" spans="1:6" ht="14.25" customHeight="1">
      <c r="A347" s="37"/>
      <c r="B347" s="29"/>
      <c r="C347" s="28"/>
      <c r="D347" s="28"/>
      <c r="E347" s="20"/>
      <c r="F347" s="17"/>
    </row>
    <row r="348" spans="1:6" ht="14.25" customHeight="1">
      <c r="A348" s="37"/>
      <c r="B348" s="29"/>
      <c r="C348" s="28"/>
      <c r="D348" s="28"/>
      <c r="E348" s="20"/>
      <c r="F348" s="17"/>
    </row>
    <row r="349" spans="1:6" ht="14.25" customHeight="1">
      <c r="A349" s="37"/>
      <c r="B349" s="29"/>
      <c r="C349" s="28"/>
      <c r="D349" s="28"/>
      <c r="E349" s="20"/>
      <c r="F349" s="17"/>
    </row>
    <row r="350" spans="1:6" ht="14.25" customHeight="1">
      <c r="A350" s="37"/>
      <c r="B350" s="29"/>
      <c r="C350" s="28"/>
      <c r="D350" s="28"/>
      <c r="E350" s="20"/>
      <c r="F350" s="17"/>
    </row>
    <row r="351" spans="1:6" ht="14.25" customHeight="1">
      <c r="A351" s="14" t="s">
        <v>25</v>
      </c>
      <c r="B351" s="7"/>
      <c r="C351" s="28"/>
      <c r="D351" s="28"/>
      <c r="E351" s="20"/>
      <c r="F351" s="17"/>
    </row>
    <row r="352" spans="1:6" ht="14.25" customHeight="1">
      <c r="A352" s="37"/>
      <c r="B352" s="7"/>
      <c r="C352" s="9"/>
      <c r="D352" s="9"/>
      <c r="E352" s="21"/>
      <c r="F352" s="17"/>
    </row>
    <row r="353" spans="1:6" ht="14.25" customHeight="1">
      <c r="A353" s="24" t="s">
        <v>0</v>
      </c>
      <c r="B353" s="48" t="s">
        <v>4</v>
      </c>
      <c r="C353" s="26" t="s">
        <v>1</v>
      </c>
      <c r="D353" s="60" t="s">
        <v>43</v>
      </c>
      <c r="E353" s="27" t="s">
        <v>2</v>
      </c>
      <c r="F353" s="66" t="s">
        <v>3</v>
      </c>
    </row>
    <row r="354" spans="1:6" ht="14.25" customHeight="1">
      <c r="A354" s="106"/>
      <c r="B354" s="109"/>
      <c r="C354" s="77"/>
      <c r="D354" s="78"/>
      <c r="E354" s="70"/>
      <c r="F354" s="67"/>
    </row>
    <row r="355" spans="1:6" ht="14.25" customHeight="1">
      <c r="A355" s="107">
        <v>5</v>
      </c>
      <c r="B355" s="50" t="s">
        <v>22</v>
      </c>
      <c r="C355" s="58"/>
      <c r="D355" s="64"/>
      <c r="E355" s="71"/>
      <c r="F355" s="68"/>
    </row>
    <row r="356" spans="1:6" ht="14.25" customHeight="1">
      <c r="A356" s="108"/>
      <c r="B356" s="54"/>
      <c r="C356" s="58"/>
      <c r="D356" s="64"/>
      <c r="E356" s="71"/>
      <c r="F356" s="68"/>
    </row>
    <row r="357" spans="1:6" ht="14.25" customHeight="1">
      <c r="A357" s="108"/>
      <c r="B357" s="51" t="s">
        <v>19</v>
      </c>
      <c r="C357" s="58"/>
      <c r="D357" s="64"/>
      <c r="E357" s="71"/>
      <c r="F357" s="68"/>
    </row>
    <row r="358" spans="1:6" ht="14.25" customHeight="1">
      <c r="A358" s="108"/>
      <c r="B358" s="51"/>
      <c r="C358" s="58"/>
      <c r="D358" s="64"/>
      <c r="E358" s="71"/>
      <c r="F358" s="68"/>
    </row>
    <row r="359" spans="1:6" ht="14.25" customHeight="1">
      <c r="A359" s="107">
        <v>5.1</v>
      </c>
      <c r="B359" s="52" t="s">
        <v>68</v>
      </c>
      <c r="C359" s="58" t="s">
        <v>28</v>
      </c>
      <c r="D359" s="63">
        <v>6</v>
      </c>
      <c r="E359" s="209"/>
      <c r="F359" s="125">
        <f>SUM(D359*E359)</f>
        <v>0</v>
      </c>
    </row>
    <row r="360" spans="1:6" ht="14.25" customHeight="1">
      <c r="A360" s="107"/>
      <c r="B360" s="52" t="s">
        <v>69</v>
      </c>
      <c r="C360" s="58"/>
      <c r="D360" s="64"/>
      <c r="E360" s="71"/>
      <c r="F360" s="68"/>
    </row>
    <row r="361" spans="1:6" ht="14.25" customHeight="1">
      <c r="A361" s="107"/>
      <c r="B361" s="52"/>
      <c r="C361" s="58"/>
      <c r="D361" s="64"/>
      <c r="E361" s="71"/>
      <c r="F361" s="68"/>
    </row>
    <row r="362" spans="1:6" ht="14.25" customHeight="1">
      <c r="A362" s="108"/>
      <c r="B362" s="51" t="s">
        <v>23</v>
      </c>
      <c r="C362" s="58"/>
      <c r="D362" s="64"/>
      <c r="E362" s="71"/>
      <c r="F362" s="68"/>
    </row>
    <row r="363" spans="1:6" ht="14.25" customHeight="1">
      <c r="A363" s="108"/>
      <c r="B363" s="110"/>
      <c r="C363" s="58"/>
      <c r="D363" s="64"/>
      <c r="E363" s="71"/>
      <c r="F363" s="68"/>
    </row>
    <row r="364" spans="1:6" ht="14.25" customHeight="1">
      <c r="A364" s="107">
        <v>5.2</v>
      </c>
      <c r="B364" s="83" t="s">
        <v>151</v>
      </c>
      <c r="C364" s="58" t="s">
        <v>28</v>
      </c>
      <c r="D364" s="63">
        <v>21</v>
      </c>
      <c r="E364" s="209"/>
      <c r="F364" s="125">
        <f>SUM(D364*E364)</f>
        <v>0</v>
      </c>
    </row>
    <row r="365" spans="1:6" ht="14.25" customHeight="1">
      <c r="A365" s="108"/>
      <c r="B365" s="52" t="s">
        <v>212</v>
      </c>
      <c r="C365" s="58"/>
      <c r="D365" s="64"/>
      <c r="E365" s="71"/>
      <c r="F365" s="68"/>
    </row>
    <row r="366" spans="1:6" ht="14.25" customHeight="1">
      <c r="A366" s="108"/>
      <c r="B366" s="52"/>
      <c r="C366" s="58"/>
      <c r="D366" s="64"/>
      <c r="E366" s="71"/>
      <c r="F366" s="68"/>
    </row>
    <row r="367" spans="1:6" ht="14.25" customHeight="1">
      <c r="A367" s="42"/>
      <c r="B367" s="54" t="s">
        <v>158</v>
      </c>
      <c r="C367" s="112"/>
      <c r="D367" s="113"/>
      <c r="E367" s="114"/>
      <c r="F367" s="68"/>
    </row>
    <row r="368" spans="1:6" ht="14.25" customHeight="1">
      <c r="A368" s="42"/>
      <c r="B368" s="54" t="s">
        <v>159</v>
      </c>
      <c r="C368" s="112"/>
      <c r="D368" s="113"/>
      <c r="E368" s="114"/>
      <c r="F368" s="68"/>
    </row>
    <row r="369" spans="1:6" ht="14.25" customHeight="1">
      <c r="A369" s="42">
        <v>5.3</v>
      </c>
      <c r="B369" s="54" t="s">
        <v>58</v>
      </c>
      <c r="C369" s="58" t="s">
        <v>6</v>
      </c>
      <c r="D369" s="63">
        <v>6</v>
      </c>
      <c r="E369" s="209"/>
      <c r="F369" s="125">
        <f aca="true" t="shared" si="1" ref="F369:F380">SUM(D369*E369)</f>
        <v>0</v>
      </c>
    </row>
    <row r="370" spans="1:6" ht="14.25" customHeight="1">
      <c r="A370" s="42">
        <v>5.4</v>
      </c>
      <c r="B370" s="111" t="s">
        <v>59</v>
      </c>
      <c r="C370" s="58" t="s">
        <v>6</v>
      </c>
      <c r="D370" s="63">
        <v>6</v>
      </c>
      <c r="E370" s="209"/>
      <c r="F370" s="125">
        <f t="shared" si="1"/>
        <v>0</v>
      </c>
    </row>
    <row r="371" spans="1:6" ht="14.25" customHeight="1">
      <c r="A371" s="107">
        <v>5.5</v>
      </c>
      <c r="B371" s="111" t="s">
        <v>60</v>
      </c>
      <c r="C371" s="58" t="s">
        <v>6</v>
      </c>
      <c r="D371" s="63">
        <v>5</v>
      </c>
      <c r="E371" s="209"/>
      <c r="F371" s="125">
        <f t="shared" si="1"/>
        <v>0</v>
      </c>
    </row>
    <row r="372" spans="1:6" ht="14.25" customHeight="1">
      <c r="A372" s="107">
        <v>5.6</v>
      </c>
      <c r="B372" s="111" t="s">
        <v>66</v>
      </c>
      <c r="C372" s="58" t="s">
        <v>6</v>
      </c>
      <c r="D372" s="63">
        <v>2</v>
      </c>
      <c r="E372" s="209"/>
      <c r="F372" s="125">
        <f t="shared" si="1"/>
        <v>0</v>
      </c>
    </row>
    <row r="373" spans="1:6" ht="14.25" customHeight="1">
      <c r="A373" s="107">
        <v>5.7</v>
      </c>
      <c r="B373" s="111" t="s">
        <v>74</v>
      </c>
      <c r="C373" s="58" t="s">
        <v>6</v>
      </c>
      <c r="D373" s="63">
        <v>3</v>
      </c>
      <c r="E373" s="209"/>
      <c r="F373" s="125">
        <f t="shared" si="1"/>
        <v>0</v>
      </c>
    </row>
    <row r="374" spans="1:6" ht="14.25" customHeight="1">
      <c r="A374" s="107">
        <v>5.8</v>
      </c>
      <c r="B374" s="111" t="s">
        <v>67</v>
      </c>
      <c r="C374" s="58" t="s">
        <v>6</v>
      </c>
      <c r="D374" s="63">
        <v>6</v>
      </c>
      <c r="E374" s="209"/>
      <c r="F374" s="125">
        <f t="shared" si="1"/>
        <v>0</v>
      </c>
    </row>
    <row r="375" spans="1:6" ht="14.25" customHeight="1">
      <c r="A375" s="42">
        <v>5.9</v>
      </c>
      <c r="B375" s="111" t="s">
        <v>61</v>
      </c>
      <c r="C375" s="58" t="s">
        <v>6</v>
      </c>
      <c r="D375" s="63">
        <v>3</v>
      </c>
      <c r="E375" s="209"/>
      <c r="F375" s="125">
        <f t="shared" si="1"/>
        <v>0</v>
      </c>
    </row>
    <row r="376" spans="1:6" ht="14.25" customHeight="1">
      <c r="A376" s="44">
        <v>5.1</v>
      </c>
      <c r="B376" s="111" t="s">
        <v>153</v>
      </c>
      <c r="C376" s="58" t="s">
        <v>6</v>
      </c>
      <c r="D376" s="63">
        <v>11</v>
      </c>
      <c r="E376" s="209"/>
      <c r="F376" s="125">
        <f t="shared" si="1"/>
        <v>0</v>
      </c>
    </row>
    <row r="377" spans="1:6" ht="14.25" customHeight="1">
      <c r="A377" s="44">
        <v>5.11</v>
      </c>
      <c r="B377" s="111" t="s">
        <v>65</v>
      </c>
      <c r="C377" s="58" t="s">
        <v>6</v>
      </c>
      <c r="D377" s="63">
        <v>3</v>
      </c>
      <c r="E377" s="209"/>
      <c r="F377" s="125">
        <f t="shared" si="1"/>
        <v>0</v>
      </c>
    </row>
    <row r="378" spans="1:6" ht="14.25" customHeight="1">
      <c r="A378" s="44">
        <v>5.12</v>
      </c>
      <c r="B378" s="111" t="s">
        <v>64</v>
      </c>
      <c r="C378" s="58" t="s">
        <v>6</v>
      </c>
      <c r="D378" s="63">
        <v>5</v>
      </c>
      <c r="E378" s="209"/>
      <c r="F378" s="125">
        <f t="shared" si="1"/>
        <v>0</v>
      </c>
    </row>
    <row r="379" spans="1:6" ht="14.25" customHeight="1">
      <c r="A379" s="44">
        <v>5.13</v>
      </c>
      <c r="B379" s="111" t="s">
        <v>63</v>
      </c>
      <c r="C379" s="58" t="s">
        <v>6</v>
      </c>
      <c r="D379" s="63">
        <v>3</v>
      </c>
      <c r="E379" s="209"/>
      <c r="F379" s="125">
        <f t="shared" si="1"/>
        <v>0</v>
      </c>
    </row>
    <row r="380" spans="1:6" ht="14.25" customHeight="1">
      <c r="A380" s="44">
        <v>5.14</v>
      </c>
      <c r="B380" s="54" t="s">
        <v>62</v>
      </c>
      <c r="C380" s="58" t="s">
        <v>6</v>
      </c>
      <c r="D380" s="63">
        <v>1</v>
      </c>
      <c r="E380" s="209"/>
      <c r="F380" s="125">
        <f t="shared" si="1"/>
        <v>0</v>
      </c>
    </row>
    <row r="381" spans="1:6" ht="14.25" customHeight="1">
      <c r="A381" s="44"/>
      <c r="B381" s="54"/>
      <c r="C381" s="58"/>
      <c r="D381" s="64"/>
      <c r="E381" s="71"/>
      <c r="F381" s="68"/>
    </row>
    <row r="382" spans="1:6" ht="14.25" customHeight="1">
      <c r="A382" s="44"/>
      <c r="B382" s="54" t="s">
        <v>78</v>
      </c>
      <c r="C382" s="58"/>
      <c r="D382" s="64"/>
      <c r="E382" s="71"/>
      <c r="F382" s="68"/>
    </row>
    <row r="383" spans="1:6" ht="14.25" customHeight="1">
      <c r="A383" s="44"/>
      <c r="B383" s="54" t="s">
        <v>160</v>
      </c>
      <c r="C383" s="58"/>
      <c r="D383" s="64"/>
      <c r="E383" s="71"/>
      <c r="F383" s="68"/>
    </row>
    <row r="384" spans="1:6" ht="14.25" customHeight="1">
      <c r="A384" s="44">
        <v>5.15</v>
      </c>
      <c r="B384" s="54" t="s">
        <v>70</v>
      </c>
      <c r="C384" s="58" t="s">
        <v>6</v>
      </c>
      <c r="D384" s="63">
        <v>3</v>
      </c>
      <c r="E384" s="209"/>
      <c r="F384" s="125">
        <f>SUM(D384*E384)</f>
        <v>0</v>
      </c>
    </row>
    <row r="385" spans="1:6" ht="14.25" customHeight="1">
      <c r="A385" s="44">
        <v>5.16</v>
      </c>
      <c r="B385" s="54" t="s">
        <v>71</v>
      </c>
      <c r="C385" s="58" t="s">
        <v>6</v>
      </c>
      <c r="D385" s="63">
        <v>6</v>
      </c>
      <c r="E385" s="209"/>
      <c r="F385" s="125">
        <f>SUM(D385*E385)</f>
        <v>0</v>
      </c>
    </row>
    <row r="386" spans="1:6" ht="14.25" customHeight="1">
      <c r="A386" s="44">
        <v>5.17</v>
      </c>
      <c r="B386" s="54" t="s">
        <v>72</v>
      </c>
      <c r="C386" s="58" t="s">
        <v>6</v>
      </c>
      <c r="D386" s="63">
        <v>1</v>
      </c>
      <c r="E386" s="209"/>
      <c r="F386" s="125">
        <f>SUM(D386*E386)</f>
        <v>0</v>
      </c>
    </row>
    <row r="387" spans="1:6" ht="14.25" customHeight="1">
      <c r="A387" s="44">
        <v>5.18</v>
      </c>
      <c r="B387" s="54" t="s">
        <v>73</v>
      </c>
      <c r="C387" s="58" t="s">
        <v>6</v>
      </c>
      <c r="D387" s="63">
        <v>1</v>
      </c>
      <c r="E387" s="209"/>
      <c r="F387" s="125">
        <f>SUM(D387*E387)</f>
        <v>0</v>
      </c>
    </row>
    <row r="388" spans="1:6" ht="14.25" customHeight="1">
      <c r="A388" s="44"/>
      <c r="B388" s="54"/>
      <c r="C388" s="58"/>
      <c r="D388" s="64"/>
      <c r="E388" s="127"/>
      <c r="F388" s="125"/>
    </row>
    <row r="389" spans="1:6" ht="14.25" customHeight="1">
      <c r="A389" s="44">
        <v>5.19</v>
      </c>
      <c r="B389" s="83" t="s">
        <v>75</v>
      </c>
      <c r="C389" s="58" t="s">
        <v>28</v>
      </c>
      <c r="D389" s="63">
        <v>12</v>
      </c>
      <c r="E389" s="209"/>
      <c r="F389" s="125">
        <f>SUM(D389*E389)</f>
        <v>0</v>
      </c>
    </row>
    <row r="390" spans="1:6" ht="14.25" customHeight="1">
      <c r="A390" s="44"/>
      <c r="B390" s="83" t="s">
        <v>76</v>
      </c>
      <c r="C390" s="87"/>
      <c r="D390" s="64"/>
      <c r="E390" s="71"/>
      <c r="F390" s="68"/>
    </row>
    <row r="391" spans="1:6" ht="14.25" customHeight="1">
      <c r="A391" s="115"/>
      <c r="B391" s="96"/>
      <c r="C391" s="97"/>
      <c r="D391" s="163"/>
      <c r="E391" s="116"/>
      <c r="F391" s="117"/>
    </row>
    <row r="392" spans="1:6" ht="14.25" customHeight="1">
      <c r="A392" s="115">
        <v>5.2</v>
      </c>
      <c r="B392" s="83" t="s">
        <v>213</v>
      </c>
      <c r="C392" s="58" t="s">
        <v>28</v>
      </c>
      <c r="D392" s="63">
        <v>9</v>
      </c>
      <c r="E392" s="209"/>
      <c r="F392" s="125">
        <f>SUM(D392*E392)</f>
        <v>0</v>
      </c>
    </row>
    <row r="393" spans="1:6" ht="14.25" customHeight="1">
      <c r="A393" s="115"/>
      <c r="B393" s="83" t="s">
        <v>214</v>
      </c>
      <c r="C393" s="87"/>
      <c r="D393" s="64"/>
      <c r="E393" s="116"/>
      <c r="F393" s="117"/>
    </row>
    <row r="394" spans="1:6" ht="14.25" customHeight="1">
      <c r="A394" s="115"/>
      <c r="B394" s="96"/>
      <c r="C394" s="97"/>
      <c r="D394" s="163"/>
      <c r="E394" s="116"/>
      <c r="F394" s="117"/>
    </row>
    <row r="395" spans="1:6" ht="14.25" customHeight="1">
      <c r="A395" s="115"/>
      <c r="B395" s="96"/>
      <c r="C395" s="97"/>
      <c r="D395" s="98"/>
      <c r="E395" s="116"/>
      <c r="F395" s="117"/>
    </row>
    <row r="396" spans="1:6" ht="14.25" customHeight="1">
      <c r="A396" s="100"/>
      <c r="B396" s="101" t="s">
        <v>13</v>
      </c>
      <c r="C396" s="102"/>
      <c r="D396" s="103"/>
      <c r="E396" s="104"/>
      <c r="F396" s="105">
        <f>SUM(F359,F364,F369,F370,F371,F372,F373,F374,F375,F376,F377,F378,F379,F380,F384,F385,F386,F387,F389,F392)</f>
        <v>0</v>
      </c>
    </row>
    <row r="397" spans="1:6" ht="14.25" customHeight="1">
      <c r="A397" s="81"/>
      <c r="B397" s="55"/>
      <c r="C397" s="59"/>
      <c r="D397" s="65"/>
      <c r="E397" s="72"/>
      <c r="F397" s="69"/>
    </row>
    <row r="398" spans="1:6" ht="14.25" customHeight="1">
      <c r="A398" s="37"/>
      <c r="B398" s="29"/>
      <c r="C398" s="28"/>
      <c r="D398" s="28"/>
      <c r="E398" s="20"/>
      <c r="F398" s="17"/>
    </row>
    <row r="399" spans="1:6" ht="14.25" customHeight="1">
      <c r="A399" s="37"/>
      <c r="B399" s="29"/>
      <c r="C399" s="28"/>
      <c r="D399" s="28"/>
      <c r="E399" s="20"/>
      <c r="F399" s="17"/>
    </row>
    <row r="400" spans="1:6" ht="14.25" customHeight="1">
      <c r="A400" s="37"/>
      <c r="B400" s="29"/>
      <c r="C400" s="28"/>
      <c r="D400" s="28"/>
      <c r="E400" s="20"/>
      <c r="F400" s="17"/>
    </row>
    <row r="401" spans="1:6" ht="14.25" customHeight="1">
      <c r="A401" s="37"/>
      <c r="B401" s="29"/>
      <c r="C401" s="28"/>
      <c r="D401" s="28"/>
      <c r="E401" s="20"/>
      <c r="F401" s="17"/>
    </row>
    <row r="402" spans="1:6" ht="14.25" customHeight="1">
      <c r="A402" s="37"/>
      <c r="B402" s="29"/>
      <c r="C402" s="28"/>
      <c r="D402" s="28"/>
      <c r="E402" s="20"/>
      <c r="F402" s="17"/>
    </row>
    <row r="403" spans="1:6" ht="14.25" customHeight="1">
      <c r="A403" s="37"/>
      <c r="B403" s="29"/>
      <c r="C403" s="28"/>
      <c r="D403" s="28"/>
      <c r="E403" s="20"/>
      <c r="F403" s="17"/>
    </row>
    <row r="404" spans="1:6" ht="14.25" customHeight="1">
      <c r="A404" s="37"/>
      <c r="B404" s="29"/>
      <c r="C404" s="28"/>
      <c r="D404" s="28"/>
      <c r="E404" s="20"/>
      <c r="F404" s="17"/>
    </row>
    <row r="405" spans="1:6" ht="14.25" customHeight="1">
      <c r="A405" s="37"/>
      <c r="B405" s="29"/>
      <c r="C405" s="28"/>
      <c r="D405" s="28"/>
      <c r="E405" s="20"/>
      <c r="F405" s="17"/>
    </row>
    <row r="406" spans="1:6" ht="14.25" customHeight="1">
      <c r="A406" s="37"/>
      <c r="B406" s="29"/>
      <c r="C406" s="28"/>
      <c r="D406" s="28"/>
      <c r="E406" s="20"/>
      <c r="F406" s="17"/>
    </row>
    <row r="407" spans="1:6" ht="14.25" customHeight="1">
      <c r="A407" s="37"/>
      <c r="B407" s="29"/>
      <c r="C407" s="28"/>
      <c r="D407" s="28"/>
      <c r="E407" s="20"/>
      <c r="F407" s="17"/>
    </row>
    <row r="408" spans="1:6" ht="14.25" customHeight="1">
      <c r="A408" s="37"/>
      <c r="B408" s="29"/>
      <c r="C408" s="28"/>
      <c r="D408" s="28"/>
      <c r="E408" s="20"/>
      <c r="F408" s="17"/>
    </row>
    <row r="409" spans="1:6" ht="14.25" customHeight="1">
      <c r="A409" s="14" t="s">
        <v>30</v>
      </c>
      <c r="B409" s="7"/>
      <c r="C409" s="9"/>
      <c r="D409" s="9"/>
      <c r="E409" s="20"/>
      <c r="F409" s="17"/>
    </row>
    <row r="410" spans="1:6" ht="14.25" customHeight="1">
      <c r="A410" s="36"/>
      <c r="B410" s="8"/>
      <c r="C410" s="12"/>
      <c r="D410" s="12"/>
      <c r="E410" s="20"/>
      <c r="F410" s="17"/>
    </row>
    <row r="411" spans="1:6" ht="14.25" customHeight="1">
      <c r="A411" s="24" t="s">
        <v>0</v>
      </c>
      <c r="B411" s="48" t="s">
        <v>4</v>
      </c>
      <c r="C411" s="26" t="s">
        <v>1</v>
      </c>
      <c r="D411" s="60" t="s">
        <v>43</v>
      </c>
      <c r="E411" s="27" t="s">
        <v>2</v>
      </c>
      <c r="F411" s="66" t="s">
        <v>3</v>
      </c>
    </row>
    <row r="412" spans="1:6" ht="14.25" customHeight="1">
      <c r="A412" s="80"/>
      <c r="B412" s="82"/>
      <c r="C412" s="86"/>
      <c r="D412" s="88"/>
      <c r="E412" s="93"/>
      <c r="F412" s="90"/>
    </row>
    <row r="413" spans="1:6" ht="14.25" customHeight="1">
      <c r="A413" s="42">
        <v>6</v>
      </c>
      <c r="B413" s="50" t="s">
        <v>29</v>
      </c>
      <c r="C413" s="87"/>
      <c r="D413" s="89"/>
      <c r="E413" s="94"/>
      <c r="F413" s="91"/>
    </row>
    <row r="414" spans="1:6" ht="14.25" customHeight="1">
      <c r="A414" s="44"/>
      <c r="B414" s="83"/>
      <c r="C414" s="87"/>
      <c r="D414" s="89"/>
      <c r="E414" s="94"/>
      <c r="F414" s="91"/>
    </row>
    <row r="415" spans="1:6" ht="14.25" customHeight="1">
      <c r="A415" s="42">
        <v>6.1</v>
      </c>
      <c r="B415" s="83" t="s">
        <v>79</v>
      </c>
      <c r="C415" s="58" t="s">
        <v>28</v>
      </c>
      <c r="D415" s="63">
        <v>21</v>
      </c>
      <c r="E415" s="209"/>
      <c r="F415" s="125">
        <f>SUM(D415*E415)</f>
        <v>0</v>
      </c>
    </row>
    <row r="416" spans="1:6" ht="14.25" customHeight="1">
      <c r="A416" s="42"/>
      <c r="B416" s="83" t="s">
        <v>155</v>
      </c>
      <c r="C416" s="87"/>
      <c r="D416" s="89"/>
      <c r="E416" s="94"/>
      <c r="F416" s="91"/>
    </row>
    <row r="417" spans="1:6" ht="14.25" customHeight="1">
      <c r="A417" s="42"/>
      <c r="B417" s="83" t="s">
        <v>154</v>
      </c>
      <c r="C417" s="87"/>
      <c r="D417" s="89"/>
      <c r="E417" s="94"/>
      <c r="F417" s="91"/>
    </row>
    <row r="418" spans="1:6" ht="14.25" customHeight="1">
      <c r="A418" s="42"/>
      <c r="B418" s="83"/>
      <c r="C418" s="87"/>
      <c r="D418" s="89"/>
      <c r="E418" s="94"/>
      <c r="F418" s="91"/>
    </row>
    <row r="419" spans="1:6" ht="14.25" customHeight="1">
      <c r="A419" s="42"/>
      <c r="B419" s="84" t="s">
        <v>38</v>
      </c>
      <c r="C419" s="87"/>
      <c r="D419" s="89"/>
      <c r="E419" s="94"/>
      <c r="F419" s="91"/>
    </row>
    <row r="420" spans="1:6" ht="14.25" customHeight="1">
      <c r="A420" s="42">
        <v>6.2</v>
      </c>
      <c r="B420" s="83" t="s">
        <v>238</v>
      </c>
      <c r="C420" s="58" t="s">
        <v>28</v>
      </c>
      <c r="D420" s="63">
        <v>6</v>
      </c>
      <c r="E420" s="209"/>
      <c r="F420" s="125">
        <f>SUM(D420*E420)</f>
        <v>0</v>
      </c>
    </row>
    <row r="421" spans="1:6" ht="14.25" customHeight="1">
      <c r="A421" s="42"/>
      <c r="B421" s="85" t="s">
        <v>156</v>
      </c>
      <c r="C421" s="87"/>
      <c r="D421" s="89"/>
      <c r="E421" s="94"/>
      <c r="F421" s="91"/>
    </row>
    <row r="422" spans="1:6" ht="14.25" customHeight="1">
      <c r="A422" s="42"/>
      <c r="B422" s="83"/>
      <c r="C422" s="87"/>
      <c r="D422" s="89"/>
      <c r="E422" s="94"/>
      <c r="F422" s="91"/>
    </row>
    <row r="423" spans="1:6" ht="14.25" customHeight="1">
      <c r="A423" s="42"/>
      <c r="B423" s="84" t="s">
        <v>38</v>
      </c>
      <c r="C423" s="87"/>
      <c r="D423" s="89"/>
      <c r="E423" s="94"/>
      <c r="F423" s="91"/>
    </row>
    <row r="424" spans="1:6" ht="14.25" customHeight="1">
      <c r="A424" s="42">
        <v>6.3</v>
      </c>
      <c r="B424" s="83" t="s">
        <v>80</v>
      </c>
      <c r="C424" s="87"/>
      <c r="D424" s="89"/>
      <c r="E424" s="94"/>
      <c r="F424" s="91"/>
    </row>
    <row r="425" spans="1:6" ht="14.25" customHeight="1">
      <c r="A425" s="42"/>
      <c r="B425" s="83" t="s">
        <v>237</v>
      </c>
      <c r="C425" s="58" t="s">
        <v>0</v>
      </c>
      <c r="D425" s="63">
        <v>1</v>
      </c>
      <c r="E425" s="209"/>
      <c r="F425" s="125">
        <f>SUM(D425*E425)</f>
        <v>0</v>
      </c>
    </row>
    <row r="426" spans="1:6" ht="14.25" customHeight="1">
      <c r="A426" s="42"/>
      <c r="B426" s="83" t="s">
        <v>157</v>
      </c>
      <c r="C426" s="87"/>
      <c r="D426" s="89"/>
      <c r="E426" s="94"/>
      <c r="F426" s="91"/>
    </row>
    <row r="427" spans="1:6" ht="14.25" customHeight="1">
      <c r="A427" s="42"/>
      <c r="B427" s="83"/>
      <c r="C427" s="87"/>
      <c r="D427" s="89"/>
      <c r="E427" s="87"/>
      <c r="F427" s="92"/>
    </row>
    <row r="428" spans="1:6" ht="14.25" customHeight="1">
      <c r="A428" s="95"/>
      <c r="B428" s="96"/>
      <c r="C428" s="97"/>
      <c r="D428" s="98"/>
      <c r="E428" s="97"/>
      <c r="F428" s="99"/>
    </row>
    <row r="429" spans="1:6" ht="14.25" customHeight="1">
      <c r="A429" s="100"/>
      <c r="B429" s="101" t="s">
        <v>13</v>
      </c>
      <c r="C429" s="102"/>
      <c r="D429" s="103"/>
      <c r="E429" s="104"/>
      <c r="F429" s="105">
        <f>SUM(F415,F420,F425)</f>
        <v>0</v>
      </c>
    </row>
    <row r="430" spans="1:6" ht="14.25" customHeight="1">
      <c r="A430" s="81"/>
      <c r="B430" s="55"/>
      <c r="C430" s="59"/>
      <c r="D430" s="65"/>
      <c r="E430" s="72"/>
      <c r="F430" s="69"/>
    </row>
    <row r="431" spans="1:6" ht="14.25" customHeight="1">
      <c r="A431" s="37"/>
      <c r="B431" s="29"/>
      <c r="C431" s="28"/>
      <c r="D431" s="28"/>
      <c r="E431" s="20"/>
      <c r="F431" s="17"/>
    </row>
    <row r="432" spans="1:6" ht="14.25" customHeight="1">
      <c r="A432" s="37"/>
      <c r="B432" s="164" t="s">
        <v>112</v>
      </c>
      <c r="C432" s="28"/>
      <c r="D432" s="28"/>
      <c r="E432" s="20"/>
      <c r="F432" s="17"/>
    </row>
    <row r="433" spans="1:6" ht="14.25" customHeight="1">
      <c r="A433" s="37"/>
      <c r="B433" s="164" t="s">
        <v>113</v>
      </c>
      <c r="C433" s="28"/>
      <c r="D433" s="28"/>
      <c r="E433" s="20"/>
      <c r="F433" s="17"/>
    </row>
    <row r="434" spans="2:6" ht="14.25" customHeight="1">
      <c r="B434" s="10"/>
      <c r="C434" s="32"/>
      <c r="D434" s="32"/>
      <c r="E434" s="33"/>
      <c r="F434" s="33"/>
    </row>
    <row r="435" spans="1:6" ht="14.25" customHeight="1">
      <c r="A435" s="3"/>
      <c r="B435" s="215"/>
      <c r="C435" s="216"/>
      <c r="D435" s="165"/>
      <c r="E435" s="166"/>
      <c r="F435" s="167"/>
    </row>
    <row r="436" spans="1:6" ht="14.25" customHeight="1">
      <c r="A436" s="3"/>
      <c r="B436" s="168" t="s">
        <v>115</v>
      </c>
      <c r="C436" s="169"/>
      <c r="D436" s="169"/>
      <c r="E436" s="179" t="s">
        <v>36</v>
      </c>
      <c r="F436" s="206">
        <f>SUM(F55)</f>
        <v>0</v>
      </c>
    </row>
    <row r="437" spans="1:6" ht="14.25" customHeight="1">
      <c r="A437" s="3"/>
      <c r="B437" s="168"/>
      <c r="C437" s="169"/>
      <c r="D437" s="169"/>
      <c r="E437" s="170"/>
      <c r="F437" s="180"/>
    </row>
    <row r="438" spans="1:6" ht="14.25" customHeight="1">
      <c r="A438" s="3"/>
      <c r="B438" s="217" t="s">
        <v>114</v>
      </c>
      <c r="C438" s="218"/>
      <c r="D438" s="172"/>
      <c r="E438" s="179" t="s">
        <v>36</v>
      </c>
      <c r="F438" s="206">
        <f>SUM(F99)</f>
        <v>0</v>
      </c>
    </row>
    <row r="439" spans="1:6" ht="14.25" customHeight="1">
      <c r="A439" s="3"/>
      <c r="B439" s="168"/>
      <c r="C439" s="172"/>
      <c r="D439" s="172"/>
      <c r="E439" s="170"/>
      <c r="F439" s="180"/>
    </row>
    <row r="440" spans="1:6" ht="14.25" customHeight="1">
      <c r="A440" s="3"/>
      <c r="B440" s="217" t="s">
        <v>45</v>
      </c>
      <c r="C440" s="218"/>
      <c r="D440" s="172"/>
      <c r="E440" s="179" t="s">
        <v>36</v>
      </c>
      <c r="F440" s="206">
        <f>SUM(F159)</f>
        <v>0</v>
      </c>
    </row>
    <row r="441" spans="1:6" ht="14.25" customHeight="1">
      <c r="A441" s="3"/>
      <c r="B441" s="168"/>
      <c r="C441" s="169"/>
      <c r="D441" s="169"/>
      <c r="E441" s="170"/>
      <c r="F441" s="180"/>
    </row>
    <row r="442" spans="1:6" ht="14.25" customHeight="1">
      <c r="A442" s="3"/>
      <c r="B442" s="217" t="s">
        <v>32</v>
      </c>
      <c r="C442" s="218"/>
      <c r="D442" s="172"/>
      <c r="E442" s="179" t="s">
        <v>36</v>
      </c>
      <c r="F442" s="206">
        <f>SUM(F339)</f>
        <v>0</v>
      </c>
    </row>
    <row r="443" spans="1:6" ht="14.25" customHeight="1">
      <c r="A443" s="3"/>
      <c r="B443" s="168"/>
      <c r="C443" s="169"/>
      <c r="D443" s="169"/>
      <c r="E443" s="170"/>
      <c r="F443" s="180"/>
    </row>
    <row r="444" spans="1:6" ht="14.25" customHeight="1">
      <c r="A444" s="3"/>
      <c r="B444" s="217" t="s">
        <v>33</v>
      </c>
      <c r="C444" s="218"/>
      <c r="D444" s="172"/>
      <c r="E444" s="179" t="s">
        <v>36</v>
      </c>
      <c r="F444" s="206">
        <f>SUM(F396)</f>
        <v>0</v>
      </c>
    </row>
    <row r="445" spans="1:6" ht="14.25" customHeight="1">
      <c r="A445" s="3"/>
      <c r="B445" s="168"/>
      <c r="C445" s="169"/>
      <c r="D445" s="169"/>
      <c r="E445" s="170"/>
      <c r="F445" s="180"/>
    </row>
    <row r="446" spans="1:6" ht="14.25" customHeight="1">
      <c r="A446" s="3"/>
      <c r="B446" s="217" t="s">
        <v>34</v>
      </c>
      <c r="C446" s="218"/>
      <c r="D446" s="172"/>
      <c r="E446" s="179" t="s">
        <v>36</v>
      </c>
      <c r="F446" s="206">
        <f>SUM(F429)</f>
        <v>0</v>
      </c>
    </row>
    <row r="447" spans="1:6" ht="14.25" customHeight="1">
      <c r="A447" s="3"/>
      <c r="B447" s="168"/>
      <c r="C447" s="169"/>
      <c r="D447" s="169"/>
      <c r="E447" s="170"/>
      <c r="F447" s="180"/>
    </row>
    <row r="448" spans="1:6" ht="14.25" customHeight="1">
      <c r="A448" s="3"/>
      <c r="B448" s="173" t="s">
        <v>37</v>
      </c>
      <c r="C448" s="169"/>
      <c r="D448" s="169"/>
      <c r="E448" s="179" t="s">
        <v>36</v>
      </c>
      <c r="F448" s="207">
        <f>SUM(F436,F438,F440,F442,F444,F446)</f>
        <v>0</v>
      </c>
    </row>
    <row r="449" spans="1:6" ht="14.25" customHeight="1">
      <c r="A449" s="3"/>
      <c r="B449" s="173"/>
      <c r="C449" s="210"/>
      <c r="D449" s="211"/>
      <c r="E449" s="211"/>
      <c r="F449" s="181"/>
    </row>
    <row r="450" spans="1:6" ht="14.25" customHeight="1">
      <c r="A450" s="3"/>
      <c r="B450" s="173"/>
      <c r="C450" s="174"/>
      <c r="D450" s="174"/>
      <c r="E450" s="170"/>
      <c r="F450" s="180"/>
    </row>
    <row r="451" spans="1:6" ht="29.25" customHeight="1">
      <c r="A451" s="3"/>
      <c r="B451" s="175" t="s">
        <v>116</v>
      </c>
      <c r="C451" s="174"/>
      <c r="D451" s="174"/>
      <c r="E451" s="179" t="s">
        <v>36</v>
      </c>
      <c r="F451" s="208">
        <f>SUM(F448*10%)</f>
        <v>0</v>
      </c>
    </row>
    <row r="452" spans="1:6" ht="29.25" customHeight="1">
      <c r="A452" s="3"/>
      <c r="B452" s="175"/>
      <c r="C452" s="174"/>
      <c r="D452" s="174"/>
      <c r="E452" s="170"/>
      <c r="F452" s="181"/>
    </row>
    <row r="453" spans="1:6" ht="14.25" customHeight="1">
      <c r="A453" s="3"/>
      <c r="B453" s="173" t="s">
        <v>117</v>
      </c>
      <c r="C453" s="174"/>
      <c r="D453" s="174"/>
      <c r="E453" s="179" t="s">
        <v>36</v>
      </c>
      <c r="F453" s="206">
        <f>SUM(F448,F451)</f>
        <v>0</v>
      </c>
    </row>
    <row r="454" spans="2:6" ht="14.25" customHeight="1">
      <c r="B454" s="212"/>
      <c r="C454" s="210"/>
      <c r="D454" s="169"/>
      <c r="E454" s="170"/>
      <c r="F454" s="171"/>
    </row>
    <row r="455" spans="2:6" ht="14.25" customHeight="1">
      <c r="B455" s="213"/>
      <c r="C455" s="214"/>
      <c r="D455" s="176"/>
      <c r="E455" s="177"/>
      <c r="F455" s="178"/>
    </row>
    <row r="456" spans="2:6" ht="14.25" customHeight="1">
      <c r="B456" s="10"/>
      <c r="C456" s="9"/>
      <c r="D456" s="9"/>
      <c r="E456"/>
      <c r="F456"/>
    </row>
  </sheetData>
  <sheetProtection password="83AF" sheet="1"/>
  <mergeCells count="8">
    <mergeCell ref="C449:E449"/>
    <mergeCell ref="B454:C455"/>
    <mergeCell ref="B435:C435"/>
    <mergeCell ref="B438:C438"/>
    <mergeCell ref="B440:C440"/>
    <mergeCell ref="B442:C442"/>
    <mergeCell ref="B444:C444"/>
    <mergeCell ref="B446:C446"/>
  </mergeCells>
  <printOptions/>
  <pageMargins left="0.7480314960629921" right="0.6927777777777778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&amp;L&amp;"Arial,Bold"&amp;11 107-111 HEATHCOTE STREET, LONGTON
SCHEDULE OF WORKS&amp;R&amp;"Arial,Bold"November 2021</oddHeader>
    <oddFooter>&amp;LLS13/54/Heathcote Street, Longton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Jonathan Mollart</cp:lastModifiedBy>
  <cp:lastPrinted>2021-03-03T21:30:31Z</cp:lastPrinted>
  <dcterms:created xsi:type="dcterms:W3CDTF">2001-08-31T16:09:27Z</dcterms:created>
  <dcterms:modified xsi:type="dcterms:W3CDTF">2021-12-01T13:03:33Z</dcterms:modified>
  <cp:category/>
  <cp:version/>
  <cp:contentType/>
  <cp:contentStatus/>
</cp:coreProperties>
</file>