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6675" windowHeight="2400"/>
  </bookViews>
  <sheets>
    <sheet name="Instructions" sheetId="7" r:id="rId1"/>
    <sheet name="Beds " sheetId="6" r:id="rId2"/>
    <sheet name="Permanent Planters" sheetId="2" r:id="rId3"/>
    <sheet name="Baskets and Troughs" sheetId="4" r:id="rId4"/>
    <sheet name="Quantities" sheetId="3" r:id="rId5"/>
    <sheet name="Pot &amp; pack size" sheetId="5" r:id="rId6"/>
  </sheets>
  <calcPr calcId="145621"/>
</workbook>
</file>

<file path=xl/calcChain.xml><?xml version="1.0" encoding="utf-8"?>
<calcChain xmlns="http://schemas.openxmlformats.org/spreadsheetml/2006/main">
  <c r="E28" i="3" l="1"/>
  <c r="E24" i="3"/>
  <c r="K12" i="3"/>
  <c r="F60" i="6" l="1"/>
  <c r="C6" i="3" s="1"/>
  <c r="V60" i="6"/>
  <c r="C22" i="3" s="1"/>
  <c r="U60" i="6"/>
  <c r="C21" i="3" s="1"/>
  <c r="T60" i="6"/>
  <c r="C20" i="3" s="1"/>
  <c r="S60" i="6"/>
  <c r="C19" i="3" s="1"/>
  <c r="R60" i="6"/>
  <c r="C18" i="3" s="1"/>
  <c r="Q60" i="6"/>
  <c r="C17" i="3" s="1"/>
  <c r="P60" i="6"/>
  <c r="C16" i="3" s="1"/>
  <c r="O60" i="6"/>
  <c r="C15" i="3" s="1"/>
  <c r="N60" i="6"/>
  <c r="C14" i="3" s="1"/>
  <c r="M60" i="6"/>
  <c r="C13" i="3" s="1"/>
  <c r="L60" i="6"/>
  <c r="C12" i="3" s="1"/>
  <c r="K60" i="6"/>
  <c r="C11" i="3" s="1"/>
  <c r="J60" i="6"/>
  <c r="C10" i="3" s="1"/>
  <c r="I60" i="6"/>
  <c r="C9" i="3" s="1"/>
  <c r="H60" i="6"/>
  <c r="C8" i="3" s="1"/>
  <c r="G60" i="6"/>
  <c r="C7" i="3" s="1"/>
  <c r="E60" i="6"/>
  <c r="D60" i="6"/>
  <c r="C60" i="6"/>
  <c r="C4" i="3" l="1"/>
  <c r="C5" i="3"/>
  <c r="C3" i="3"/>
  <c r="P13" i="3"/>
  <c r="P12" i="3"/>
  <c r="P11" i="3"/>
  <c r="P10" i="3"/>
  <c r="P9" i="3"/>
  <c r="P8" i="3"/>
  <c r="P7" i="3"/>
  <c r="P6" i="3"/>
  <c r="P5" i="3"/>
  <c r="P4" i="3"/>
  <c r="P3" i="3"/>
  <c r="P2" i="3"/>
  <c r="P3" i="4" l="1"/>
  <c r="Q3" i="4"/>
  <c r="R3" i="4"/>
  <c r="S3" i="4"/>
  <c r="T3" i="4"/>
  <c r="U3" i="4"/>
  <c r="V3" i="4"/>
  <c r="W3" i="4"/>
  <c r="X3" i="4"/>
  <c r="Y3" i="4"/>
  <c r="Z3" i="4"/>
  <c r="P4" i="4"/>
  <c r="Q4" i="4"/>
  <c r="R4" i="4"/>
  <c r="S4" i="4"/>
  <c r="T4" i="4"/>
  <c r="U4" i="4"/>
  <c r="V4" i="4"/>
  <c r="W4" i="4"/>
  <c r="X4" i="4"/>
  <c r="Y4" i="4"/>
  <c r="Z4" i="4"/>
  <c r="P5" i="4"/>
  <c r="Q5" i="4"/>
  <c r="R5" i="4"/>
  <c r="S5" i="4"/>
  <c r="T5" i="4"/>
  <c r="U5" i="4"/>
  <c r="V5" i="4"/>
  <c r="W5" i="4"/>
  <c r="X5" i="4"/>
  <c r="Y5" i="4"/>
  <c r="Z5" i="4"/>
  <c r="P6" i="4"/>
  <c r="Q6" i="4"/>
  <c r="R6" i="4"/>
  <c r="S6" i="4"/>
  <c r="T6" i="4"/>
  <c r="U6" i="4"/>
  <c r="V6" i="4"/>
  <c r="W6" i="4"/>
  <c r="X6" i="4"/>
  <c r="Y6" i="4"/>
  <c r="Z6" i="4"/>
  <c r="P7" i="4"/>
  <c r="Q7" i="4"/>
  <c r="R7" i="4"/>
  <c r="S7" i="4"/>
  <c r="T7" i="4"/>
  <c r="U7" i="4"/>
  <c r="V7" i="4"/>
  <c r="W7" i="4"/>
  <c r="X7" i="4"/>
  <c r="Y7" i="4"/>
  <c r="Z7" i="4"/>
  <c r="P8" i="4"/>
  <c r="Q8" i="4"/>
  <c r="R8" i="4"/>
  <c r="S8" i="4"/>
  <c r="T8" i="4"/>
  <c r="U8" i="4"/>
  <c r="V8" i="4"/>
  <c r="W8" i="4"/>
  <c r="X8" i="4"/>
  <c r="Y8" i="4"/>
  <c r="Z8" i="4"/>
  <c r="P9" i="4"/>
  <c r="Q9" i="4"/>
  <c r="R9" i="4"/>
  <c r="S9" i="4"/>
  <c r="T9" i="4"/>
  <c r="U9" i="4"/>
  <c r="V9" i="4"/>
  <c r="W9" i="4"/>
  <c r="X9" i="4"/>
  <c r="Y9" i="4"/>
  <c r="Z9" i="4"/>
  <c r="P10" i="4"/>
  <c r="Q10" i="4"/>
  <c r="R10" i="4"/>
  <c r="S10" i="4"/>
  <c r="T10" i="4"/>
  <c r="U10" i="4"/>
  <c r="V10" i="4"/>
  <c r="W10" i="4"/>
  <c r="X10" i="4"/>
  <c r="Y10" i="4"/>
  <c r="Z10" i="4"/>
  <c r="P11" i="4"/>
  <c r="Q11" i="4"/>
  <c r="R11" i="4"/>
  <c r="S11" i="4"/>
  <c r="T11" i="4"/>
  <c r="U11" i="4"/>
  <c r="V11" i="4"/>
  <c r="W11" i="4"/>
  <c r="X11" i="4"/>
  <c r="Y11" i="4"/>
  <c r="Z11" i="4"/>
  <c r="P12" i="4"/>
  <c r="Q12" i="4"/>
  <c r="R12" i="4"/>
  <c r="S12" i="4"/>
  <c r="T12" i="4"/>
  <c r="U12" i="4"/>
  <c r="V12" i="4"/>
  <c r="W12" i="4"/>
  <c r="X12" i="4"/>
  <c r="Y12" i="4"/>
  <c r="Z12" i="4"/>
  <c r="P13" i="4"/>
  <c r="Q13" i="4"/>
  <c r="R13" i="4"/>
  <c r="S13" i="4"/>
  <c r="T13" i="4"/>
  <c r="U13" i="4"/>
  <c r="V13" i="4"/>
  <c r="W13" i="4"/>
  <c r="X13" i="4"/>
  <c r="Y13" i="4"/>
  <c r="Z13" i="4"/>
  <c r="P14" i="4"/>
  <c r="Q14" i="4"/>
  <c r="R14" i="4"/>
  <c r="S14" i="4"/>
  <c r="T14" i="4"/>
  <c r="U14" i="4"/>
  <c r="V14" i="4"/>
  <c r="W14" i="4"/>
  <c r="X14" i="4"/>
  <c r="Y14" i="4"/>
  <c r="Z14" i="4"/>
  <c r="P15" i="4"/>
  <c r="Q15" i="4"/>
  <c r="R15" i="4"/>
  <c r="S15" i="4"/>
  <c r="T15" i="4"/>
  <c r="U15" i="4"/>
  <c r="V15" i="4"/>
  <c r="W15" i="4"/>
  <c r="X15" i="4"/>
  <c r="Y15" i="4"/>
  <c r="Z15" i="4"/>
  <c r="P16" i="4"/>
  <c r="Q16" i="4"/>
  <c r="R16" i="4"/>
  <c r="S16" i="4"/>
  <c r="T16" i="4"/>
  <c r="U16" i="4"/>
  <c r="V16" i="4"/>
  <c r="W16" i="4"/>
  <c r="X16" i="4"/>
  <c r="Y16" i="4"/>
  <c r="Z16" i="4"/>
  <c r="P17" i="4"/>
  <c r="Q17" i="4"/>
  <c r="R17" i="4"/>
  <c r="S17" i="4"/>
  <c r="T17" i="4"/>
  <c r="U17" i="4"/>
  <c r="V17" i="4"/>
  <c r="W17" i="4"/>
  <c r="X17" i="4"/>
  <c r="Y17" i="4"/>
  <c r="Z17" i="4"/>
  <c r="P18" i="4"/>
  <c r="Q18" i="4"/>
  <c r="R18" i="4"/>
  <c r="S18" i="4"/>
  <c r="T18" i="4"/>
  <c r="U18" i="4"/>
  <c r="V18" i="4"/>
  <c r="W18" i="4"/>
  <c r="X18" i="4"/>
  <c r="Y18" i="4"/>
  <c r="Z18" i="4"/>
  <c r="O4" i="4"/>
  <c r="AA4" i="4" s="1"/>
  <c r="O5" i="4"/>
  <c r="AA5" i="4" s="1"/>
  <c r="O6" i="4"/>
  <c r="AA6" i="4" s="1"/>
  <c r="O7" i="4"/>
  <c r="AA7" i="4" s="1"/>
  <c r="O8" i="4"/>
  <c r="AA8" i="4" s="1"/>
  <c r="O9" i="4"/>
  <c r="AA9" i="4" s="1"/>
  <c r="O10" i="4"/>
  <c r="AA10" i="4" s="1"/>
  <c r="O11" i="4"/>
  <c r="AA11" i="4" s="1"/>
  <c r="O12" i="4"/>
  <c r="AA12" i="4" s="1"/>
  <c r="O13" i="4"/>
  <c r="AA13" i="4" s="1"/>
  <c r="O14" i="4"/>
  <c r="AA14" i="4" s="1"/>
  <c r="O15" i="4"/>
  <c r="AA15" i="4" s="1"/>
  <c r="O16" i="4"/>
  <c r="AA16" i="4" s="1"/>
  <c r="O17" i="4"/>
  <c r="AA17" i="4" s="1"/>
  <c r="O18" i="4"/>
  <c r="AA18" i="4" s="1"/>
  <c r="O3" i="4"/>
  <c r="AA3" i="4" s="1"/>
  <c r="C16" i="2" l="1"/>
  <c r="D16" i="2"/>
  <c r="E16" i="2"/>
  <c r="F16" i="2"/>
  <c r="G16" i="2"/>
  <c r="H16" i="2"/>
  <c r="B16" i="2"/>
  <c r="J7" i="2"/>
  <c r="K7" i="2"/>
  <c r="L7" i="2"/>
  <c r="M7" i="2"/>
  <c r="N7" i="2"/>
  <c r="O7" i="2"/>
  <c r="P7" i="2"/>
  <c r="Q7" i="2"/>
  <c r="I7" i="3" s="1"/>
  <c r="K7" i="3" s="1"/>
  <c r="K4" i="2"/>
  <c r="L4" i="2"/>
  <c r="M4" i="2"/>
  <c r="N4" i="2"/>
  <c r="O4" i="2"/>
  <c r="P4" i="2"/>
  <c r="K5" i="2"/>
  <c r="L5" i="2"/>
  <c r="M5" i="2"/>
  <c r="N5" i="2"/>
  <c r="O5" i="2"/>
  <c r="P5" i="2"/>
  <c r="K6" i="2"/>
  <c r="L6" i="2"/>
  <c r="M6" i="2"/>
  <c r="N6" i="2"/>
  <c r="O6" i="2"/>
  <c r="P6" i="2"/>
  <c r="K8" i="2"/>
  <c r="L8" i="2"/>
  <c r="M8" i="2"/>
  <c r="N8" i="2"/>
  <c r="O8" i="2"/>
  <c r="P8" i="2"/>
  <c r="K9" i="2"/>
  <c r="L9" i="2"/>
  <c r="M9" i="2"/>
  <c r="N9" i="2"/>
  <c r="O9" i="2"/>
  <c r="P9" i="2"/>
  <c r="K10" i="2"/>
  <c r="L10" i="2"/>
  <c r="M10" i="2"/>
  <c r="N10" i="2"/>
  <c r="O10" i="2"/>
  <c r="P10" i="2"/>
  <c r="K11" i="2"/>
  <c r="L11" i="2"/>
  <c r="M11" i="2"/>
  <c r="N11" i="2"/>
  <c r="O11" i="2"/>
  <c r="P11" i="2"/>
  <c r="K12" i="2"/>
  <c r="L12" i="2"/>
  <c r="M12" i="2"/>
  <c r="N12" i="2"/>
  <c r="O12" i="2"/>
  <c r="P12" i="2"/>
  <c r="K13" i="2"/>
  <c r="L13" i="2"/>
  <c r="M13" i="2"/>
  <c r="N13" i="2"/>
  <c r="O13" i="2"/>
  <c r="P13" i="2"/>
  <c r="K14" i="2"/>
  <c r="L14" i="2"/>
  <c r="M14" i="2"/>
  <c r="N14" i="2"/>
  <c r="O14" i="2"/>
  <c r="P14" i="2"/>
  <c r="K15" i="2"/>
  <c r="L15" i="2"/>
  <c r="M15" i="2"/>
  <c r="N15" i="2"/>
  <c r="O15" i="2"/>
  <c r="P15" i="2"/>
  <c r="P3" i="2"/>
  <c r="O3" i="2"/>
  <c r="N3" i="2"/>
  <c r="M3" i="2"/>
  <c r="L3" i="2"/>
  <c r="K3" i="2"/>
  <c r="J8" i="2"/>
  <c r="J9" i="2"/>
  <c r="J10" i="2"/>
  <c r="J11" i="2"/>
  <c r="J12" i="2"/>
  <c r="J13" i="2"/>
  <c r="J14" i="2"/>
  <c r="J15" i="2"/>
  <c r="J5" i="2"/>
  <c r="J4" i="2"/>
  <c r="Q4" i="2"/>
  <c r="I4" i="3" s="1"/>
  <c r="K4" i="3" s="1"/>
  <c r="Q5" i="2"/>
  <c r="I5" i="3" s="1"/>
  <c r="K5" i="3" s="1"/>
  <c r="J6" i="2"/>
  <c r="Q6" i="2" s="1"/>
  <c r="I6" i="3" s="1"/>
  <c r="K6" i="3" s="1"/>
  <c r="Q8" i="2"/>
  <c r="I8" i="3" s="1"/>
  <c r="K8" i="3" s="1"/>
  <c r="Q9" i="2"/>
  <c r="I9" i="3" s="1"/>
  <c r="K9" i="3" s="1"/>
  <c r="Q10" i="2"/>
  <c r="I10" i="3" s="1"/>
  <c r="K10" i="3" s="1"/>
  <c r="Q11" i="2"/>
  <c r="I11" i="3" s="1"/>
  <c r="K11" i="3" s="1"/>
  <c r="Q12" i="2"/>
  <c r="Q13" i="2"/>
  <c r="Q14" i="2"/>
  <c r="Q15" i="2"/>
  <c r="J3" i="2"/>
  <c r="Q3" i="2" s="1"/>
  <c r="I3" i="3" s="1"/>
  <c r="K3" i="3" s="1"/>
  <c r="E22" i="3" l="1"/>
  <c r="E21" i="3"/>
  <c r="E20" i="3"/>
  <c r="E19" i="3"/>
  <c r="E18" i="3"/>
  <c r="E17" i="3"/>
  <c r="E16" i="3"/>
  <c r="E15" i="3"/>
  <c r="E14" i="3"/>
  <c r="P14" i="3" s="1"/>
  <c r="E13" i="3"/>
  <c r="E12" i="3"/>
  <c r="E11" i="3"/>
  <c r="E10" i="3"/>
  <c r="E8" i="3"/>
  <c r="E7" i="3"/>
  <c r="E6" i="3"/>
  <c r="E5" i="3"/>
  <c r="E3" i="3"/>
  <c r="E9" i="3"/>
  <c r="E4" i="3" l="1"/>
  <c r="E23" i="3" s="1"/>
</calcChain>
</file>

<file path=xl/sharedStrings.xml><?xml version="1.0" encoding="utf-8"?>
<sst xmlns="http://schemas.openxmlformats.org/spreadsheetml/2006/main" count="285" uniqueCount="120">
  <si>
    <t>Falkland Gardens</t>
  </si>
  <si>
    <t>Location</t>
  </si>
  <si>
    <t>Bed number</t>
  </si>
  <si>
    <t xml:space="preserve">Plant </t>
  </si>
  <si>
    <t>Timespace</t>
  </si>
  <si>
    <t>High St</t>
  </si>
  <si>
    <t>Town Hall</t>
  </si>
  <si>
    <t>Foster Gardens</t>
  </si>
  <si>
    <t>Stokes Bay</t>
  </si>
  <si>
    <t>Stanley Park</t>
  </si>
  <si>
    <t>Gomer Lane Roundabout</t>
  </si>
  <si>
    <t>Northcott House</t>
  </si>
  <si>
    <t>Marine Parade</t>
  </si>
  <si>
    <t>Broom Way</t>
  </si>
  <si>
    <t>Rowner Road</t>
  </si>
  <si>
    <t>Fareham Road</t>
  </si>
  <si>
    <t>Begonia Heaven White</t>
  </si>
  <si>
    <t>Salvia farinacea Victoria</t>
  </si>
  <si>
    <t>Cosmos Sonata Red Shades</t>
  </si>
  <si>
    <t>Gaura Sparkle White</t>
  </si>
  <si>
    <t>Verbena Seenity Mixed</t>
  </si>
  <si>
    <t>Salvia Summer Jewels Lavender</t>
  </si>
  <si>
    <t>Petunia Tidal Wave Cherry</t>
  </si>
  <si>
    <t>Cosmos Sonata Mixed</t>
  </si>
  <si>
    <t>Verbena Santos Purple</t>
  </si>
  <si>
    <t>Petunia Frenzy Strawberry Vein</t>
  </si>
  <si>
    <t>Verbena Quartz XP Purple</t>
  </si>
  <si>
    <t>Pelargoniun Horizon Violet</t>
  </si>
  <si>
    <t>Nicotiana Perfume Deep Purple</t>
  </si>
  <si>
    <t>Dianthus Corona Lavender</t>
  </si>
  <si>
    <t>Dianthus Corona Blueberry Magic</t>
  </si>
  <si>
    <t>Geranium Horizon Coral spice</t>
  </si>
  <si>
    <t>Marigold Zenith Extra Gold</t>
  </si>
  <si>
    <t>Rudbeckia Prairie Sun</t>
  </si>
  <si>
    <t>Foster Road Island</t>
  </si>
  <si>
    <t>Number of planters</t>
  </si>
  <si>
    <t>Village Road</t>
  </si>
  <si>
    <t>No 2 Battery</t>
  </si>
  <si>
    <t>Jellicoe Avenue</t>
  </si>
  <si>
    <t>Anns Hill Cem</t>
  </si>
  <si>
    <t xml:space="preserve">Rowner Road </t>
  </si>
  <si>
    <t>Petunia Shockwave Coral Crush</t>
  </si>
  <si>
    <t>Total plants</t>
  </si>
  <si>
    <t>Verbena Sparkle Dark Violet</t>
  </si>
  <si>
    <t>Begonia Million Kisses Honeymoon</t>
  </si>
  <si>
    <t>Geranium Precission Burgundy</t>
  </si>
  <si>
    <t>Argyranthemum Grandaisy Bright Yellow</t>
  </si>
  <si>
    <t>Argyranthemum Grandaisy Red/Orange</t>
  </si>
  <si>
    <t>Salvia Mystic Spires Blue</t>
  </si>
  <si>
    <t>Petunia Shockwave Yellow</t>
  </si>
  <si>
    <t>Number of Baskets</t>
  </si>
  <si>
    <t>High Street Large Baskets</t>
  </si>
  <si>
    <t>Town Hall Small Baskets</t>
  </si>
  <si>
    <t>Mayors Balcony Troughs</t>
  </si>
  <si>
    <t xml:space="preserve">Foster Road Island </t>
  </si>
  <si>
    <t>Stoke Road Inserts</t>
  </si>
  <si>
    <t>Gomer Lane Small Baskets</t>
  </si>
  <si>
    <t>Stokes bay Road Large LC Baskets</t>
  </si>
  <si>
    <t>Marine Parade Large LC Baskets</t>
  </si>
  <si>
    <t xml:space="preserve">Marine Parade Barrier Troughs </t>
  </si>
  <si>
    <t>Rowner Road Small Baskets</t>
  </si>
  <si>
    <t>Carrisbrooke Road Small Baskets</t>
  </si>
  <si>
    <t>Begonia Supercascade Apricot Shades</t>
  </si>
  <si>
    <t>Pelargonium Precission Burgundy</t>
  </si>
  <si>
    <t>Pelargonium Horizon Coral Spice</t>
  </si>
  <si>
    <t>Verbena Showboat Dark Violet</t>
  </si>
  <si>
    <t>Bacopa Snowtopia</t>
  </si>
  <si>
    <t>Calibrachoa Kabloom Coral</t>
  </si>
  <si>
    <t>Verbena Enchantment Violet Eye</t>
  </si>
  <si>
    <t>Pelargonium Precission Amethyst</t>
  </si>
  <si>
    <t>Pelargonium Precission Bright Lilac</t>
  </si>
  <si>
    <t>Pelargonium Precission Light pink</t>
  </si>
  <si>
    <t>Pelargonium Precission white</t>
  </si>
  <si>
    <t>Lee High St Large LC Baskets</t>
  </si>
  <si>
    <t>Bidens Sunshine</t>
  </si>
  <si>
    <t>Petunia Shockwave Denim</t>
  </si>
  <si>
    <t>Argyranthemum LaRita Yellow</t>
  </si>
  <si>
    <t>Quantity</t>
  </si>
  <si>
    <t>Beds</t>
  </si>
  <si>
    <t>Planters</t>
  </si>
  <si>
    <t>Baskets</t>
  </si>
  <si>
    <t>Cost per plant</t>
  </si>
  <si>
    <t>Cost per basket</t>
  </si>
  <si>
    <t>Total</t>
  </si>
  <si>
    <t>Salvia New Dimension Blue</t>
  </si>
  <si>
    <t>Petunia Easy Wave Lavender Sky Blue</t>
  </si>
  <si>
    <t>Carriage costs</t>
  </si>
  <si>
    <t>Pot/pack size</t>
  </si>
  <si>
    <t>D - 23.0cm</t>
  </si>
  <si>
    <t>W - 17.5cm</t>
  </si>
  <si>
    <t>H - 6.5cm</t>
  </si>
  <si>
    <t>9cm pot</t>
  </si>
  <si>
    <t>6 cell pack</t>
  </si>
  <si>
    <t>4 cell pack</t>
  </si>
  <si>
    <t>Verbena Sernity Mixed</t>
  </si>
  <si>
    <t>9 cell pack</t>
  </si>
  <si>
    <t>High Street Large Baskets CAS-1P</t>
  </si>
  <si>
    <t>Town Hall Small Baskets CAS-0P</t>
  </si>
  <si>
    <t>Foster Road Island CAS-0P</t>
  </si>
  <si>
    <t>Gomer Lane Small Baskets CAS-0P</t>
  </si>
  <si>
    <t>Rowner Road Small Baskets CAS-0P</t>
  </si>
  <si>
    <t>Carrisbrooke Road Small Baskets CAS-0P</t>
  </si>
  <si>
    <t>Stoke Road Inserts UTP-1P inserts</t>
  </si>
  <si>
    <t>Stokes bay Road Large LC Baskets UTP-2P</t>
  </si>
  <si>
    <t>Marine Parade Large LC Baskets UTP-2P</t>
  </si>
  <si>
    <t>Lee High St Large LC Baskets UTP-2P</t>
  </si>
  <si>
    <t>Marine Parade Barrier Troughs  HBB-1P</t>
  </si>
  <si>
    <t>9 cell bedding pack. Total cellvolume of 1.3lt.</t>
  </si>
  <si>
    <t>6 cell bedding pack. Total cell volume of 1.4lt.</t>
  </si>
  <si>
    <t>4 cell bedding pack. Total cell volume of 1.5lt.</t>
  </si>
  <si>
    <t>9cm pot total volume per pot 0.29lt</t>
  </si>
  <si>
    <t>Grand Total</t>
  </si>
  <si>
    <t>Delivery Date</t>
  </si>
  <si>
    <t>01.06.2020</t>
  </si>
  <si>
    <t>27.05.2020</t>
  </si>
  <si>
    <t>08.06.2020</t>
  </si>
  <si>
    <t>Baskets and troughs are required for the same delivery date as the planters.</t>
  </si>
  <si>
    <t>(include all plants, planters and baskets in the carriage costs)</t>
  </si>
  <si>
    <t>Please add quoted cost per planter basket on the quantities tab (including the carriage costs)</t>
  </si>
  <si>
    <t xml:space="preserve">Please ensure cost includes delivery in bed order as detailed on the Beds  and Planters tabs.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</si>
</sst>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D3D3D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0.79998168889431442"/>
      <name val="Calibri"/>
      <family val="2"/>
      <scheme val="minor"/>
    </font>
    <font>
      <sz val="11"/>
      <color theme="5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textRotation="90"/>
    </xf>
    <xf numFmtId="0" fontId="1" fillId="0" borderId="0" xfId="0" applyFont="1"/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textRotation="90"/>
    </xf>
    <xf numFmtId="0" fontId="0" fillId="0" borderId="0" xfId="0" applyAlignmen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0" fillId="2" borderId="2" xfId="0" applyNumberFormat="1" applyFill="1" applyBorder="1"/>
    <xf numFmtId="0" fontId="4" fillId="0" borderId="0" xfId="0" applyFont="1" applyFill="1" applyBorder="1" applyAlignment="1">
      <alignment horizontal="right"/>
    </xf>
    <xf numFmtId="164" fontId="0" fillId="0" borderId="0" xfId="0" applyNumberFormat="1" applyFill="1" applyBorder="1"/>
    <xf numFmtId="0" fontId="0" fillId="2" borderId="1" xfId="0" applyFill="1" applyBorder="1"/>
    <xf numFmtId="0" fontId="5" fillId="0" borderId="0" xfId="0" applyFont="1" applyAlignment="1">
      <alignment horizontal="center" textRotation="90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E15" sqref="E15"/>
    </sheetView>
  </sheetViews>
  <sheetFormatPr defaultRowHeight="15" x14ac:dyDescent="0.25"/>
  <sheetData>
    <row r="1" spans="1:1" x14ac:dyDescent="0.25">
      <c r="A1" t="s">
        <v>118</v>
      </c>
    </row>
    <row r="2" spans="1:1" x14ac:dyDescent="0.25">
      <c r="A2" s="10"/>
    </row>
    <row r="3" spans="1:1" x14ac:dyDescent="0.25">
      <c r="A3" t="s">
        <v>119</v>
      </c>
    </row>
    <row r="4" spans="1:1" s="10" customFormat="1" x14ac:dyDescent="0.25">
      <c r="A4" s="10" t="s">
        <v>116</v>
      </c>
    </row>
    <row r="5" spans="1:1" s="10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zoomScale="75" zoomScaleNormal="75" workbookViewId="0">
      <pane ySplit="1" topLeftCell="A40" activePane="bottomLeft" state="frozen"/>
      <selection pane="bottomLeft" activeCell="W56" sqref="W56:W59"/>
    </sheetView>
  </sheetViews>
  <sheetFormatPr defaultRowHeight="15" x14ac:dyDescent="0.25"/>
  <cols>
    <col min="1" max="1" width="17.7109375" customWidth="1"/>
    <col min="2" max="2" width="6" customWidth="1"/>
    <col min="3" max="22" width="5.7109375" customWidth="1"/>
    <col min="23" max="23" width="11.28515625" customWidth="1"/>
    <col min="24" max="25" width="4.7109375" customWidth="1"/>
  </cols>
  <sheetData>
    <row r="1" spans="1:23" ht="173.25" customHeight="1" x14ac:dyDescent="0.25">
      <c r="A1" t="s">
        <v>1</v>
      </c>
      <c r="B1" s="1" t="s">
        <v>2</v>
      </c>
      <c r="C1" s="1" t="s">
        <v>16</v>
      </c>
      <c r="D1" s="1" t="s">
        <v>31</v>
      </c>
      <c r="E1" s="1" t="s">
        <v>17</v>
      </c>
      <c r="F1" s="1" t="s">
        <v>85</v>
      </c>
      <c r="G1" s="1" t="s">
        <v>19</v>
      </c>
      <c r="H1" s="1" t="s">
        <v>18</v>
      </c>
      <c r="I1" s="1" t="s">
        <v>84</v>
      </c>
      <c r="J1" s="1" t="s">
        <v>20</v>
      </c>
      <c r="K1" s="1" t="s">
        <v>21</v>
      </c>
      <c r="L1" s="1" t="s">
        <v>22</v>
      </c>
      <c r="M1" s="1" t="s">
        <v>24</v>
      </c>
      <c r="N1" s="1" t="s">
        <v>23</v>
      </c>
      <c r="O1" s="1" t="s">
        <v>25</v>
      </c>
      <c r="P1" s="1" t="s">
        <v>26</v>
      </c>
      <c r="Q1" s="1" t="s">
        <v>27</v>
      </c>
      <c r="R1" s="1" t="s">
        <v>30</v>
      </c>
      <c r="S1" s="1" t="s">
        <v>29</v>
      </c>
      <c r="T1" s="1" t="s">
        <v>28</v>
      </c>
      <c r="U1" s="1" t="s">
        <v>32</v>
      </c>
      <c r="V1" s="1" t="s">
        <v>33</v>
      </c>
      <c r="W1" s="12" t="s">
        <v>112</v>
      </c>
    </row>
    <row r="2" spans="1:23" x14ac:dyDescent="0.25">
      <c r="A2" t="s">
        <v>0</v>
      </c>
      <c r="B2">
        <v>1</v>
      </c>
      <c r="C2">
        <v>72</v>
      </c>
      <c r="D2">
        <v>85</v>
      </c>
      <c r="E2">
        <v>35</v>
      </c>
      <c r="F2">
        <v>50</v>
      </c>
      <c r="W2" t="s">
        <v>114</v>
      </c>
    </row>
    <row r="3" spans="1:23" x14ac:dyDescent="0.25">
      <c r="B3">
        <v>2</v>
      </c>
      <c r="C3">
        <v>73</v>
      </c>
      <c r="D3">
        <v>92</v>
      </c>
      <c r="E3">
        <v>31</v>
      </c>
      <c r="F3">
        <v>54</v>
      </c>
      <c r="W3" s="10" t="s">
        <v>114</v>
      </c>
    </row>
    <row r="4" spans="1:23" x14ac:dyDescent="0.25">
      <c r="B4">
        <v>3</v>
      </c>
      <c r="C4">
        <v>148</v>
      </c>
      <c r="D4">
        <v>250</v>
      </c>
      <c r="E4">
        <v>93</v>
      </c>
      <c r="F4">
        <v>150</v>
      </c>
      <c r="G4">
        <v>7</v>
      </c>
      <c r="W4" s="10" t="s">
        <v>114</v>
      </c>
    </row>
    <row r="5" spans="1:23" x14ac:dyDescent="0.25">
      <c r="B5">
        <v>4</v>
      </c>
      <c r="C5">
        <v>153</v>
      </c>
      <c r="D5">
        <v>227</v>
      </c>
      <c r="E5">
        <v>83</v>
      </c>
      <c r="F5">
        <v>135</v>
      </c>
      <c r="G5">
        <v>7</v>
      </c>
      <c r="W5" s="10" t="s">
        <v>114</v>
      </c>
    </row>
    <row r="6" spans="1:23" x14ac:dyDescent="0.25">
      <c r="B6">
        <v>5</v>
      </c>
      <c r="C6">
        <v>74</v>
      </c>
      <c r="D6">
        <v>83</v>
      </c>
      <c r="E6">
        <v>28</v>
      </c>
      <c r="F6">
        <v>49</v>
      </c>
      <c r="W6" s="10" t="s">
        <v>114</v>
      </c>
    </row>
    <row r="7" spans="1:23" x14ac:dyDescent="0.25">
      <c r="B7">
        <v>6</v>
      </c>
      <c r="C7">
        <v>78</v>
      </c>
      <c r="D7">
        <v>75</v>
      </c>
      <c r="E7">
        <v>25</v>
      </c>
      <c r="F7">
        <v>45</v>
      </c>
      <c r="W7" s="10" t="s">
        <v>114</v>
      </c>
    </row>
    <row r="8" spans="1:23" x14ac:dyDescent="0.25">
      <c r="B8">
        <v>7</v>
      </c>
      <c r="C8">
        <v>128</v>
      </c>
      <c r="D8">
        <v>192</v>
      </c>
      <c r="E8">
        <v>70</v>
      </c>
      <c r="F8">
        <v>115</v>
      </c>
      <c r="G8">
        <v>7</v>
      </c>
      <c r="W8" s="10" t="s">
        <v>114</v>
      </c>
    </row>
    <row r="9" spans="1:23" x14ac:dyDescent="0.25">
      <c r="B9">
        <v>8</v>
      </c>
      <c r="C9">
        <v>122</v>
      </c>
      <c r="D9">
        <v>166</v>
      </c>
      <c r="E9">
        <v>60</v>
      </c>
      <c r="F9">
        <v>101</v>
      </c>
      <c r="G9">
        <v>7</v>
      </c>
      <c r="W9" s="10" t="s">
        <v>114</v>
      </c>
    </row>
    <row r="10" spans="1:23" x14ac:dyDescent="0.25">
      <c r="B10">
        <v>9</v>
      </c>
      <c r="C10">
        <v>73</v>
      </c>
      <c r="D10">
        <v>92</v>
      </c>
      <c r="E10">
        <v>31</v>
      </c>
      <c r="F10">
        <v>54</v>
      </c>
      <c r="W10" s="10" t="s">
        <v>114</v>
      </c>
    </row>
    <row r="11" spans="1:23" x14ac:dyDescent="0.25">
      <c r="B11">
        <v>10</v>
      </c>
      <c r="C11">
        <v>72</v>
      </c>
      <c r="D11">
        <v>85</v>
      </c>
      <c r="E11">
        <v>30</v>
      </c>
      <c r="F11">
        <v>50</v>
      </c>
      <c r="W11" s="10" t="s">
        <v>114</v>
      </c>
    </row>
    <row r="12" spans="1:23" x14ac:dyDescent="0.25">
      <c r="B12">
        <v>11</v>
      </c>
      <c r="C12">
        <v>156</v>
      </c>
      <c r="D12">
        <v>183</v>
      </c>
      <c r="E12">
        <v>65</v>
      </c>
      <c r="F12">
        <v>108</v>
      </c>
      <c r="G12">
        <v>7</v>
      </c>
      <c r="W12" s="10" t="s">
        <v>114</v>
      </c>
    </row>
    <row r="13" spans="1:23" x14ac:dyDescent="0.25">
      <c r="B13">
        <v>12</v>
      </c>
      <c r="C13">
        <v>156</v>
      </c>
      <c r="D13">
        <v>166</v>
      </c>
      <c r="E13">
        <v>60</v>
      </c>
      <c r="F13">
        <v>101</v>
      </c>
      <c r="G13">
        <v>7</v>
      </c>
      <c r="W13" s="10" t="s">
        <v>114</v>
      </c>
    </row>
    <row r="14" spans="1:23" x14ac:dyDescent="0.25">
      <c r="B14">
        <v>13</v>
      </c>
      <c r="C14">
        <v>84</v>
      </c>
      <c r="D14">
        <v>400</v>
      </c>
      <c r="E14">
        <v>151</v>
      </c>
      <c r="F14">
        <v>240</v>
      </c>
      <c r="G14">
        <v>5</v>
      </c>
      <c r="W14" s="10" t="s">
        <v>114</v>
      </c>
    </row>
    <row r="15" spans="1:23" x14ac:dyDescent="0.25">
      <c r="B15">
        <v>14</v>
      </c>
      <c r="C15">
        <v>86</v>
      </c>
      <c r="D15">
        <v>74</v>
      </c>
      <c r="E15">
        <v>26</v>
      </c>
      <c r="F15">
        <v>45</v>
      </c>
      <c r="G15">
        <v>5</v>
      </c>
      <c r="W15" s="10" t="s">
        <v>114</v>
      </c>
    </row>
    <row r="16" spans="1:23" x14ac:dyDescent="0.25">
      <c r="B16">
        <v>15</v>
      </c>
      <c r="C16">
        <v>630</v>
      </c>
      <c r="D16">
        <v>680</v>
      </c>
      <c r="E16">
        <v>266</v>
      </c>
      <c r="F16">
        <v>421</v>
      </c>
      <c r="G16">
        <v>9</v>
      </c>
      <c r="H16">
        <v>450</v>
      </c>
      <c r="W16" s="10" t="s">
        <v>114</v>
      </c>
    </row>
    <row r="17" spans="1:23" x14ac:dyDescent="0.25">
      <c r="B17">
        <v>16</v>
      </c>
      <c r="C17">
        <v>104</v>
      </c>
      <c r="D17">
        <v>201</v>
      </c>
      <c r="E17">
        <v>73</v>
      </c>
      <c r="F17">
        <v>120</v>
      </c>
      <c r="G17">
        <v>5</v>
      </c>
      <c r="W17" s="10" t="s">
        <v>114</v>
      </c>
    </row>
    <row r="18" spans="1:23" x14ac:dyDescent="0.25">
      <c r="A18" t="s">
        <v>4</v>
      </c>
      <c r="B18">
        <v>1</v>
      </c>
      <c r="I18">
        <v>200</v>
      </c>
      <c r="J18">
        <v>600</v>
      </c>
      <c r="K18">
        <v>200</v>
      </c>
      <c r="L18">
        <v>150</v>
      </c>
      <c r="M18">
        <v>450</v>
      </c>
      <c r="N18">
        <v>500</v>
      </c>
      <c r="W18" s="10" t="s">
        <v>115</v>
      </c>
    </row>
    <row r="19" spans="1:23" x14ac:dyDescent="0.25">
      <c r="B19">
        <v>2</v>
      </c>
      <c r="I19">
        <v>150</v>
      </c>
      <c r="J19">
        <v>270</v>
      </c>
      <c r="K19">
        <v>90</v>
      </c>
      <c r="N19">
        <v>90</v>
      </c>
      <c r="W19" s="10" t="s">
        <v>115</v>
      </c>
    </row>
    <row r="20" spans="1:23" x14ac:dyDescent="0.25">
      <c r="B20">
        <v>3</v>
      </c>
      <c r="I20">
        <v>84</v>
      </c>
      <c r="J20">
        <v>210</v>
      </c>
      <c r="K20">
        <v>70</v>
      </c>
      <c r="N20">
        <v>70</v>
      </c>
      <c r="W20" s="10" t="s">
        <v>115</v>
      </c>
    </row>
    <row r="21" spans="1:23" x14ac:dyDescent="0.25">
      <c r="B21">
        <v>4</v>
      </c>
      <c r="I21">
        <v>67</v>
      </c>
      <c r="J21">
        <v>120</v>
      </c>
      <c r="K21">
        <v>40</v>
      </c>
      <c r="N21">
        <v>40</v>
      </c>
      <c r="W21" s="10" t="s">
        <v>115</v>
      </c>
    </row>
    <row r="22" spans="1:23" x14ac:dyDescent="0.25">
      <c r="B22">
        <v>5</v>
      </c>
      <c r="I22">
        <v>113</v>
      </c>
      <c r="J22">
        <v>363</v>
      </c>
      <c r="K22">
        <v>121</v>
      </c>
      <c r="N22">
        <v>121</v>
      </c>
      <c r="W22" s="10" t="s">
        <v>115</v>
      </c>
    </row>
    <row r="23" spans="1:23" x14ac:dyDescent="0.25">
      <c r="B23">
        <v>6</v>
      </c>
      <c r="I23">
        <v>105</v>
      </c>
      <c r="J23">
        <v>360</v>
      </c>
      <c r="K23">
        <v>120</v>
      </c>
      <c r="N23">
        <v>120</v>
      </c>
      <c r="W23" s="10" t="s">
        <v>115</v>
      </c>
    </row>
    <row r="24" spans="1:23" x14ac:dyDescent="0.25">
      <c r="A24" t="s">
        <v>5</v>
      </c>
      <c r="B24">
        <v>1</v>
      </c>
      <c r="C24">
        <v>119</v>
      </c>
      <c r="D24">
        <v>290</v>
      </c>
      <c r="J24">
        <v>150</v>
      </c>
      <c r="W24" s="10" t="s">
        <v>114</v>
      </c>
    </row>
    <row r="25" spans="1:23" x14ac:dyDescent="0.25">
      <c r="B25">
        <v>2</v>
      </c>
      <c r="C25">
        <v>119</v>
      </c>
      <c r="D25">
        <v>290</v>
      </c>
      <c r="J25">
        <v>150</v>
      </c>
      <c r="W25" s="10" t="s">
        <v>114</v>
      </c>
    </row>
    <row r="26" spans="1:23" x14ac:dyDescent="0.25">
      <c r="A26" t="s">
        <v>6</v>
      </c>
      <c r="B26">
        <v>1</v>
      </c>
      <c r="C26">
        <v>210</v>
      </c>
      <c r="D26">
        <v>350</v>
      </c>
      <c r="H26">
        <v>50</v>
      </c>
      <c r="J26">
        <v>250</v>
      </c>
      <c r="W26" s="10" t="s">
        <v>114</v>
      </c>
    </row>
    <row r="27" spans="1:23" x14ac:dyDescent="0.25">
      <c r="B27">
        <v>2</v>
      </c>
      <c r="C27">
        <v>217</v>
      </c>
      <c r="D27">
        <v>300</v>
      </c>
      <c r="H27">
        <v>50</v>
      </c>
      <c r="J27">
        <v>200</v>
      </c>
      <c r="W27" s="10" t="s">
        <v>114</v>
      </c>
    </row>
    <row r="28" spans="1:23" x14ac:dyDescent="0.25">
      <c r="A28" t="s">
        <v>7</v>
      </c>
      <c r="B28">
        <v>1</v>
      </c>
      <c r="I28">
        <v>173</v>
      </c>
      <c r="K28">
        <v>100</v>
      </c>
      <c r="M28">
        <v>100</v>
      </c>
      <c r="O28">
        <v>300</v>
      </c>
      <c r="P28">
        <v>200</v>
      </c>
      <c r="W28" s="10" t="s">
        <v>114</v>
      </c>
    </row>
    <row r="29" spans="1:23" x14ac:dyDescent="0.25">
      <c r="B29">
        <v>2</v>
      </c>
      <c r="I29">
        <v>170</v>
      </c>
      <c r="K29">
        <v>95</v>
      </c>
      <c r="M29">
        <v>95</v>
      </c>
      <c r="O29">
        <v>285</v>
      </c>
      <c r="P29">
        <v>190</v>
      </c>
      <c r="W29" s="10" t="s">
        <v>114</v>
      </c>
    </row>
    <row r="30" spans="1:23" x14ac:dyDescent="0.25">
      <c r="B30">
        <v>3</v>
      </c>
      <c r="I30">
        <v>165</v>
      </c>
      <c r="K30">
        <v>90</v>
      </c>
      <c r="M30">
        <v>90</v>
      </c>
      <c r="O30">
        <v>270</v>
      </c>
      <c r="P30">
        <v>180</v>
      </c>
      <c r="W30" s="10" t="s">
        <v>114</v>
      </c>
    </row>
    <row r="31" spans="1:23" x14ac:dyDescent="0.25">
      <c r="B31">
        <v>4</v>
      </c>
      <c r="I31">
        <v>173</v>
      </c>
      <c r="K31">
        <v>100</v>
      </c>
      <c r="M31">
        <v>100</v>
      </c>
      <c r="O31">
        <v>300</v>
      </c>
      <c r="P31">
        <v>200</v>
      </c>
      <c r="W31" s="10" t="s">
        <v>114</v>
      </c>
    </row>
    <row r="32" spans="1:23" x14ac:dyDescent="0.25">
      <c r="A32" t="s">
        <v>8</v>
      </c>
      <c r="B32">
        <v>1</v>
      </c>
      <c r="C32">
        <v>74</v>
      </c>
      <c r="E32">
        <v>24</v>
      </c>
      <c r="G32">
        <v>3</v>
      </c>
      <c r="I32">
        <v>23</v>
      </c>
      <c r="Q32">
        <v>110</v>
      </c>
      <c r="W32" s="10" t="s">
        <v>115</v>
      </c>
    </row>
    <row r="33" spans="1:23" x14ac:dyDescent="0.25">
      <c r="B33">
        <v>2</v>
      </c>
      <c r="C33">
        <v>75</v>
      </c>
      <c r="E33">
        <v>43</v>
      </c>
      <c r="G33">
        <v>3</v>
      </c>
      <c r="I33">
        <v>43</v>
      </c>
      <c r="Q33">
        <v>170</v>
      </c>
      <c r="W33" s="10" t="s">
        <v>115</v>
      </c>
    </row>
    <row r="34" spans="1:23" x14ac:dyDescent="0.25">
      <c r="A34" t="s">
        <v>9</v>
      </c>
      <c r="B34">
        <v>1</v>
      </c>
      <c r="C34">
        <v>290</v>
      </c>
      <c r="D34">
        <v>300</v>
      </c>
      <c r="H34">
        <v>100</v>
      </c>
      <c r="M34">
        <v>100</v>
      </c>
      <c r="R34">
        <v>100</v>
      </c>
      <c r="S34">
        <v>300</v>
      </c>
      <c r="T34">
        <v>100</v>
      </c>
      <c r="W34" s="10" t="s">
        <v>115</v>
      </c>
    </row>
    <row r="35" spans="1:23" x14ac:dyDescent="0.25">
      <c r="B35">
        <v>2</v>
      </c>
      <c r="C35">
        <v>230</v>
      </c>
      <c r="D35">
        <v>270</v>
      </c>
      <c r="H35">
        <v>70</v>
      </c>
      <c r="M35">
        <v>70</v>
      </c>
      <c r="R35">
        <v>90</v>
      </c>
      <c r="S35">
        <v>270</v>
      </c>
      <c r="T35">
        <v>70</v>
      </c>
      <c r="W35" s="10" t="s">
        <v>115</v>
      </c>
    </row>
    <row r="36" spans="1:23" x14ac:dyDescent="0.25">
      <c r="B36">
        <v>3</v>
      </c>
      <c r="C36">
        <v>201</v>
      </c>
      <c r="D36">
        <v>220</v>
      </c>
      <c r="H36">
        <v>65</v>
      </c>
      <c r="M36">
        <v>65</v>
      </c>
      <c r="R36">
        <v>74</v>
      </c>
      <c r="S36">
        <v>220</v>
      </c>
      <c r="T36">
        <v>65</v>
      </c>
      <c r="W36" s="10" t="s">
        <v>115</v>
      </c>
    </row>
    <row r="37" spans="1:23" x14ac:dyDescent="0.25">
      <c r="B37">
        <v>4</v>
      </c>
      <c r="C37">
        <v>323</v>
      </c>
      <c r="D37">
        <v>290</v>
      </c>
      <c r="H37">
        <v>95</v>
      </c>
      <c r="M37">
        <v>95</v>
      </c>
      <c r="R37">
        <v>96</v>
      </c>
      <c r="S37">
        <v>290</v>
      </c>
      <c r="T37">
        <v>95</v>
      </c>
      <c r="W37" s="10" t="s">
        <v>115</v>
      </c>
    </row>
    <row r="38" spans="1:23" x14ac:dyDescent="0.25">
      <c r="B38">
        <v>5</v>
      </c>
      <c r="C38">
        <v>360</v>
      </c>
      <c r="D38">
        <v>390</v>
      </c>
      <c r="H38">
        <v>120</v>
      </c>
      <c r="M38">
        <v>120</v>
      </c>
      <c r="R38">
        <v>130</v>
      </c>
      <c r="S38">
        <v>390</v>
      </c>
      <c r="T38">
        <v>120</v>
      </c>
      <c r="W38" s="10" t="s">
        <v>115</v>
      </c>
    </row>
    <row r="39" spans="1:23" x14ac:dyDescent="0.25">
      <c r="B39">
        <v>6</v>
      </c>
      <c r="C39">
        <v>342</v>
      </c>
      <c r="D39">
        <v>345</v>
      </c>
      <c r="H39">
        <v>130</v>
      </c>
      <c r="M39">
        <v>130</v>
      </c>
      <c r="R39">
        <v>115</v>
      </c>
      <c r="S39">
        <v>345</v>
      </c>
      <c r="T39">
        <v>130</v>
      </c>
      <c r="W39" s="10" t="s">
        <v>115</v>
      </c>
    </row>
    <row r="40" spans="1:23" x14ac:dyDescent="0.25">
      <c r="B40">
        <v>7</v>
      </c>
      <c r="C40">
        <v>280</v>
      </c>
      <c r="D40">
        <v>340</v>
      </c>
      <c r="H40">
        <v>80</v>
      </c>
      <c r="M40">
        <v>80</v>
      </c>
      <c r="R40">
        <v>85</v>
      </c>
      <c r="S40">
        <v>340</v>
      </c>
      <c r="T40">
        <v>80</v>
      </c>
      <c r="W40" s="10" t="s">
        <v>115</v>
      </c>
    </row>
    <row r="41" spans="1:23" x14ac:dyDescent="0.25">
      <c r="B41">
        <v>8</v>
      </c>
      <c r="C41">
        <v>115</v>
      </c>
      <c r="D41">
        <v>80</v>
      </c>
      <c r="R41">
        <v>40</v>
      </c>
      <c r="S41">
        <v>160</v>
      </c>
      <c r="T41">
        <v>40</v>
      </c>
      <c r="W41" s="10" t="s">
        <v>115</v>
      </c>
    </row>
    <row r="42" spans="1:23" x14ac:dyDescent="0.25">
      <c r="A42" t="s">
        <v>10</v>
      </c>
      <c r="E42">
        <v>400</v>
      </c>
      <c r="I42">
        <v>252</v>
      </c>
      <c r="U42">
        <v>600</v>
      </c>
      <c r="V42">
        <v>200</v>
      </c>
      <c r="W42" s="10" t="s">
        <v>115</v>
      </c>
    </row>
    <row r="43" spans="1:23" x14ac:dyDescent="0.25">
      <c r="A43" t="s">
        <v>11</v>
      </c>
      <c r="B43">
        <v>1</v>
      </c>
      <c r="Q43">
        <v>31</v>
      </c>
      <c r="W43" s="10" t="s">
        <v>115</v>
      </c>
    </row>
    <row r="44" spans="1:23" x14ac:dyDescent="0.25">
      <c r="B44">
        <v>2</v>
      </c>
      <c r="Q44">
        <v>35</v>
      </c>
      <c r="W44" s="10" t="s">
        <v>115</v>
      </c>
    </row>
    <row r="45" spans="1:23" x14ac:dyDescent="0.25">
      <c r="B45">
        <v>3</v>
      </c>
      <c r="D45">
        <v>40</v>
      </c>
      <c r="M45">
        <v>20</v>
      </c>
      <c r="W45" s="10" t="s">
        <v>115</v>
      </c>
    </row>
    <row r="46" spans="1:23" x14ac:dyDescent="0.25">
      <c r="B46">
        <v>4</v>
      </c>
      <c r="N46">
        <v>168</v>
      </c>
      <c r="W46" s="10" t="s">
        <v>115</v>
      </c>
    </row>
    <row r="47" spans="1:23" x14ac:dyDescent="0.25">
      <c r="B47">
        <v>5</v>
      </c>
      <c r="N47">
        <v>375</v>
      </c>
      <c r="W47" s="10" t="s">
        <v>115</v>
      </c>
    </row>
    <row r="48" spans="1:23" x14ac:dyDescent="0.25">
      <c r="B48">
        <v>6</v>
      </c>
      <c r="D48">
        <v>125</v>
      </c>
      <c r="M48">
        <v>63</v>
      </c>
      <c r="W48" s="10" t="s">
        <v>115</v>
      </c>
    </row>
    <row r="49" spans="1:23" x14ac:dyDescent="0.25">
      <c r="A49" t="s">
        <v>12</v>
      </c>
      <c r="B49">
        <v>1</v>
      </c>
      <c r="I49">
        <v>72</v>
      </c>
      <c r="U49">
        <v>170</v>
      </c>
      <c r="W49" s="10" t="s">
        <v>114</v>
      </c>
    </row>
    <row r="50" spans="1:23" x14ac:dyDescent="0.25">
      <c r="B50">
        <v>2</v>
      </c>
      <c r="N50">
        <v>600</v>
      </c>
      <c r="R50">
        <v>163</v>
      </c>
      <c r="S50">
        <v>650</v>
      </c>
      <c r="W50" s="10" t="s">
        <v>114</v>
      </c>
    </row>
    <row r="51" spans="1:23" x14ac:dyDescent="0.25">
      <c r="B51">
        <v>3</v>
      </c>
      <c r="C51">
        <v>143</v>
      </c>
      <c r="I51">
        <v>130</v>
      </c>
      <c r="Q51">
        <v>80</v>
      </c>
      <c r="W51" s="10" t="s">
        <v>114</v>
      </c>
    </row>
    <row r="52" spans="1:23" x14ac:dyDescent="0.25">
      <c r="B52">
        <v>4</v>
      </c>
      <c r="C52">
        <v>91</v>
      </c>
      <c r="I52">
        <v>80</v>
      </c>
      <c r="Q52">
        <v>60</v>
      </c>
      <c r="W52" s="10" t="s">
        <v>114</v>
      </c>
    </row>
    <row r="53" spans="1:23" x14ac:dyDescent="0.25">
      <c r="B53">
        <v>5</v>
      </c>
      <c r="C53">
        <v>73</v>
      </c>
      <c r="I53">
        <v>90</v>
      </c>
      <c r="Q53">
        <v>65</v>
      </c>
      <c r="W53" s="10" t="s">
        <v>114</v>
      </c>
    </row>
    <row r="54" spans="1:23" x14ac:dyDescent="0.25">
      <c r="B54">
        <v>6</v>
      </c>
      <c r="C54">
        <v>62</v>
      </c>
      <c r="I54">
        <v>70</v>
      </c>
      <c r="Q54">
        <v>45</v>
      </c>
      <c r="W54" s="10" t="s">
        <v>114</v>
      </c>
    </row>
    <row r="55" spans="1:23" x14ac:dyDescent="0.25">
      <c r="B55">
        <v>7</v>
      </c>
      <c r="C55">
        <v>75</v>
      </c>
      <c r="I55">
        <v>70</v>
      </c>
      <c r="Q55">
        <v>45</v>
      </c>
      <c r="W55" s="10" t="s">
        <v>114</v>
      </c>
    </row>
    <row r="56" spans="1:23" x14ac:dyDescent="0.25">
      <c r="A56" t="s">
        <v>13</v>
      </c>
      <c r="B56">
        <v>1</v>
      </c>
      <c r="I56">
        <v>72</v>
      </c>
      <c r="U56">
        <v>170</v>
      </c>
      <c r="W56" s="10" t="s">
        <v>115</v>
      </c>
    </row>
    <row r="57" spans="1:23" x14ac:dyDescent="0.25">
      <c r="A57" t="s">
        <v>14</v>
      </c>
      <c r="B57">
        <v>1</v>
      </c>
      <c r="E57">
        <v>325</v>
      </c>
      <c r="I57">
        <v>252</v>
      </c>
      <c r="U57">
        <v>525</v>
      </c>
      <c r="V57">
        <v>125</v>
      </c>
      <c r="W57" s="10" t="s">
        <v>115</v>
      </c>
    </row>
    <row r="58" spans="1:23" x14ac:dyDescent="0.25">
      <c r="B58">
        <v>2</v>
      </c>
      <c r="I58">
        <v>72</v>
      </c>
      <c r="U58">
        <v>170</v>
      </c>
      <c r="W58" s="10" t="s">
        <v>115</v>
      </c>
    </row>
    <row r="59" spans="1:23" x14ac:dyDescent="0.25">
      <c r="A59" t="s">
        <v>15</v>
      </c>
      <c r="B59">
        <v>1</v>
      </c>
      <c r="I59">
        <v>72</v>
      </c>
      <c r="U59">
        <v>170</v>
      </c>
      <c r="W59" s="10" t="s">
        <v>115</v>
      </c>
    </row>
    <row r="60" spans="1:23" x14ac:dyDescent="0.25">
      <c r="C60">
        <f>SUM(C2:C59)</f>
        <v>5608</v>
      </c>
      <c r="D60">
        <f>SUM(D2:D59)</f>
        <v>6681</v>
      </c>
      <c r="E60">
        <f t="shared" ref="E60:V60" si="0">SUM(E2:E59)</f>
        <v>1919</v>
      </c>
      <c r="F60">
        <f t="shared" ref="F60" si="1">SUM(F2:F59)</f>
        <v>1838</v>
      </c>
      <c r="G60">
        <f t="shared" si="0"/>
        <v>72</v>
      </c>
      <c r="H60">
        <f t="shared" si="0"/>
        <v>1210</v>
      </c>
      <c r="I60">
        <f t="shared" si="0"/>
        <v>2698</v>
      </c>
      <c r="J60">
        <f t="shared" si="0"/>
        <v>2673</v>
      </c>
      <c r="K60">
        <f t="shared" si="0"/>
        <v>1026</v>
      </c>
      <c r="L60">
        <f t="shared" si="0"/>
        <v>150</v>
      </c>
      <c r="M60">
        <f t="shared" si="0"/>
        <v>1578</v>
      </c>
      <c r="N60">
        <f t="shared" si="0"/>
        <v>2084</v>
      </c>
      <c r="O60">
        <f t="shared" si="0"/>
        <v>1155</v>
      </c>
      <c r="P60">
        <f t="shared" si="0"/>
        <v>770</v>
      </c>
      <c r="Q60">
        <f t="shared" si="0"/>
        <v>641</v>
      </c>
      <c r="R60">
        <f t="shared" si="0"/>
        <v>893</v>
      </c>
      <c r="S60">
        <f t="shared" si="0"/>
        <v>2965</v>
      </c>
      <c r="T60">
        <f t="shared" si="0"/>
        <v>700</v>
      </c>
      <c r="U60">
        <f t="shared" si="0"/>
        <v>1805</v>
      </c>
      <c r="V60">
        <f t="shared" si="0"/>
        <v>325</v>
      </c>
    </row>
    <row r="62" spans="1:23" x14ac:dyDescent="0.25">
      <c r="W62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M18" sqref="M18"/>
    </sheetView>
  </sheetViews>
  <sheetFormatPr defaultRowHeight="15" x14ac:dyDescent="0.25"/>
  <cols>
    <col min="1" max="1" width="35.140625" customWidth="1"/>
    <col min="2" max="9" width="4.7109375" hidden="1" customWidth="1"/>
    <col min="10" max="16" width="4.7109375" customWidth="1"/>
    <col min="17" max="17" width="9.140625" style="2"/>
  </cols>
  <sheetData>
    <row r="1" spans="1:18" ht="91.5" x14ac:dyDescent="0.25">
      <c r="A1" s="2" t="s">
        <v>1</v>
      </c>
      <c r="B1" s="31" t="s">
        <v>34</v>
      </c>
      <c r="C1" s="31" t="s">
        <v>36</v>
      </c>
      <c r="D1" s="31" t="s">
        <v>37</v>
      </c>
      <c r="E1" s="31" t="s">
        <v>11</v>
      </c>
      <c r="F1" s="31" t="s">
        <v>38</v>
      </c>
      <c r="G1" s="31" t="s">
        <v>40</v>
      </c>
      <c r="H1" s="31" t="s">
        <v>39</v>
      </c>
      <c r="I1" s="3"/>
      <c r="J1" s="3" t="s">
        <v>34</v>
      </c>
      <c r="K1" s="3" t="s">
        <v>36</v>
      </c>
      <c r="L1" s="3" t="s">
        <v>37</v>
      </c>
      <c r="M1" s="3" t="s">
        <v>11</v>
      </c>
      <c r="N1" s="3" t="s">
        <v>38</v>
      </c>
      <c r="O1" s="3" t="s">
        <v>40</v>
      </c>
      <c r="P1" s="3" t="s">
        <v>39</v>
      </c>
      <c r="Q1" s="3" t="s">
        <v>42</v>
      </c>
      <c r="R1" s="12" t="s">
        <v>112</v>
      </c>
    </row>
    <row r="2" spans="1:18" x14ac:dyDescent="0.25">
      <c r="A2" s="2" t="s">
        <v>35</v>
      </c>
      <c r="B2" s="32">
        <v>3</v>
      </c>
      <c r="C2" s="32">
        <v>3</v>
      </c>
      <c r="D2" s="32">
        <v>11</v>
      </c>
      <c r="E2" s="32">
        <v>7</v>
      </c>
      <c r="F2" s="32">
        <v>3</v>
      </c>
      <c r="G2" s="32">
        <v>3</v>
      </c>
      <c r="H2" s="32">
        <v>2</v>
      </c>
      <c r="I2" s="2"/>
      <c r="R2" t="s">
        <v>113</v>
      </c>
    </row>
    <row r="3" spans="1:18" x14ac:dyDescent="0.25">
      <c r="A3" t="s">
        <v>41</v>
      </c>
      <c r="B3" s="33">
        <v>5</v>
      </c>
      <c r="C3" s="33">
        <v>5</v>
      </c>
      <c r="D3" s="33">
        <v>5</v>
      </c>
      <c r="E3" s="33">
        <v>5</v>
      </c>
      <c r="F3" s="33">
        <v>5</v>
      </c>
      <c r="G3" s="33"/>
      <c r="H3" s="33">
        <v>5</v>
      </c>
      <c r="J3">
        <f>(B2*B3)</f>
        <v>15</v>
      </c>
      <c r="K3">
        <f t="shared" ref="K3:P3" si="0">(C$2*C3)</f>
        <v>15</v>
      </c>
      <c r="L3">
        <f t="shared" si="0"/>
        <v>55</v>
      </c>
      <c r="M3">
        <f t="shared" si="0"/>
        <v>35</v>
      </c>
      <c r="N3">
        <f t="shared" si="0"/>
        <v>15</v>
      </c>
      <c r="O3">
        <f t="shared" si="0"/>
        <v>0</v>
      </c>
      <c r="P3">
        <f t="shared" si="0"/>
        <v>10</v>
      </c>
      <c r="Q3" s="2">
        <f>SUM(J3:P3)</f>
        <v>145</v>
      </c>
      <c r="R3" s="10" t="s">
        <v>113</v>
      </c>
    </row>
    <row r="4" spans="1:18" x14ac:dyDescent="0.25">
      <c r="A4" t="s">
        <v>24</v>
      </c>
      <c r="B4" s="33">
        <v>7</v>
      </c>
      <c r="C4" s="33">
        <v>7</v>
      </c>
      <c r="D4" s="33">
        <v>7</v>
      </c>
      <c r="E4" s="33">
        <v>7</v>
      </c>
      <c r="F4" s="33">
        <v>7</v>
      </c>
      <c r="G4" s="33">
        <v>7</v>
      </c>
      <c r="H4" s="33">
        <v>7</v>
      </c>
      <c r="J4">
        <f>(B$2*B4)</f>
        <v>21</v>
      </c>
      <c r="K4">
        <f t="shared" ref="K4:K15" si="1">(C$2*C4)</f>
        <v>21</v>
      </c>
      <c r="L4">
        <f t="shared" ref="L4:L15" si="2">(D$2*D4)</f>
        <v>77</v>
      </c>
      <c r="M4">
        <f t="shared" ref="M4:M15" si="3">(E$2*E4)</f>
        <v>49</v>
      </c>
      <c r="N4">
        <f t="shared" ref="N4:N15" si="4">(F$2*F4)</f>
        <v>21</v>
      </c>
      <c r="O4">
        <f t="shared" ref="O4:O15" si="5">(G$2*G4)</f>
        <v>21</v>
      </c>
      <c r="P4">
        <f t="shared" ref="P4:P15" si="6">(H$2*H4)</f>
        <v>14</v>
      </c>
      <c r="Q4" s="2">
        <f t="shared" ref="Q4:Q15" si="7">SUM(J4:P4)</f>
        <v>224</v>
      </c>
      <c r="R4" s="10" t="s">
        <v>113</v>
      </c>
    </row>
    <row r="5" spans="1:18" x14ac:dyDescent="0.25">
      <c r="A5" t="s">
        <v>47</v>
      </c>
      <c r="B5" s="33">
        <v>5</v>
      </c>
      <c r="C5" s="33">
        <v>5</v>
      </c>
      <c r="D5" s="33">
        <v>5</v>
      </c>
      <c r="E5" s="33">
        <v>5</v>
      </c>
      <c r="F5" s="33">
        <v>5</v>
      </c>
      <c r="G5" s="33"/>
      <c r="H5" s="33">
        <v>5</v>
      </c>
      <c r="J5">
        <f>(B$2*B4)</f>
        <v>21</v>
      </c>
      <c r="K5">
        <f t="shared" si="1"/>
        <v>15</v>
      </c>
      <c r="L5">
        <f t="shared" si="2"/>
        <v>55</v>
      </c>
      <c r="M5">
        <f t="shared" si="3"/>
        <v>35</v>
      </c>
      <c r="N5">
        <f t="shared" si="4"/>
        <v>15</v>
      </c>
      <c r="O5">
        <f t="shared" si="5"/>
        <v>0</v>
      </c>
      <c r="P5">
        <f t="shared" si="6"/>
        <v>10</v>
      </c>
      <c r="Q5" s="2">
        <f t="shared" si="7"/>
        <v>151</v>
      </c>
      <c r="R5" s="10" t="s">
        <v>113</v>
      </c>
    </row>
    <row r="6" spans="1:18" x14ac:dyDescent="0.25">
      <c r="A6" t="s">
        <v>43</v>
      </c>
      <c r="B6" s="33">
        <v>5</v>
      </c>
      <c r="C6" s="33">
        <v>5</v>
      </c>
      <c r="D6" s="33">
        <v>5</v>
      </c>
      <c r="E6" s="33">
        <v>5</v>
      </c>
      <c r="F6" s="33">
        <v>5</v>
      </c>
      <c r="G6" s="33">
        <v>5</v>
      </c>
      <c r="H6" s="33">
        <v>5</v>
      </c>
      <c r="J6">
        <f>(B4*B5)</f>
        <v>35</v>
      </c>
      <c r="K6">
        <f t="shared" si="1"/>
        <v>15</v>
      </c>
      <c r="L6">
        <f t="shared" si="2"/>
        <v>55</v>
      </c>
      <c r="M6">
        <f t="shared" si="3"/>
        <v>35</v>
      </c>
      <c r="N6">
        <f t="shared" si="4"/>
        <v>15</v>
      </c>
      <c r="O6">
        <f t="shared" si="5"/>
        <v>15</v>
      </c>
      <c r="P6">
        <f t="shared" si="6"/>
        <v>10</v>
      </c>
      <c r="Q6" s="2">
        <f t="shared" si="7"/>
        <v>180</v>
      </c>
      <c r="R6" s="10" t="s">
        <v>113</v>
      </c>
    </row>
    <row r="7" spans="1:18" x14ac:dyDescent="0.25">
      <c r="A7" t="s">
        <v>44</v>
      </c>
      <c r="B7" s="33">
        <v>3</v>
      </c>
      <c r="C7" s="33">
        <v>3</v>
      </c>
      <c r="D7" s="33">
        <v>3</v>
      </c>
      <c r="E7" s="33">
        <v>3</v>
      </c>
      <c r="F7" s="33">
        <v>3</v>
      </c>
      <c r="G7" s="33">
        <v>3</v>
      </c>
      <c r="H7" s="33">
        <v>3</v>
      </c>
      <c r="J7">
        <f t="shared" ref="J7:J15" si="8">(B5*B6)</f>
        <v>25</v>
      </c>
      <c r="K7">
        <f t="shared" si="1"/>
        <v>9</v>
      </c>
      <c r="L7">
        <f t="shared" si="2"/>
        <v>33</v>
      </c>
      <c r="M7">
        <f t="shared" si="3"/>
        <v>21</v>
      </c>
      <c r="N7">
        <f t="shared" si="4"/>
        <v>9</v>
      </c>
      <c r="O7">
        <f t="shared" si="5"/>
        <v>9</v>
      </c>
      <c r="P7">
        <f t="shared" si="6"/>
        <v>6</v>
      </c>
      <c r="Q7" s="2">
        <f t="shared" si="7"/>
        <v>112</v>
      </c>
      <c r="R7" s="10" t="s">
        <v>113</v>
      </c>
    </row>
    <row r="8" spans="1:18" x14ac:dyDescent="0.25">
      <c r="A8" t="s">
        <v>45</v>
      </c>
      <c r="B8" s="33">
        <v>5</v>
      </c>
      <c r="C8" s="33">
        <v>5</v>
      </c>
      <c r="D8" s="33">
        <v>5</v>
      </c>
      <c r="E8" s="33">
        <v>5</v>
      </c>
      <c r="F8" s="33">
        <v>5</v>
      </c>
      <c r="G8" s="33"/>
      <c r="H8" s="33">
        <v>5</v>
      </c>
      <c r="J8">
        <f>(B6*B7)</f>
        <v>15</v>
      </c>
      <c r="K8">
        <f t="shared" si="1"/>
        <v>15</v>
      </c>
      <c r="L8">
        <f t="shared" si="2"/>
        <v>55</v>
      </c>
      <c r="M8">
        <f t="shared" si="3"/>
        <v>35</v>
      </c>
      <c r="N8">
        <f t="shared" si="4"/>
        <v>15</v>
      </c>
      <c r="O8">
        <f t="shared" si="5"/>
        <v>0</v>
      </c>
      <c r="P8">
        <f t="shared" si="6"/>
        <v>10</v>
      </c>
      <c r="Q8" s="2">
        <f t="shared" si="7"/>
        <v>145</v>
      </c>
      <c r="R8" s="10" t="s">
        <v>113</v>
      </c>
    </row>
    <row r="9" spans="1:18" x14ac:dyDescent="0.25">
      <c r="A9" t="s">
        <v>46</v>
      </c>
      <c r="B9" s="33"/>
      <c r="C9" s="33"/>
      <c r="D9" s="33"/>
      <c r="E9" s="33"/>
      <c r="F9" s="33"/>
      <c r="G9" s="33">
        <v>5</v>
      </c>
      <c r="H9" s="33"/>
      <c r="J9">
        <f>(B7*B8)</f>
        <v>15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15</v>
      </c>
      <c r="P9">
        <f t="shared" si="6"/>
        <v>0</v>
      </c>
      <c r="Q9" s="2">
        <f t="shared" si="7"/>
        <v>30</v>
      </c>
      <c r="R9" s="10" t="s">
        <v>113</v>
      </c>
    </row>
    <row r="10" spans="1:18" x14ac:dyDescent="0.25">
      <c r="A10" t="s">
        <v>49</v>
      </c>
      <c r="B10" s="33"/>
      <c r="C10" s="33"/>
      <c r="D10" s="33"/>
      <c r="E10" s="33"/>
      <c r="F10" s="33"/>
      <c r="G10" s="33">
        <v>5</v>
      </c>
      <c r="H10" s="33"/>
      <c r="J10">
        <f t="shared" si="8"/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15</v>
      </c>
      <c r="P10">
        <f t="shared" si="6"/>
        <v>0</v>
      </c>
      <c r="Q10" s="2">
        <f t="shared" si="7"/>
        <v>15</v>
      </c>
      <c r="R10" s="10" t="s">
        <v>113</v>
      </c>
    </row>
    <row r="11" spans="1:18" x14ac:dyDescent="0.25">
      <c r="A11" t="s">
        <v>48</v>
      </c>
      <c r="B11" s="33"/>
      <c r="C11" s="33"/>
      <c r="D11" s="33"/>
      <c r="E11" s="33"/>
      <c r="F11" s="33"/>
      <c r="G11" s="33">
        <v>5</v>
      </c>
      <c r="H11" s="33"/>
      <c r="J11">
        <f t="shared" si="8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15</v>
      </c>
      <c r="P11">
        <f t="shared" si="6"/>
        <v>0</v>
      </c>
      <c r="Q11" s="2">
        <f t="shared" si="7"/>
        <v>15</v>
      </c>
      <c r="R11" s="10" t="s">
        <v>113</v>
      </c>
    </row>
    <row r="12" spans="1:18" x14ac:dyDescent="0.25">
      <c r="B12" s="33"/>
      <c r="C12" s="33"/>
      <c r="D12" s="33"/>
      <c r="E12" s="33"/>
      <c r="F12" s="33"/>
      <c r="G12" s="33"/>
      <c r="H12" s="33"/>
      <c r="J12">
        <f t="shared" si="8"/>
        <v>0</v>
      </c>
      <c r="K12">
        <f t="shared" si="1"/>
        <v>0</v>
      </c>
      <c r="L12">
        <f t="shared" si="2"/>
        <v>0</v>
      </c>
      <c r="M12">
        <f t="shared" si="3"/>
        <v>0</v>
      </c>
      <c r="N12">
        <f t="shared" si="4"/>
        <v>0</v>
      </c>
      <c r="O12">
        <f t="shared" si="5"/>
        <v>0</v>
      </c>
      <c r="P12">
        <f t="shared" si="6"/>
        <v>0</v>
      </c>
      <c r="Q12" s="2">
        <f t="shared" si="7"/>
        <v>0</v>
      </c>
      <c r="R12" s="10" t="s">
        <v>113</v>
      </c>
    </row>
    <row r="13" spans="1:18" x14ac:dyDescent="0.25">
      <c r="B13" s="33"/>
      <c r="C13" s="33"/>
      <c r="D13" s="33"/>
      <c r="E13" s="33"/>
      <c r="F13" s="33"/>
      <c r="G13" s="33"/>
      <c r="H13" s="33"/>
      <c r="J13">
        <f t="shared" si="8"/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 t="shared" si="4"/>
        <v>0</v>
      </c>
      <c r="O13">
        <f t="shared" si="5"/>
        <v>0</v>
      </c>
      <c r="P13">
        <f t="shared" si="6"/>
        <v>0</v>
      </c>
      <c r="Q13" s="2">
        <f t="shared" si="7"/>
        <v>0</v>
      </c>
      <c r="R13" s="10" t="s">
        <v>113</v>
      </c>
    </row>
    <row r="14" spans="1:18" x14ac:dyDescent="0.25">
      <c r="B14" s="33"/>
      <c r="C14" s="33"/>
      <c r="D14" s="33"/>
      <c r="E14" s="33"/>
      <c r="F14" s="33"/>
      <c r="G14" s="33"/>
      <c r="H14" s="33"/>
      <c r="J14">
        <f t="shared" si="8"/>
        <v>0</v>
      </c>
      <c r="K14">
        <f t="shared" si="1"/>
        <v>0</v>
      </c>
      <c r="L14">
        <f t="shared" si="2"/>
        <v>0</v>
      </c>
      <c r="M14">
        <f t="shared" si="3"/>
        <v>0</v>
      </c>
      <c r="N14">
        <f t="shared" si="4"/>
        <v>0</v>
      </c>
      <c r="O14">
        <f t="shared" si="5"/>
        <v>0</v>
      </c>
      <c r="P14">
        <f t="shared" si="6"/>
        <v>0</v>
      </c>
      <c r="Q14" s="2">
        <f t="shared" si="7"/>
        <v>0</v>
      </c>
      <c r="R14" s="10" t="s">
        <v>113</v>
      </c>
    </row>
    <row r="15" spans="1:18" x14ac:dyDescent="0.25">
      <c r="B15" s="33"/>
      <c r="C15" s="33"/>
      <c r="D15" s="33"/>
      <c r="E15" s="33"/>
      <c r="F15" s="33"/>
      <c r="G15" s="33"/>
      <c r="H15" s="33"/>
      <c r="J15">
        <f t="shared" si="8"/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 t="shared" si="4"/>
        <v>0</v>
      </c>
      <c r="O15">
        <f t="shared" si="5"/>
        <v>0</v>
      </c>
      <c r="P15">
        <f t="shared" si="6"/>
        <v>0</v>
      </c>
      <c r="Q15" s="2">
        <f t="shared" si="7"/>
        <v>0</v>
      </c>
      <c r="R15" s="10" t="s">
        <v>113</v>
      </c>
    </row>
    <row r="16" spans="1:18" x14ac:dyDescent="0.25">
      <c r="B16" s="33">
        <f>SUM(B3:B15)</f>
        <v>30</v>
      </c>
      <c r="C16" s="33">
        <f t="shared" ref="C16:P16" si="9">SUM(C3:C15)</f>
        <v>30</v>
      </c>
      <c r="D16" s="33">
        <f t="shared" si="9"/>
        <v>30</v>
      </c>
      <c r="E16" s="33">
        <f t="shared" si="9"/>
        <v>30</v>
      </c>
      <c r="F16" s="33">
        <f t="shared" si="9"/>
        <v>30</v>
      </c>
      <c r="G16" s="33">
        <f t="shared" si="9"/>
        <v>30</v>
      </c>
      <c r="H16" s="33">
        <f t="shared" si="9"/>
        <v>30</v>
      </c>
      <c r="J16" s="10"/>
      <c r="K16" s="10"/>
      <c r="L16" s="10"/>
      <c r="M16" s="10"/>
      <c r="N16" s="10"/>
      <c r="O16" s="10"/>
      <c r="P16" s="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zoomScale="75" zoomScaleNormal="75" workbookViewId="0">
      <selection activeCell="AB1" sqref="AB1"/>
    </sheetView>
  </sheetViews>
  <sheetFormatPr defaultRowHeight="15" x14ac:dyDescent="0.25"/>
  <cols>
    <col min="1" max="1" width="36.5703125" customWidth="1"/>
    <col min="2" max="26" width="4.7109375" customWidth="1"/>
  </cols>
  <sheetData>
    <row r="1" spans="1:27" ht="150.75" customHeight="1" x14ac:dyDescent="0.25">
      <c r="A1" s="2" t="s">
        <v>1</v>
      </c>
      <c r="B1" s="4" t="s">
        <v>51</v>
      </c>
      <c r="C1" s="4" t="s">
        <v>52</v>
      </c>
      <c r="D1" s="4" t="s">
        <v>53</v>
      </c>
      <c r="E1" s="4" t="s">
        <v>55</v>
      </c>
      <c r="F1" s="4" t="s">
        <v>54</v>
      </c>
      <c r="G1" s="4" t="s">
        <v>57</v>
      </c>
      <c r="H1" s="4" t="s">
        <v>56</v>
      </c>
      <c r="I1" s="4" t="s">
        <v>58</v>
      </c>
      <c r="J1" s="4" t="s">
        <v>59</v>
      </c>
      <c r="K1" s="4" t="s">
        <v>73</v>
      </c>
      <c r="L1" s="4" t="s">
        <v>60</v>
      </c>
      <c r="M1" s="4" t="s">
        <v>61</v>
      </c>
      <c r="N1" s="4"/>
      <c r="O1" s="4" t="s">
        <v>51</v>
      </c>
      <c r="P1" s="4" t="s">
        <v>52</v>
      </c>
      <c r="Q1" s="4" t="s">
        <v>53</v>
      </c>
      <c r="R1" s="4" t="s">
        <v>55</v>
      </c>
      <c r="S1" s="4" t="s">
        <v>54</v>
      </c>
      <c r="T1" s="4" t="s">
        <v>57</v>
      </c>
      <c r="U1" s="4" t="s">
        <v>56</v>
      </c>
      <c r="V1" s="4" t="s">
        <v>58</v>
      </c>
      <c r="W1" s="4" t="s">
        <v>59</v>
      </c>
      <c r="X1" s="4" t="s">
        <v>73</v>
      </c>
      <c r="Y1" s="4" t="s">
        <v>60</v>
      </c>
      <c r="Z1" s="4" t="s">
        <v>61</v>
      </c>
    </row>
    <row r="2" spans="1:27" x14ac:dyDescent="0.25">
      <c r="A2" s="2" t="s">
        <v>50</v>
      </c>
      <c r="B2" s="2">
        <v>42</v>
      </c>
      <c r="C2" s="2">
        <v>12</v>
      </c>
      <c r="D2" s="2">
        <v>8</v>
      </c>
      <c r="E2" s="2">
        <v>14</v>
      </c>
      <c r="F2" s="2">
        <v>12</v>
      </c>
      <c r="G2" s="2">
        <v>10</v>
      </c>
      <c r="H2" s="2">
        <v>18</v>
      </c>
      <c r="I2" s="2">
        <v>98</v>
      </c>
      <c r="J2" s="2">
        <v>27</v>
      </c>
      <c r="K2" s="2">
        <v>26</v>
      </c>
      <c r="L2" s="2">
        <v>12</v>
      </c>
      <c r="M2" s="2">
        <v>12</v>
      </c>
      <c r="N2" s="2"/>
      <c r="O2" s="2"/>
      <c r="P2" s="2"/>
      <c r="Q2" s="2"/>
      <c r="R2" s="2"/>
      <c r="S2" s="2"/>
      <c r="T2" s="2"/>
      <c r="U2" s="2"/>
      <c r="V2" s="2"/>
    </row>
    <row r="3" spans="1:27" x14ac:dyDescent="0.25">
      <c r="A3" t="s">
        <v>67</v>
      </c>
      <c r="B3">
        <v>1</v>
      </c>
      <c r="C3">
        <v>1</v>
      </c>
      <c r="D3">
        <v>1</v>
      </c>
      <c r="E3">
        <v>1</v>
      </c>
      <c r="F3">
        <v>1</v>
      </c>
      <c r="J3">
        <v>2</v>
      </c>
      <c r="M3">
        <v>1</v>
      </c>
      <c r="O3">
        <f>(B$2*B3)</f>
        <v>42</v>
      </c>
      <c r="P3">
        <f t="shared" ref="P3:Z18" si="0">(C$2*C3)</f>
        <v>12</v>
      </c>
      <c r="Q3">
        <f t="shared" si="0"/>
        <v>8</v>
      </c>
      <c r="R3">
        <f t="shared" si="0"/>
        <v>14</v>
      </c>
      <c r="S3">
        <f t="shared" si="0"/>
        <v>12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54</v>
      </c>
      <c r="X3">
        <f t="shared" si="0"/>
        <v>0</v>
      </c>
      <c r="Y3">
        <f t="shared" si="0"/>
        <v>0</v>
      </c>
      <c r="Z3">
        <f t="shared" si="0"/>
        <v>12</v>
      </c>
      <c r="AA3">
        <f>SUM(O3:Z3)</f>
        <v>154</v>
      </c>
    </row>
    <row r="4" spans="1:27" x14ac:dyDescent="0.25">
      <c r="A4" t="s">
        <v>65</v>
      </c>
      <c r="B4">
        <v>2</v>
      </c>
      <c r="C4">
        <v>1</v>
      </c>
      <c r="D4">
        <v>2</v>
      </c>
      <c r="E4">
        <v>1</v>
      </c>
      <c r="F4">
        <v>1</v>
      </c>
      <c r="H4">
        <v>1</v>
      </c>
      <c r="J4">
        <v>2</v>
      </c>
      <c r="L4">
        <v>1</v>
      </c>
      <c r="M4">
        <v>1</v>
      </c>
      <c r="O4">
        <f t="shared" ref="O4:O18" si="1">(B$2*B4)</f>
        <v>84</v>
      </c>
      <c r="P4">
        <f t="shared" si="0"/>
        <v>12</v>
      </c>
      <c r="Q4">
        <f t="shared" si="0"/>
        <v>16</v>
      </c>
      <c r="R4">
        <f t="shared" si="0"/>
        <v>14</v>
      </c>
      <c r="S4">
        <f t="shared" si="0"/>
        <v>12</v>
      </c>
      <c r="T4">
        <f t="shared" si="0"/>
        <v>0</v>
      </c>
      <c r="U4">
        <f t="shared" si="0"/>
        <v>18</v>
      </c>
      <c r="V4">
        <f t="shared" si="0"/>
        <v>0</v>
      </c>
      <c r="W4">
        <f t="shared" si="0"/>
        <v>54</v>
      </c>
      <c r="X4">
        <f t="shared" si="0"/>
        <v>0</v>
      </c>
      <c r="Y4">
        <f t="shared" si="0"/>
        <v>12</v>
      </c>
      <c r="Z4">
        <f t="shared" si="0"/>
        <v>12</v>
      </c>
      <c r="AA4">
        <f t="shared" ref="AA4:AA18" si="2">SUM(O4:Z4)</f>
        <v>234</v>
      </c>
    </row>
    <row r="5" spans="1:27" x14ac:dyDescent="0.25">
      <c r="A5" t="s">
        <v>44</v>
      </c>
      <c r="B5">
        <v>1</v>
      </c>
      <c r="C5">
        <v>1</v>
      </c>
      <c r="D5">
        <v>1</v>
      </c>
      <c r="E5">
        <v>1</v>
      </c>
      <c r="F5">
        <v>1</v>
      </c>
      <c r="H5">
        <v>1</v>
      </c>
      <c r="J5">
        <v>1</v>
      </c>
      <c r="L5">
        <v>1</v>
      </c>
      <c r="M5">
        <v>1</v>
      </c>
      <c r="O5">
        <f t="shared" si="1"/>
        <v>42</v>
      </c>
      <c r="P5">
        <f t="shared" si="0"/>
        <v>12</v>
      </c>
      <c r="Q5">
        <f t="shared" si="0"/>
        <v>8</v>
      </c>
      <c r="R5">
        <f t="shared" si="0"/>
        <v>14</v>
      </c>
      <c r="S5">
        <f t="shared" si="0"/>
        <v>12</v>
      </c>
      <c r="T5">
        <f t="shared" si="0"/>
        <v>0</v>
      </c>
      <c r="U5">
        <f t="shared" si="0"/>
        <v>18</v>
      </c>
      <c r="V5">
        <f t="shared" si="0"/>
        <v>0</v>
      </c>
      <c r="W5">
        <f t="shared" si="0"/>
        <v>27</v>
      </c>
      <c r="X5">
        <f t="shared" si="0"/>
        <v>0</v>
      </c>
      <c r="Y5">
        <f t="shared" si="0"/>
        <v>12</v>
      </c>
      <c r="Z5">
        <f t="shared" si="0"/>
        <v>12</v>
      </c>
      <c r="AA5">
        <f t="shared" si="2"/>
        <v>157</v>
      </c>
    </row>
    <row r="6" spans="1:27" x14ac:dyDescent="0.25">
      <c r="A6" t="s">
        <v>63</v>
      </c>
      <c r="B6">
        <v>1</v>
      </c>
      <c r="C6">
        <v>1</v>
      </c>
      <c r="D6">
        <v>1</v>
      </c>
      <c r="E6">
        <v>1</v>
      </c>
      <c r="F6">
        <v>1</v>
      </c>
      <c r="G6">
        <v>2</v>
      </c>
      <c r="I6">
        <v>2</v>
      </c>
      <c r="J6">
        <v>1</v>
      </c>
      <c r="K6">
        <v>2</v>
      </c>
      <c r="M6">
        <v>1</v>
      </c>
      <c r="O6">
        <f t="shared" si="1"/>
        <v>42</v>
      </c>
      <c r="P6">
        <f t="shared" si="0"/>
        <v>12</v>
      </c>
      <c r="Q6">
        <f t="shared" si="0"/>
        <v>8</v>
      </c>
      <c r="R6">
        <f t="shared" si="0"/>
        <v>14</v>
      </c>
      <c r="S6">
        <f t="shared" si="0"/>
        <v>12</v>
      </c>
      <c r="T6">
        <f t="shared" si="0"/>
        <v>20</v>
      </c>
      <c r="U6">
        <f t="shared" si="0"/>
        <v>0</v>
      </c>
      <c r="V6">
        <f t="shared" si="0"/>
        <v>196</v>
      </c>
      <c r="W6">
        <f t="shared" si="0"/>
        <v>27</v>
      </c>
      <c r="X6">
        <f t="shared" si="0"/>
        <v>52</v>
      </c>
      <c r="Y6">
        <f t="shared" si="0"/>
        <v>0</v>
      </c>
      <c r="Z6">
        <f t="shared" si="0"/>
        <v>12</v>
      </c>
      <c r="AA6">
        <f t="shared" si="2"/>
        <v>395</v>
      </c>
    </row>
    <row r="7" spans="1:27" x14ac:dyDescent="0.25">
      <c r="A7" t="s">
        <v>49</v>
      </c>
      <c r="H7">
        <v>1</v>
      </c>
      <c r="L7">
        <v>1</v>
      </c>
      <c r="O7">
        <f t="shared" si="1"/>
        <v>0</v>
      </c>
      <c r="P7">
        <f t="shared" si="0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0"/>
        <v>0</v>
      </c>
      <c r="U7">
        <f t="shared" si="0"/>
        <v>18</v>
      </c>
      <c r="V7">
        <f t="shared" si="0"/>
        <v>0</v>
      </c>
      <c r="W7">
        <f t="shared" si="0"/>
        <v>0</v>
      </c>
      <c r="X7">
        <f t="shared" si="0"/>
        <v>0</v>
      </c>
      <c r="Y7">
        <f t="shared" si="0"/>
        <v>12</v>
      </c>
      <c r="Z7">
        <f t="shared" si="0"/>
        <v>0</v>
      </c>
      <c r="AA7">
        <f t="shared" si="2"/>
        <v>30</v>
      </c>
    </row>
    <row r="8" spans="1:27" x14ac:dyDescent="0.25">
      <c r="A8" t="s">
        <v>62</v>
      </c>
      <c r="B8">
        <v>1</v>
      </c>
      <c r="C8">
        <v>1</v>
      </c>
      <c r="D8">
        <v>1</v>
      </c>
      <c r="E8">
        <v>1</v>
      </c>
      <c r="F8">
        <v>1</v>
      </c>
      <c r="J8">
        <v>1</v>
      </c>
      <c r="M8">
        <v>1</v>
      </c>
      <c r="O8">
        <f t="shared" si="1"/>
        <v>42</v>
      </c>
      <c r="P8">
        <f t="shared" si="0"/>
        <v>12</v>
      </c>
      <c r="Q8">
        <f t="shared" si="0"/>
        <v>8</v>
      </c>
      <c r="R8">
        <f t="shared" si="0"/>
        <v>14</v>
      </c>
      <c r="S8">
        <f t="shared" si="0"/>
        <v>12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27</v>
      </c>
      <c r="X8">
        <f t="shared" si="0"/>
        <v>0</v>
      </c>
      <c r="Y8">
        <f t="shared" si="0"/>
        <v>0</v>
      </c>
      <c r="Z8">
        <f t="shared" si="0"/>
        <v>12</v>
      </c>
      <c r="AA8">
        <f t="shared" si="2"/>
        <v>127</v>
      </c>
    </row>
    <row r="9" spans="1:27" x14ac:dyDescent="0.25">
      <c r="A9" t="s">
        <v>64</v>
      </c>
      <c r="B9">
        <v>2</v>
      </c>
      <c r="C9">
        <v>1</v>
      </c>
      <c r="D9">
        <v>3</v>
      </c>
      <c r="E9">
        <v>1</v>
      </c>
      <c r="F9">
        <v>1</v>
      </c>
      <c r="G9">
        <v>2</v>
      </c>
      <c r="I9">
        <v>2</v>
      </c>
      <c r="J9">
        <v>2</v>
      </c>
      <c r="K9">
        <v>2</v>
      </c>
      <c r="M9">
        <v>1</v>
      </c>
      <c r="O9">
        <f t="shared" si="1"/>
        <v>84</v>
      </c>
      <c r="P9">
        <f t="shared" si="0"/>
        <v>12</v>
      </c>
      <c r="Q9">
        <f t="shared" si="0"/>
        <v>24</v>
      </c>
      <c r="R9">
        <f t="shared" si="0"/>
        <v>14</v>
      </c>
      <c r="S9">
        <f t="shared" si="0"/>
        <v>12</v>
      </c>
      <c r="T9">
        <f t="shared" si="0"/>
        <v>20</v>
      </c>
      <c r="U9">
        <f t="shared" si="0"/>
        <v>0</v>
      </c>
      <c r="V9">
        <f t="shared" si="0"/>
        <v>196</v>
      </c>
      <c r="W9">
        <f t="shared" si="0"/>
        <v>54</v>
      </c>
      <c r="X9">
        <f t="shared" si="0"/>
        <v>52</v>
      </c>
      <c r="Y9">
        <f t="shared" si="0"/>
        <v>0</v>
      </c>
      <c r="Z9">
        <f t="shared" si="0"/>
        <v>12</v>
      </c>
      <c r="AA9">
        <f t="shared" si="2"/>
        <v>480</v>
      </c>
    </row>
    <row r="10" spans="1:27" x14ac:dyDescent="0.25">
      <c r="A10" t="s">
        <v>66</v>
      </c>
      <c r="B10">
        <v>1</v>
      </c>
      <c r="C10">
        <v>1</v>
      </c>
      <c r="D10">
        <v>1</v>
      </c>
      <c r="E10">
        <v>1</v>
      </c>
      <c r="F10">
        <v>1</v>
      </c>
      <c r="J10">
        <v>1</v>
      </c>
      <c r="M10">
        <v>1</v>
      </c>
      <c r="O10">
        <f t="shared" si="1"/>
        <v>42</v>
      </c>
      <c r="P10">
        <f t="shared" si="0"/>
        <v>12</v>
      </c>
      <c r="Q10">
        <f t="shared" si="0"/>
        <v>8</v>
      </c>
      <c r="R10">
        <f t="shared" si="0"/>
        <v>14</v>
      </c>
      <c r="S10">
        <f t="shared" si="0"/>
        <v>12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27</v>
      </c>
      <c r="X10">
        <f t="shared" si="0"/>
        <v>0</v>
      </c>
      <c r="Y10">
        <f t="shared" si="0"/>
        <v>0</v>
      </c>
      <c r="Z10">
        <f t="shared" si="0"/>
        <v>12</v>
      </c>
      <c r="AA10">
        <f t="shared" si="2"/>
        <v>127</v>
      </c>
    </row>
    <row r="11" spans="1:27" x14ac:dyDescent="0.25">
      <c r="A11" t="s">
        <v>68</v>
      </c>
      <c r="B11">
        <v>1</v>
      </c>
      <c r="C11">
        <v>1</v>
      </c>
      <c r="D11">
        <v>1</v>
      </c>
      <c r="E11">
        <v>1</v>
      </c>
      <c r="F11">
        <v>1</v>
      </c>
      <c r="H11">
        <v>1</v>
      </c>
      <c r="J11">
        <v>1</v>
      </c>
      <c r="L11">
        <v>1</v>
      </c>
      <c r="M11">
        <v>1</v>
      </c>
      <c r="O11">
        <f t="shared" si="1"/>
        <v>42</v>
      </c>
      <c r="P11">
        <f t="shared" si="0"/>
        <v>12</v>
      </c>
      <c r="Q11">
        <f t="shared" si="0"/>
        <v>8</v>
      </c>
      <c r="R11">
        <f t="shared" si="0"/>
        <v>14</v>
      </c>
      <c r="S11">
        <f t="shared" si="0"/>
        <v>12</v>
      </c>
      <c r="T11">
        <f t="shared" si="0"/>
        <v>0</v>
      </c>
      <c r="U11">
        <f t="shared" si="0"/>
        <v>18</v>
      </c>
      <c r="V11">
        <f t="shared" si="0"/>
        <v>0</v>
      </c>
      <c r="W11">
        <f t="shared" si="0"/>
        <v>27</v>
      </c>
      <c r="X11">
        <f t="shared" si="0"/>
        <v>0</v>
      </c>
      <c r="Y11">
        <f t="shared" si="0"/>
        <v>12</v>
      </c>
      <c r="Z11">
        <f t="shared" si="0"/>
        <v>12</v>
      </c>
      <c r="AA11">
        <f t="shared" si="2"/>
        <v>157</v>
      </c>
    </row>
    <row r="12" spans="1:27" x14ac:dyDescent="0.25">
      <c r="A12" t="s">
        <v>69</v>
      </c>
      <c r="G12">
        <v>2</v>
      </c>
      <c r="I12">
        <v>2</v>
      </c>
      <c r="K12">
        <v>2</v>
      </c>
      <c r="O12">
        <f t="shared" si="1"/>
        <v>0</v>
      </c>
      <c r="P12">
        <f t="shared" si="0"/>
        <v>0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0"/>
        <v>20</v>
      </c>
      <c r="U12">
        <f t="shared" si="0"/>
        <v>0</v>
      </c>
      <c r="V12">
        <f t="shared" si="0"/>
        <v>196</v>
      </c>
      <c r="W12">
        <f t="shared" si="0"/>
        <v>0</v>
      </c>
      <c r="X12">
        <f t="shared" si="0"/>
        <v>52</v>
      </c>
      <c r="Y12">
        <f t="shared" si="0"/>
        <v>0</v>
      </c>
      <c r="Z12">
        <f t="shared" si="0"/>
        <v>0</v>
      </c>
      <c r="AA12">
        <f t="shared" si="2"/>
        <v>268</v>
      </c>
    </row>
    <row r="13" spans="1:27" x14ac:dyDescent="0.25">
      <c r="A13" t="s">
        <v>70</v>
      </c>
      <c r="G13">
        <v>2</v>
      </c>
      <c r="I13">
        <v>2</v>
      </c>
      <c r="K13">
        <v>2</v>
      </c>
      <c r="O13">
        <f t="shared" si="1"/>
        <v>0</v>
      </c>
      <c r="P13">
        <f t="shared" si="0"/>
        <v>0</v>
      </c>
      <c r="Q13">
        <f t="shared" si="0"/>
        <v>0</v>
      </c>
      <c r="R13">
        <f t="shared" si="0"/>
        <v>0</v>
      </c>
      <c r="S13">
        <f t="shared" si="0"/>
        <v>0</v>
      </c>
      <c r="T13">
        <f t="shared" si="0"/>
        <v>20</v>
      </c>
      <c r="U13">
        <f t="shared" si="0"/>
        <v>0</v>
      </c>
      <c r="V13">
        <f t="shared" si="0"/>
        <v>196</v>
      </c>
      <c r="W13">
        <f t="shared" si="0"/>
        <v>0</v>
      </c>
      <c r="X13">
        <f t="shared" si="0"/>
        <v>52</v>
      </c>
      <c r="Y13">
        <f t="shared" si="0"/>
        <v>0</v>
      </c>
      <c r="Z13">
        <f t="shared" si="0"/>
        <v>0</v>
      </c>
      <c r="AA13">
        <f t="shared" si="2"/>
        <v>268</v>
      </c>
    </row>
    <row r="14" spans="1:27" x14ac:dyDescent="0.25">
      <c r="A14" t="s">
        <v>71</v>
      </c>
      <c r="G14">
        <v>2</v>
      </c>
      <c r="I14">
        <v>2</v>
      </c>
      <c r="K14">
        <v>2</v>
      </c>
      <c r="O14">
        <f t="shared" si="1"/>
        <v>0</v>
      </c>
      <c r="P14">
        <f t="shared" si="0"/>
        <v>0</v>
      </c>
      <c r="Q14">
        <f t="shared" si="0"/>
        <v>0</v>
      </c>
      <c r="R14">
        <f t="shared" si="0"/>
        <v>0</v>
      </c>
      <c r="S14">
        <f t="shared" si="0"/>
        <v>0</v>
      </c>
      <c r="T14">
        <f t="shared" si="0"/>
        <v>20</v>
      </c>
      <c r="U14">
        <f t="shared" si="0"/>
        <v>0</v>
      </c>
      <c r="V14">
        <f t="shared" si="0"/>
        <v>196</v>
      </c>
      <c r="W14">
        <f t="shared" si="0"/>
        <v>0</v>
      </c>
      <c r="X14">
        <f t="shared" si="0"/>
        <v>52</v>
      </c>
      <c r="Y14">
        <f t="shared" si="0"/>
        <v>0</v>
      </c>
      <c r="Z14">
        <f t="shared" si="0"/>
        <v>0</v>
      </c>
      <c r="AA14">
        <f t="shared" si="2"/>
        <v>268</v>
      </c>
    </row>
    <row r="15" spans="1:27" x14ac:dyDescent="0.25">
      <c r="A15" t="s">
        <v>72</v>
      </c>
      <c r="G15">
        <v>2</v>
      </c>
      <c r="I15">
        <v>2</v>
      </c>
      <c r="K15">
        <v>2</v>
      </c>
      <c r="O15">
        <f t="shared" si="1"/>
        <v>0</v>
      </c>
      <c r="P15">
        <f t="shared" si="0"/>
        <v>0</v>
      </c>
      <c r="Q15">
        <f t="shared" si="0"/>
        <v>0</v>
      </c>
      <c r="R15">
        <f t="shared" si="0"/>
        <v>0</v>
      </c>
      <c r="S15">
        <f t="shared" si="0"/>
        <v>0</v>
      </c>
      <c r="T15">
        <f t="shared" si="0"/>
        <v>20</v>
      </c>
      <c r="U15">
        <f t="shared" si="0"/>
        <v>0</v>
      </c>
      <c r="V15">
        <f t="shared" si="0"/>
        <v>196</v>
      </c>
      <c r="W15">
        <f t="shared" si="0"/>
        <v>0</v>
      </c>
      <c r="X15">
        <f t="shared" si="0"/>
        <v>52</v>
      </c>
      <c r="Y15">
        <f t="shared" si="0"/>
        <v>0</v>
      </c>
      <c r="Z15">
        <f t="shared" si="0"/>
        <v>0</v>
      </c>
      <c r="AA15">
        <f t="shared" si="2"/>
        <v>268</v>
      </c>
    </row>
    <row r="16" spans="1:27" x14ac:dyDescent="0.25">
      <c r="A16" t="s">
        <v>74</v>
      </c>
      <c r="H16">
        <v>1</v>
      </c>
      <c r="L16">
        <v>1</v>
      </c>
      <c r="O16">
        <f t="shared" si="1"/>
        <v>0</v>
      </c>
      <c r="P16">
        <f t="shared" si="0"/>
        <v>0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0"/>
        <v>0</v>
      </c>
      <c r="U16">
        <f t="shared" si="0"/>
        <v>18</v>
      </c>
      <c r="V16">
        <f t="shared" si="0"/>
        <v>0</v>
      </c>
      <c r="W16">
        <f t="shared" si="0"/>
        <v>0</v>
      </c>
      <c r="X16">
        <f t="shared" si="0"/>
        <v>0</v>
      </c>
      <c r="Y16">
        <f t="shared" si="0"/>
        <v>12</v>
      </c>
      <c r="Z16">
        <f t="shared" si="0"/>
        <v>0</v>
      </c>
      <c r="AA16">
        <f t="shared" si="2"/>
        <v>30</v>
      </c>
    </row>
    <row r="17" spans="1:27" x14ac:dyDescent="0.25">
      <c r="A17" t="s">
        <v>75</v>
      </c>
      <c r="H17">
        <v>2</v>
      </c>
      <c r="L17">
        <v>2</v>
      </c>
      <c r="O17">
        <f t="shared" si="1"/>
        <v>0</v>
      </c>
      <c r="P17">
        <f t="shared" si="0"/>
        <v>0</v>
      </c>
      <c r="Q17">
        <f t="shared" si="0"/>
        <v>0</v>
      </c>
      <c r="R17">
        <f t="shared" si="0"/>
        <v>0</v>
      </c>
      <c r="S17">
        <f t="shared" si="0"/>
        <v>0</v>
      </c>
      <c r="T17">
        <f t="shared" si="0"/>
        <v>0</v>
      </c>
      <c r="U17">
        <f t="shared" si="0"/>
        <v>36</v>
      </c>
      <c r="V17">
        <f t="shared" si="0"/>
        <v>0</v>
      </c>
      <c r="W17">
        <f t="shared" si="0"/>
        <v>0</v>
      </c>
      <c r="X17">
        <f t="shared" si="0"/>
        <v>0</v>
      </c>
      <c r="Y17">
        <f t="shared" si="0"/>
        <v>24</v>
      </c>
      <c r="Z17">
        <f t="shared" si="0"/>
        <v>0</v>
      </c>
      <c r="AA17">
        <f t="shared" si="2"/>
        <v>60</v>
      </c>
    </row>
    <row r="18" spans="1:27" x14ac:dyDescent="0.25">
      <c r="A18" t="s">
        <v>76</v>
      </c>
      <c r="H18">
        <v>1</v>
      </c>
      <c r="L18">
        <v>1</v>
      </c>
      <c r="O18">
        <f t="shared" si="1"/>
        <v>0</v>
      </c>
      <c r="P18">
        <f t="shared" si="0"/>
        <v>0</v>
      </c>
      <c r="Q18">
        <f t="shared" si="0"/>
        <v>0</v>
      </c>
      <c r="R18">
        <f t="shared" si="0"/>
        <v>0</v>
      </c>
      <c r="S18">
        <f t="shared" si="0"/>
        <v>0</v>
      </c>
      <c r="T18">
        <f t="shared" si="0"/>
        <v>0</v>
      </c>
      <c r="U18">
        <f t="shared" si="0"/>
        <v>18</v>
      </c>
      <c r="V18">
        <f t="shared" si="0"/>
        <v>0</v>
      </c>
      <c r="W18">
        <f t="shared" si="0"/>
        <v>0</v>
      </c>
      <c r="X18">
        <f t="shared" si="0"/>
        <v>0</v>
      </c>
      <c r="Y18">
        <f t="shared" si="0"/>
        <v>12</v>
      </c>
      <c r="Z18">
        <f t="shared" si="0"/>
        <v>0</v>
      </c>
      <c r="AA18">
        <f t="shared" si="2"/>
        <v>30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Normal="75" workbookViewId="0">
      <selection activeCell="A28" sqref="A28"/>
    </sheetView>
  </sheetViews>
  <sheetFormatPr defaultRowHeight="15" x14ac:dyDescent="0.25"/>
  <cols>
    <col min="1" max="1" width="35.85546875" customWidth="1"/>
    <col min="2" max="2" width="10.28515625" style="10" customWidth="1"/>
    <col min="4" max="4" width="9.5703125" customWidth="1"/>
    <col min="5" max="5" width="13.140625" customWidth="1"/>
    <col min="6" max="6" width="4.5703125" customWidth="1"/>
    <col min="7" max="7" width="37" customWidth="1"/>
    <col min="9" max="9" width="9.140625" style="10"/>
    <col min="10" max="10" width="9" customWidth="1"/>
    <col min="11" max="11" width="10.42578125" style="10" customWidth="1"/>
    <col min="12" max="12" width="5.140625" style="10" customWidth="1"/>
    <col min="13" max="13" width="37.140625" customWidth="1"/>
    <col min="16" max="16" width="10.85546875" customWidth="1"/>
  </cols>
  <sheetData>
    <row r="1" spans="1:16" ht="30" x14ac:dyDescent="0.25">
      <c r="A1" s="2" t="s">
        <v>78</v>
      </c>
      <c r="B1" s="17" t="s">
        <v>87</v>
      </c>
      <c r="G1" s="2" t="s">
        <v>79</v>
      </c>
      <c r="M1" t="s">
        <v>80</v>
      </c>
      <c r="N1" t="s">
        <v>77</v>
      </c>
      <c r="O1" s="6" t="s">
        <v>82</v>
      </c>
      <c r="P1" t="s">
        <v>83</v>
      </c>
    </row>
    <row r="2" spans="1:16" s="6" customFormat="1" ht="33" customHeight="1" x14ac:dyDescent="0.25">
      <c r="A2" s="6" t="s">
        <v>3</v>
      </c>
      <c r="B2" s="12"/>
      <c r="C2" s="6" t="s">
        <v>77</v>
      </c>
      <c r="D2" s="6" t="s">
        <v>81</v>
      </c>
      <c r="E2" s="6" t="s">
        <v>83</v>
      </c>
      <c r="G2" s="6" t="s">
        <v>3</v>
      </c>
      <c r="H2" s="17" t="s">
        <v>87</v>
      </c>
      <c r="I2" s="6" t="s">
        <v>77</v>
      </c>
      <c r="J2" s="8" t="s">
        <v>81</v>
      </c>
      <c r="K2" s="6" t="s">
        <v>83</v>
      </c>
      <c r="L2" s="12"/>
      <c r="M2" s="9" t="s">
        <v>96</v>
      </c>
      <c r="N2" s="9">
        <v>42</v>
      </c>
      <c r="O2" s="8"/>
      <c r="P2" s="8">
        <f>(N3*O3)</f>
        <v>0</v>
      </c>
    </row>
    <row r="3" spans="1:16" x14ac:dyDescent="0.25">
      <c r="A3" s="5" t="s">
        <v>16</v>
      </c>
      <c r="B3" s="11" t="s">
        <v>92</v>
      </c>
      <c r="C3">
        <f>('Beds '!C$60)</f>
        <v>5608</v>
      </c>
      <c r="D3" s="7"/>
      <c r="E3" s="7">
        <f t="shared" ref="E3:E8" si="0">SUM(C3*D3)</f>
        <v>0</v>
      </c>
      <c r="G3" t="s">
        <v>41</v>
      </c>
      <c r="H3" s="13" t="s">
        <v>92</v>
      </c>
      <c r="I3">
        <f>('Permanent Planters'!Q3)</f>
        <v>145</v>
      </c>
      <c r="J3" s="7"/>
      <c r="K3" s="7">
        <f t="shared" ref="K3:K11" si="1">(I3*J3)</f>
        <v>0</v>
      </c>
      <c r="L3" s="13"/>
      <c r="M3" s="14" t="s">
        <v>97</v>
      </c>
      <c r="N3" s="15">
        <v>12</v>
      </c>
      <c r="O3" s="7"/>
      <c r="P3" s="8">
        <f t="shared" ref="P3:P12" si="2">(N4*O4)</f>
        <v>0</v>
      </c>
    </row>
    <row r="4" spans="1:16" x14ac:dyDescent="0.25">
      <c r="A4" s="5" t="s">
        <v>31</v>
      </c>
      <c r="B4" s="11" t="s">
        <v>93</v>
      </c>
      <c r="C4" s="10">
        <f>('Beds '!D$60)</f>
        <v>6681</v>
      </c>
      <c r="D4" s="7"/>
      <c r="E4" s="7">
        <f t="shared" si="0"/>
        <v>0</v>
      </c>
      <c r="G4" t="s">
        <v>24</v>
      </c>
      <c r="H4" s="13" t="s">
        <v>92</v>
      </c>
      <c r="I4">
        <f>('Permanent Planters'!Q4)</f>
        <v>224</v>
      </c>
      <c r="J4" s="7"/>
      <c r="K4" s="7">
        <f t="shared" si="1"/>
        <v>0</v>
      </c>
      <c r="L4" s="13"/>
      <c r="M4" s="14" t="s">
        <v>53</v>
      </c>
      <c r="N4" s="15">
        <v>8</v>
      </c>
      <c r="O4" s="7"/>
      <c r="P4" s="8">
        <f t="shared" si="2"/>
        <v>0</v>
      </c>
    </row>
    <row r="5" spans="1:16" x14ac:dyDescent="0.25">
      <c r="A5" s="5" t="s">
        <v>17</v>
      </c>
      <c r="B5" s="11" t="s">
        <v>92</v>
      </c>
      <c r="C5" s="10">
        <f>('Beds '!E$60)</f>
        <v>1919</v>
      </c>
      <c r="D5" s="7"/>
      <c r="E5" s="7">
        <f t="shared" si="0"/>
        <v>0</v>
      </c>
      <c r="G5" t="s">
        <v>47</v>
      </c>
      <c r="H5" s="13" t="s">
        <v>91</v>
      </c>
      <c r="I5">
        <f>('Permanent Planters'!Q5)</f>
        <v>151</v>
      </c>
      <c r="J5" s="7"/>
      <c r="K5" s="7">
        <f t="shared" si="1"/>
        <v>0</v>
      </c>
      <c r="L5" s="13"/>
      <c r="M5" s="14" t="s">
        <v>102</v>
      </c>
      <c r="N5" s="15">
        <v>14</v>
      </c>
      <c r="O5" s="7"/>
      <c r="P5" s="8">
        <f t="shared" si="2"/>
        <v>0</v>
      </c>
    </row>
    <row r="6" spans="1:16" x14ac:dyDescent="0.25">
      <c r="A6" s="11" t="s">
        <v>85</v>
      </c>
      <c r="B6" s="11" t="s">
        <v>92</v>
      </c>
      <c r="C6" s="10">
        <f>('Beds '!F$60)</f>
        <v>1838</v>
      </c>
      <c r="D6" s="7"/>
      <c r="E6" s="7">
        <f t="shared" si="0"/>
        <v>0</v>
      </c>
      <c r="G6" t="s">
        <v>43</v>
      </c>
      <c r="H6" s="13" t="s">
        <v>92</v>
      </c>
      <c r="I6">
        <f>('Permanent Planters'!Q6)</f>
        <v>180</v>
      </c>
      <c r="J6" s="7"/>
      <c r="K6" s="7">
        <f t="shared" si="1"/>
        <v>0</v>
      </c>
      <c r="L6" s="13"/>
      <c r="M6" s="14" t="s">
        <v>98</v>
      </c>
      <c r="N6" s="15">
        <v>12</v>
      </c>
      <c r="O6" s="7"/>
      <c r="P6" s="8">
        <f t="shared" si="2"/>
        <v>0</v>
      </c>
    </row>
    <row r="7" spans="1:16" x14ac:dyDescent="0.25">
      <c r="A7" s="5" t="s">
        <v>19</v>
      </c>
      <c r="B7" s="11" t="s">
        <v>91</v>
      </c>
      <c r="C7" s="10">
        <f>('Beds '!G$60)</f>
        <v>72</v>
      </c>
      <c r="D7" s="7"/>
      <c r="E7" s="7">
        <f t="shared" si="0"/>
        <v>0</v>
      </c>
      <c r="G7" t="s">
        <v>44</v>
      </c>
      <c r="H7" s="13" t="s">
        <v>92</v>
      </c>
      <c r="I7">
        <f>('Permanent Planters'!Q7)</f>
        <v>112</v>
      </c>
      <c r="J7" s="7"/>
      <c r="K7" s="7">
        <f t="shared" si="1"/>
        <v>0</v>
      </c>
      <c r="L7" s="13"/>
      <c r="M7" s="14" t="s">
        <v>103</v>
      </c>
      <c r="N7" s="15">
        <v>10</v>
      </c>
      <c r="O7" s="7"/>
      <c r="P7" s="8">
        <f t="shared" si="2"/>
        <v>0</v>
      </c>
    </row>
    <row r="8" spans="1:16" x14ac:dyDescent="0.25">
      <c r="A8" s="5" t="s">
        <v>18</v>
      </c>
      <c r="B8" s="11" t="s">
        <v>92</v>
      </c>
      <c r="C8" s="10">
        <f>('Beds '!H$60)</f>
        <v>1210</v>
      </c>
      <c r="D8" s="7"/>
      <c r="E8" s="7">
        <f t="shared" si="0"/>
        <v>0</v>
      </c>
      <c r="G8" t="s">
        <v>45</v>
      </c>
      <c r="H8" s="13" t="s">
        <v>91</v>
      </c>
      <c r="I8">
        <f>('Permanent Planters'!Q8)</f>
        <v>145</v>
      </c>
      <c r="J8" s="13"/>
      <c r="K8" s="7">
        <f t="shared" si="1"/>
        <v>0</v>
      </c>
      <c r="L8" s="13"/>
      <c r="M8" s="14" t="s">
        <v>99</v>
      </c>
      <c r="N8" s="15">
        <v>18</v>
      </c>
      <c r="O8" s="7"/>
      <c r="P8" s="8">
        <f t="shared" si="2"/>
        <v>0</v>
      </c>
    </row>
    <row r="9" spans="1:16" x14ac:dyDescent="0.25">
      <c r="A9" s="5" t="s">
        <v>84</v>
      </c>
      <c r="B9" s="11" t="s">
        <v>92</v>
      </c>
      <c r="C9" s="10">
        <f>('Beds '!I$60)</f>
        <v>2698</v>
      </c>
      <c r="D9" s="7"/>
      <c r="E9" s="7">
        <f>SUM(C9*D9)</f>
        <v>0</v>
      </c>
      <c r="G9" t="s">
        <v>46</v>
      </c>
      <c r="H9" s="13" t="s">
        <v>91</v>
      </c>
      <c r="I9">
        <f>('Permanent Planters'!Q9)</f>
        <v>30</v>
      </c>
      <c r="J9" s="13"/>
      <c r="K9" s="7">
        <f t="shared" si="1"/>
        <v>0</v>
      </c>
      <c r="L9" s="13"/>
      <c r="M9" s="14" t="s">
        <v>104</v>
      </c>
      <c r="N9" s="15">
        <v>98</v>
      </c>
      <c r="O9" s="7"/>
      <c r="P9" s="8">
        <f t="shared" si="2"/>
        <v>0</v>
      </c>
    </row>
    <row r="10" spans="1:16" x14ac:dyDescent="0.25">
      <c r="A10" s="5" t="s">
        <v>94</v>
      </c>
      <c r="B10" s="11" t="s">
        <v>92</v>
      </c>
      <c r="C10" s="10">
        <f>('Beds '!J$60)</f>
        <v>2673</v>
      </c>
      <c r="D10" s="7"/>
      <c r="E10" s="7">
        <f t="shared" ref="E10:E22" si="3">SUM(C10*D10)</f>
        <v>0</v>
      </c>
      <c r="G10" t="s">
        <v>49</v>
      </c>
      <c r="H10" s="13" t="s">
        <v>92</v>
      </c>
      <c r="I10">
        <f>('Permanent Planters'!Q10)</f>
        <v>15</v>
      </c>
      <c r="J10" s="7"/>
      <c r="K10" s="7">
        <f t="shared" si="1"/>
        <v>0</v>
      </c>
      <c r="L10" s="13"/>
      <c r="M10" s="14" t="s">
        <v>106</v>
      </c>
      <c r="N10" s="15">
        <v>27</v>
      </c>
      <c r="O10" s="7"/>
      <c r="P10" s="8">
        <f t="shared" si="2"/>
        <v>0</v>
      </c>
    </row>
    <row r="11" spans="1:16" x14ac:dyDescent="0.25">
      <c r="A11" s="5" t="s">
        <v>21</v>
      </c>
      <c r="B11" s="11" t="s">
        <v>92</v>
      </c>
      <c r="C11" s="10">
        <f>('Beds '!K$60)</f>
        <v>1026</v>
      </c>
      <c r="D11" s="7"/>
      <c r="E11" s="7">
        <f t="shared" si="3"/>
        <v>0</v>
      </c>
      <c r="G11" t="s">
        <v>48</v>
      </c>
      <c r="H11" s="13" t="s">
        <v>91</v>
      </c>
      <c r="I11">
        <f>('Permanent Planters'!Q11)</f>
        <v>15</v>
      </c>
      <c r="J11" s="13"/>
      <c r="K11" s="7">
        <f t="shared" si="1"/>
        <v>0</v>
      </c>
      <c r="L11" s="13"/>
      <c r="M11" s="14" t="s">
        <v>105</v>
      </c>
      <c r="N11" s="15">
        <v>26</v>
      </c>
      <c r="O11" s="7"/>
      <c r="P11" s="8">
        <f>(N12*O12)</f>
        <v>0</v>
      </c>
    </row>
    <row r="12" spans="1:16" x14ac:dyDescent="0.25">
      <c r="A12" s="5" t="s">
        <v>22</v>
      </c>
      <c r="B12" s="11" t="s">
        <v>92</v>
      </c>
      <c r="C12" s="10">
        <f>('Beds '!L$60)</f>
        <v>150</v>
      </c>
      <c r="D12" s="7"/>
      <c r="E12" s="7">
        <f t="shared" si="3"/>
        <v>0</v>
      </c>
      <c r="H12" t="s">
        <v>83</v>
      </c>
      <c r="J12" s="7"/>
      <c r="K12" s="13">
        <f>SUM(K3:K11)</f>
        <v>0</v>
      </c>
      <c r="L12" s="13"/>
      <c r="M12" s="14" t="s">
        <v>100</v>
      </c>
      <c r="N12" s="15">
        <v>12</v>
      </c>
      <c r="O12" s="7"/>
      <c r="P12" s="8">
        <f t="shared" si="2"/>
        <v>0</v>
      </c>
    </row>
    <row r="13" spans="1:16" x14ac:dyDescent="0.25">
      <c r="A13" s="5" t="s">
        <v>24</v>
      </c>
      <c r="B13" s="11" t="s">
        <v>92</v>
      </c>
      <c r="C13" s="10">
        <f>('Beds '!M$60)</f>
        <v>1578</v>
      </c>
      <c r="D13" s="7"/>
      <c r="E13" s="7">
        <f t="shared" si="3"/>
        <v>0</v>
      </c>
      <c r="M13" s="14" t="s">
        <v>101</v>
      </c>
      <c r="N13" s="15">
        <v>12</v>
      </c>
      <c r="O13" s="7"/>
      <c r="P13" s="8">
        <f>(N13*O13)</f>
        <v>0</v>
      </c>
    </row>
    <row r="14" spans="1:16" x14ac:dyDescent="0.25">
      <c r="A14" s="5" t="s">
        <v>23</v>
      </c>
      <c r="B14" s="11" t="s">
        <v>92</v>
      </c>
      <c r="C14" s="10">
        <f>('Beds '!N$60)</f>
        <v>2084</v>
      </c>
      <c r="D14" s="7"/>
      <c r="E14" s="7">
        <f t="shared" si="3"/>
        <v>0</v>
      </c>
      <c r="N14" t="s">
        <v>83</v>
      </c>
      <c r="O14" s="7"/>
      <c r="P14" s="7">
        <f>SUM(E14)</f>
        <v>0</v>
      </c>
    </row>
    <row r="15" spans="1:16" x14ac:dyDescent="0.25">
      <c r="A15" s="5" t="s">
        <v>25</v>
      </c>
      <c r="B15" s="11" t="s">
        <v>92</v>
      </c>
      <c r="C15" s="10">
        <f>('Beds '!O$60)</f>
        <v>1155</v>
      </c>
      <c r="D15" s="7"/>
      <c r="E15" s="7">
        <f t="shared" si="3"/>
        <v>0</v>
      </c>
    </row>
    <row r="16" spans="1:16" x14ac:dyDescent="0.25">
      <c r="A16" s="5" t="s">
        <v>26</v>
      </c>
      <c r="B16" s="11" t="s">
        <v>92</v>
      </c>
      <c r="C16" s="10">
        <f>('Beds '!P$60)</f>
        <v>770</v>
      </c>
      <c r="D16" s="7"/>
      <c r="E16" s="7">
        <f t="shared" si="3"/>
        <v>0</v>
      </c>
    </row>
    <row r="17" spans="1:7" x14ac:dyDescent="0.25">
      <c r="A17" s="5" t="s">
        <v>27</v>
      </c>
      <c r="B17" s="11" t="s">
        <v>93</v>
      </c>
      <c r="C17" s="10">
        <f>('Beds '!Q$60)</f>
        <v>641</v>
      </c>
      <c r="D17" s="7"/>
      <c r="E17" s="7">
        <f t="shared" si="3"/>
        <v>0</v>
      </c>
    </row>
    <row r="18" spans="1:7" x14ac:dyDescent="0.25">
      <c r="A18" s="5" t="s">
        <v>30</v>
      </c>
      <c r="B18" s="11" t="s">
        <v>95</v>
      </c>
      <c r="C18" s="10">
        <f>('Beds '!R$60)</f>
        <v>893</v>
      </c>
      <c r="D18" s="7"/>
      <c r="E18" s="7">
        <f t="shared" si="3"/>
        <v>0</v>
      </c>
    </row>
    <row r="19" spans="1:7" x14ac:dyDescent="0.25">
      <c r="A19" s="5" t="s">
        <v>29</v>
      </c>
      <c r="B19" s="11" t="s">
        <v>95</v>
      </c>
      <c r="C19" s="10">
        <f>('Beds '!S$60)</f>
        <v>2965</v>
      </c>
      <c r="D19" s="7"/>
      <c r="E19" s="7">
        <f t="shared" si="3"/>
        <v>0</v>
      </c>
    </row>
    <row r="20" spans="1:7" x14ac:dyDescent="0.25">
      <c r="A20" s="5" t="s">
        <v>28</v>
      </c>
      <c r="B20" s="11" t="s">
        <v>92</v>
      </c>
      <c r="C20" s="10">
        <f>('Beds '!T$60)</f>
        <v>700</v>
      </c>
      <c r="D20" s="7"/>
      <c r="E20" s="7">
        <f t="shared" si="3"/>
        <v>0</v>
      </c>
    </row>
    <row r="21" spans="1:7" x14ac:dyDescent="0.25">
      <c r="A21" s="5" t="s">
        <v>32</v>
      </c>
      <c r="B21" s="11" t="s">
        <v>95</v>
      </c>
      <c r="C21" s="10">
        <f>('Beds '!U$60)</f>
        <v>1805</v>
      </c>
      <c r="D21" s="7"/>
      <c r="E21" s="7">
        <f t="shared" si="3"/>
        <v>0</v>
      </c>
    </row>
    <row r="22" spans="1:7" x14ac:dyDescent="0.25">
      <c r="A22" s="5" t="s">
        <v>33</v>
      </c>
      <c r="B22" s="11" t="s">
        <v>93</v>
      </c>
      <c r="C22" s="10">
        <f>('Beds '!V$60)</f>
        <v>325</v>
      </c>
      <c r="D22" s="7"/>
      <c r="E22" s="7">
        <f t="shared" si="3"/>
        <v>0</v>
      </c>
    </row>
    <row r="23" spans="1:7" x14ac:dyDescent="0.25">
      <c r="C23" t="s">
        <v>83</v>
      </c>
      <c r="D23" s="7"/>
      <c r="E23" s="7">
        <f>SUM(E3:E22)</f>
        <v>0</v>
      </c>
    </row>
    <row r="24" spans="1:7" x14ac:dyDescent="0.25">
      <c r="C24" s="16" t="s">
        <v>86</v>
      </c>
      <c r="D24" s="16"/>
      <c r="E24" s="13">
        <f>SUM(D24)</f>
        <v>0</v>
      </c>
      <c r="G24" s="25"/>
    </row>
    <row r="25" spans="1:7" x14ac:dyDescent="0.25">
      <c r="B25" s="10" t="s">
        <v>117</v>
      </c>
      <c r="E25" s="13"/>
    </row>
    <row r="28" spans="1:7" x14ac:dyDescent="0.25">
      <c r="A28" s="28"/>
      <c r="B28" s="29"/>
      <c r="C28" s="30"/>
      <c r="D28" s="26" t="s">
        <v>111</v>
      </c>
      <c r="E28" s="27">
        <f>SUM(E23+E24+K12+P14)</f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H24" sqref="H24"/>
    </sheetView>
  </sheetViews>
  <sheetFormatPr defaultRowHeight="15" x14ac:dyDescent="0.25"/>
  <sheetData>
    <row r="2" spans="1:2" x14ac:dyDescent="0.25">
      <c r="A2" s="20"/>
      <c r="B2" s="23" t="s">
        <v>107</v>
      </c>
    </row>
    <row r="3" spans="1:2" x14ac:dyDescent="0.25">
      <c r="A3" s="18"/>
      <c r="B3" s="24" t="s">
        <v>88</v>
      </c>
    </row>
    <row r="4" spans="1:2" x14ac:dyDescent="0.25">
      <c r="A4" s="18"/>
      <c r="B4" s="24" t="s">
        <v>89</v>
      </c>
    </row>
    <row r="5" spans="1:2" x14ac:dyDescent="0.25">
      <c r="A5" s="19"/>
      <c r="B5" s="22" t="s">
        <v>90</v>
      </c>
    </row>
    <row r="6" spans="1:2" x14ac:dyDescent="0.25">
      <c r="B6" s="22"/>
    </row>
    <row r="7" spans="1:2" x14ac:dyDescent="0.25">
      <c r="A7" s="21"/>
      <c r="B7" s="23" t="s">
        <v>108</v>
      </c>
    </row>
    <row r="8" spans="1:2" x14ac:dyDescent="0.25">
      <c r="B8" s="24" t="s">
        <v>88</v>
      </c>
    </row>
    <row r="9" spans="1:2" x14ac:dyDescent="0.25">
      <c r="B9" s="24" t="s">
        <v>89</v>
      </c>
    </row>
    <row r="10" spans="1:2" x14ac:dyDescent="0.25">
      <c r="B10" s="22" t="s">
        <v>90</v>
      </c>
    </row>
    <row r="11" spans="1:2" x14ac:dyDescent="0.25">
      <c r="B11" s="22"/>
    </row>
    <row r="12" spans="1:2" x14ac:dyDescent="0.25">
      <c r="B12" s="23" t="s">
        <v>109</v>
      </c>
    </row>
    <row r="13" spans="1:2" x14ac:dyDescent="0.25">
      <c r="B13" s="24" t="s">
        <v>88</v>
      </c>
    </row>
    <row r="14" spans="1:2" x14ac:dyDescent="0.25">
      <c r="B14" s="24" t="s">
        <v>89</v>
      </c>
    </row>
    <row r="15" spans="1:2" x14ac:dyDescent="0.25">
      <c r="B15" s="22" t="s">
        <v>90</v>
      </c>
    </row>
    <row r="16" spans="1:2" x14ac:dyDescent="0.25">
      <c r="B16" s="22"/>
    </row>
    <row r="17" spans="2:2" x14ac:dyDescent="0.25">
      <c r="B17" s="22" t="s">
        <v>110</v>
      </c>
    </row>
    <row r="18" spans="2:2" x14ac:dyDescent="0.25">
      <c r="B18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Beds </vt:lpstr>
      <vt:lpstr>Permanent Planters</vt:lpstr>
      <vt:lpstr>Baskets and Troughs</vt:lpstr>
      <vt:lpstr>Quantities</vt:lpstr>
      <vt:lpstr>Pot &amp; pack size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Caroline</dc:creator>
  <cp:lastModifiedBy>Smith, Caroline</cp:lastModifiedBy>
  <dcterms:created xsi:type="dcterms:W3CDTF">2019-10-24T13:12:42Z</dcterms:created>
  <dcterms:modified xsi:type="dcterms:W3CDTF">2019-11-28T14:33:36Z</dcterms:modified>
</cp:coreProperties>
</file>