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Environmental Health\ENVIRONMENTAL PROTECTION TEAM\DOG WARDEN\Kennelling\2023 Contracts\New Contract\"/>
    </mc:Choice>
  </mc:AlternateContent>
  <xr:revisionPtr revIDLastSave="0" documentId="13_ncr:1_{3A04DF9E-267C-4E6C-B2EA-98D0AA01E671}" xr6:coauthVersionLast="47" xr6:coauthVersionMax="47" xr10:uidLastSave="{00000000-0000-0000-0000-000000000000}"/>
  <bookViews>
    <workbookView xWindow="1644" yWindow="2280" windowWidth="17280" windowHeight="8964" tabRatio="421" xr2:uid="{00000000-000D-0000-FFFF-FFFF00000000}"/>
  </bookViews>
  <sheets>
    <sheet name="Detailed Scoring" sheetId="3" r:id="rId1"/>
    <sheet name="Tie Breaks" sheetId="4" r:id="rId2"/>
    <sheet name="Criteria of scoring"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3" l="1"/>
  <c r="H60" i="3"/>
  <c r="H61" i="3"/>
  <c r="H27" i="3"/>
  <c r="H28" i="3"/>
  <c r="H29" i="3"/>
  <c r="H30" i="3"/>
  <c r="H31" i="3"/>
  <c r="H32" i="3"/>
  <c r="H33" i="3"/>
  <c r="H35" i="3"/>
  <c r="H36" i="3"/>
  <c r="H37" i="3"/>
  <c r="H38" i="3"/>
  <c r="H39" i="3"/>
  <c r="H40" i="3"/>
  <c r="H41" i="3"/>
  <c r="H42" i="3"/>
  <c r="H43" i="3"/>
  <c r="H44" i="3"/>
  <c r="H45" i="3"/>
  <c r="H46" i="3"/>
  <c r="H47" i="3"/>
  <c r="H48" i="3"/>
  <c r="H49" i="3"/>
  <c r="H50" i="3"/>
  <c r="H51" i="3"/>
  <c r="H52" i="3"/>
  <c r="H53" i="3"/>
  <c r="H54" i="3"/>
  <c r="H55" i="3"/>
  <c r="H56" i="3"/>
  <c r="H57" i="3"/>
  <c r="H58" i="3"/>
  <c r="H23" i="3" l="1"/>
  <c r="H64" i="3" s="1"/>
  <c r="H65" i="3" s="1"/>
  <c r="H71" i="3" s="1"/>
</calcChain>
</file>

<file path=xl/sharedStrings.xml><?xml version="1.0" encoding="utf-8"?>
<sst xmlns="http://schemas.openxmlformats.org/spreadsheetml/2006/main" count="177" uniqueCount="102">
  <si>
    <t>Section Title</t>
  </si>
  <si>
    <t>Not scored but must be completed in full</t>
  </si>
  <si>
    <t>All scored questions will be marked out of 5 points</t>
  </si>
  <si>
    <t>[Enter Supplier Name]</t>
  </si>
  <si>
    <t>Guidance</t>
  </si>
  <si>
    <t>Supplier Information</t>
  </si>
  <si>
    <t>n/a</t>
  </si>
  <si>
    <t>Grounds for Mandatory Exclusion</t>
  </si>
  <si>
    <t>Pass/Fail</t>
  </si>
  <si>
    <t>Not scored but must be completed in full. Disqualify if answer YES to any question</t>
  </si>
  <si>
    <t>Pass or Fail</t>
  </si>
  <si>
    <t>Technical &amp; Professional Ability</t>
  </si>
  <si>
    <t>Points out of 5 or PASS/FAIL</t>
  </si>
  <si>
    <t xml:space="preserve">Grounds for Discretionary Exclusion </t>
  </si>
  <si>
    <t>Terms &amp; Conditions</t>
  </si>
  <si>
    <t>PASS OR FAIL</t>
  </si>
  <si>
    <t xml:space="preserve">Points out of 5 </t>
  </si>
  <si>
    <t xml:space="preserve">Individual Question Weighting % or Pass/Fail </t>
  </si>
  <si>
    <t>Weighted Score %</t>
  </si>
  <si>
    <t xml:space="preserve">Section Weighting </t>
  </si>
  <si>
    <t>Note: Tie Breaks</t>
  </si>
  <si>
    <t>Total</t>
  </si>
  <si>
    <t>Section Weighting (out of 100%)</t>
  </si>
  <si>
    <t>Individual Question Weighting  (out of 100%)</t>
  </si>
  <si>
    <t>QUALITY Total Weighted Score (out of 100)</t>
  </si>
  <si>
    <t>GRAND TOTAL FOR QUALITY</t>
  </si>
  <si>
    <t>QUALITY</t>
  </si>
  <si>
    <t xml:space="preserve">PRICE </t>
  </si>
  <si>
    <t>GRAND TOTAL FOR PRICE</t>
  </si>
  <si>
    <t xml:space="preserve">OVERALL TOTAL (QUALITY + PRICE) </t>
  </si>
  <si>
    <t>This page gives an example of how each question may be scored.</t>
  </si>
  <si>
    <t>Terms &amp; Conditions agreement</t>
  </si>
  <si>
    <t xml:space="preserve"> Insurance</t>
  </si>
  <si>
    <t>Does the supplier have the required minimum insurance levels? MUST have the proof of required levels before contract can be awarded.
Banes minimum of £5m for Employers and Public Liability
If NO to any of these = disqualify</t>
  </si>
  <si>
    <t>Scoring Methodology</t>
  </si>
  <si>
    <t>Section 3
sub-section</t>
  </si>
  <si>
    <t>Section 4</t>
  </si>
  <si>
    <t>In the event of a tie break between the top two overall highest scoring bidders, the Council will do the following:
Return to the costs of the respective bidders and where there is one company who have lower costs, they will be declared the winning bidder. Example: Bidder A 80 points, Overall cost - £10,000, Bidder B 80 points, Overall cost - £12,000.
Company A is lower in costs and will therefore be declared the winning bidder.
In the event that the top two overall highest scoring bidders have the same costs, then the Council will go back to the Quality sub-critera scores and will declare the winning bid the bidder with the highest weighted scores in order of sub-criteria weightings.
If the quality sub-criteria were as follows:  Experience 50%, Contract Management 30%, Implementation 20%, then the Council will declare the winner the highest weighted scorer for Experience, then Contract Management, then Implementation respectively.</t>
  </si>
  <si>
    <t xml:space="preserve">Not scored but must be completed in full. Supplier may be disqualified if answer YES to any question. </t>
  </si>
  <si>
    <t>The lowest bid = a score of 40.  Other bids are compared against lowest bid to reach a % difference from lowest bid;
(Lowest Bid / Other Bid) x 40 = Percentage weighted score</t>
  </si>
  <si>
    <t>Section 3 Sub Section</t>
  </si>
  <si>
    <t>Not scored for information only</t>
  </si>
  <si>
    <t>Health and Safety</t>
  </si>
  <si>
    <t>Rehoming and Destruction of stray dogs</t>
  </si>
  <si>
    <t>Legislation and Policy</t>
  </si>
  <si>
    <t>Service Levels</t>
  </si>
  <si>
    <t>Record Keeping, Reporting and Communication</t>
  </si>
  <si>
    <t>Finance and Payment Terms</t>
  </si>
  <si>
    <t>Ability to accept dogs 7 days a week. 365 days a year</t>
  </si>
  <si>
    <t>hold for 7 clear days and repatriate following appropriate fee and identification check (2 pieces of ID) and what is the process</t>
  </si>
  <si>
    <t>Scanning of microchips</t>
  </si>
  <si>
    <t>Permissions to obtain microchip details</t>
  </si>
  <si>
    <t>Sufficient number of kennels</t>
  </si>
  <si>
    <t>Standard of Kennels</t>
  </si>
  <si>
    <t>Responsibility of the Contractor</t>
  </si>
  <si>
    <t>Contingency plans for infection outbreak</t>
  </si>
  <si>
    <t>Kennelling license</t>
  </si>
  <si>
    <t>Access</t>
  </si>
  <si>
    <t>Destruction of dog not to take place without the required authorisation</t>
  </si>
  <si>
    <t>Every attempt to rehome dog (confirmation of process)</t>
  </si>
  <si>
    <t>Compliance of any licence or legislative requirements in law</t>
  </si>
  <si>
    <t>How do you ensure emplyees are aware of changes</t>
  </si>
  <si>
    <t xml:space="preserve">Return of dogs </t>
  </si>
  <si>
    <t>Process for return of dogs</t>
  </si>
  <si>
    <t>Comply with Councils Complaints Procedure</t>
  </si>
  <si>
    <t>Notifying contractor</t>
  </si>
  <si>
    <t>Timelines for providing initial response</t>
  </si>
  <si>
    <t>Confirmation able to report as per appendix 6</t>
  </si>
  <si>
    <t>Process for recording</t>
  </si>
  <si>
    <t>Partner Liason meetings</t>
  </si>
  <si>
    <t>Payment of invoices</t>
  </si>
  <si>
    <t>Preferred payment terms</t>
  </si>
  <si>
    <t>Consolidated bills</t>
  </si>
  <si>
    <t>Acceptance of purchasing cards</t>
  </si>
  <si>
    <t>Collection and paymment of statutory and other fees</t>
  </si>
  <si>
    <t>Not scored but must provide copy of latest health and safety policy</t>
  </si>
  <si>
    <t>Not scored but must provide copies of latest licences held under the Animal Boarding establishments Act 1963.</t>
  </si>
  <si>
    <t>Unless otherwise stated points shall be attributed as follows:-</t>
  </si>
  <si>
    <t>5 – The standard of the response is very high and the relevance of the response and the supporting evidence is very comprehensive and provides the Council with a very high level of confidence in the Applicant’s and/or, where applicable, the Associated Company’s and/or Named Supplier’s and/or consortium member’s experience, capacity and capability to meet the Council’s requirements.</t>
  </si>
  <si>
    <t>4 points</t>
  </si>
  <si>
    <t>4 – The response is comprehensive and supported by a good standard of relevant evidence and provides the Council with a good standard of confidence in the Applicant’s and/or, where applicable, the Associated Company’s and/or Named Supplier’s and/or consortium member’s experience, capacity and capability to meet its requirements.</t>
  </si>
  <si>
    <t>3 points</t>
  </si>
  <si>
    <t>5 points</t>
  </si>
  <si>
    <t>2 points</t>
  </si>
  <si>
    <t>2 – Large portions of the response are not satisfactory and/or are not supported by a satisfactory level of evidence and the Council has limited confidence in the Applicant’s and/or, where applicable, the Associated Company’s and/or Named Supplier’s and/or consortium member’s experience, capacity and capability to meet its requirements.</t>
  </si>
  <si>
    <t>1 point</t>
  </si>
  <si>
    <t>1 – The response and/or the evidence are deficient (or not relevant) in the majority of areas and the Council has a low level of confidence in the Applicant’s and/or, where applicable, the Associated Company’s and/or Named Supplier’s and/or consortium member’s experience, capacity and capability to meet its requirements</t>
  </si>
  <si>
    <t>0 points</t>
  </si>
  <si>
    <t>0 – No response and/or evidence is unacceptable or non-existent, or there is a failure to properly address any issue.   The Council does not have any confidence in the Applicant’s and/or, where applicable, the Associated Company’s and/or Named Supplier’s and/or consortium member’s experience, capacity and ability to meet its requirements.</t>
  </si>
  <si>
    <t>3 – The response is satisfactory and supported by an acceptable standard of relevant evidence but with some reservations/issues not addressed.  The Council is satisfied with the Applicant’s and/or, where applicable, the Associated Company’s and/or Named Supplier’s and/or consortium member’s experience, capacity and capability to meet its requirements</t>
  </si>
  <si>
    <t>See Appendix 6 or tab - Criteria of scoring</t>
  </si>
  <si>
    <r>
      <t>Price</t>
    </r>
    <r>
      <rPr>
        <sz val="12"/>
        <color theme="1"/>
        <rFont val="Arial"/>
        <family val="2"/>
      </rPr>
      <t xml:space="preserve"> - Cost (Pricing Schedule)</t>
    </r>
  </si>
  <si>
    <t>Carbon footprint reduction</t>
  </si>
  <si>
    <t>Assisting BANES in achieving zero carbon</t>
  </si>
  <si>
    <t>Attendance on site</t>
  </si>
  <si>
    <t>Kenneling Specification</t>
  </si>
  <si>
    <t>Relevant experience and contract examples</t>
  </si>
  <si>
    <t>Sub contracting (if applicable)</t>
  </si>
  <si>
    <t>Explanation (if 6.1 is not possible)</t>
  </si>
  <si>
    <t>Climate Emergency</t>
  </si>
  <si>
    <t>Economic and Financial Standing</t>
  </si>
  <si>
    <t>Modern Slavery Act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</si>
</sst>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12" x14ac:knownFonts="1">
    <font>
      <sz val="11"/>
      <color theme="1"/>
      <name val="Calibri"/>
      <family val="2"/>
      <scheme val="minor"/>
    </font>
    <font>
      <sz val="12"/>
      <color theme="1"/>
      <name val="Arial"/>
      <family val="2"/>
    </font>
    <font>
      <b/>
      <sz val="12"/>
      <color theme="1"/>
      <name val="Arial"/>
      <family val="2"/>
    </font>
    <font>
      <b/>
      <sz val="14"/>
      <color theme="1"/>
      <name val="Arial"/>
      <family val="2"/>
    </font>
    <font>
      <b/>
      <sz val="12"/>
      <name val="Arial"/>
      <family val="2"/>
    </font>
    <font>
      <b/>
      <sz val="16"/>
      <color theme="1"/>
      <name val="Arial"/>
      <family val="2"/>
    </font>
    <font>
      <sz val="12"/>
      <name val="Arial"/>
      <family val="2"/>
    </font>
    <font>
      <b/>
      <sz val="11"/>
      <color theme="1"/>
      <name val="Calibri"/>
      <family val="2"/>
      <scheme val="minor"/>
    </font>
    <font>
      <sz val="10"/>
      <name val="Arial"/>
      <family val="2"/>
    </font>
    <font>
      <sz val="12"/>
      <color rgb="FF000000"/>
      <name val="Arial"/>
      <family val="2"/>
    </font>
    <font>
      <b/>
      <sz val="12"/>
      <color rgb="FF000000"/>
      <name val="Arial"/>
      <family val="2"/>
    </font>
    <font>
      <sz val="11"/>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5D9F1"/>
        <bgColor indexed="64"/>
      </patternFill>
    </fill>
    <fill>
      <patternFill patternType="solid">
        <fgColor rgb="FFFDE9D9"/>
        <bgColor indexed="64"/>
      </patternFill>
    </fill>
  </fills>
  <borders count="29">
    <border>
      <left/>
      <right/>
      <top/>
      <bottom/>
      <diagonal/>
    </border>
    <border>
      <left style="medium">
        <color auto="1"/>
      </left>
      <right style="medium">
        <color auto="1"/>
      </right>
      <top style="medium">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style="thin">
        <color auto="1"/>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auto="1"/>
      </top>
      <bottom/>
      <diagonal/>
    </border>
    <border>
      <left/>
      <right style="medium">
        <color indexed="64"/>
      </right>
      <top/>
      <bottom style="medium">
        <color indexed="64"/>
      </bottom>
      <diagonal/>
    </border>
    <border>
      <left style="medium">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right style="thin">
        <color indexed="64"/>
      </right>
      <top style="double">
        <color auto="1"/>
      </top>
      <bottom style="medium">
        <color indexed="64"/>
      </bottom>
      <diagonal/>
    </border>
    <border>
      <left/>
      <right style="medium">
        <color indexed="64"/>
      </right>
      <top style="medium">
        <color indexed="64"/>
      </top>
      <bottom style="medium">
        <color indexed="64"/>
      </bottom>
      <diagonal/>
    </border>
    <border>
      <left style="double">
        <color auto="1"/>
      </left>
      <right style="double">
        <color auto="1"/>
      </right>
      <top style="double">
        <color auto="1"/>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center"/>
    </xf>
    <xf numFmtId="0" fontId="1" fillId="0" borderId="0" xfId="0" applyFont="1" applyBorder="1" applyAlignment="1">
      <alignment vertical="center" wrapText="1"/>
    </xf>
    <xf numFmtId="0" fontId="0" fillId="0" borderId="0" xfId="0" applyBorder="1"/>
    <xf numFmtId="0" fontId="1" fillId="0" borderId="0" xfId="0" applyFont="1" applyAlignment="1">
      <alignment horizontal="left"/>
    </xf>
    <xf numFmtId="9" fontId="1" fillId="0" borderId="0" xfId="0" applyNumberFormat="1" applyFont="1" applyBorder="1" applyAlignment="1">
      <alignment horizontal="center"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left" wrapText="1"/>
    </xf>
    <xf numFmtId="0" fontId="2" fillId="0" borderId="6" xfId="0" applyFont="1" applyBorder="1" applyAlignment="1">
      <alignment horizontal="center"/>
    </xf>
    <xf numFmtId="0" fontId="2" fillId="2" borderId="6" xfId="0" applyFont="1" applyFill="1" applyBorder="1" applyAlignment="1">
      <alignment horizontal="center"/>
    </xf>
    <xf numFmtId="0" fontId="2" fillId="3" borderId="6" xfId="0" applyFont="1" applyFill="1" applyBorder="1" applyAlignment="1">
      <alignment horizontal="right" vertical="center" wrapText="1"/>
    </xf>
    <xf numFmtId="0" fontId="2" fillId="4" borderId="6" xfId="0" applyFont="1" applyFill="1" applyBorder="1" applyAlignment="1">
      <alignment horizontal="left" wrapText="1"/>
    </xf>
    <xf numFmtId="9" fontId="2" fillId="4" borderId="6" xfId="0" applyNumberFormat="1" applyFont="1" applyFill="1" applyBorder="1" applyAlignment="1">
      <alignment horizontal="center" wrapText="1"/>
    </xf>
    <xf numFmtId="0" fontId="5" fillId="4" borderId="6" xfId="0" applyFont="1" applyFill="1" applyBorder="1" applyAlignment="1">
      <alignment horizontal="right"/>
    </xf>
    <xf numFmtId="0" fontId="5" fillId="4" borderId="6" xfId="0" applyFont="1" applyFill="1" applyBorder="1" applyAlignment="1">
      <alignment horizontal="center"/>
    </xf>
    <xf numFmtId="0" fontId="2" fillId="0" borderId="0" xfId="0" applyFont="1" applyFill="1" applyBorder="1"/>
    <xf numFmtId="0" fontId="5" fillId="2" borderId="4" xfId="0" applyFont="1" applyFill="1" applyBorder="1" applyAlignment="1">
      <alignment horizontal="center"/>
    </xf>
    <xf numFmtId="0" fontId="5" fillId="2" borderId="4" xfId="0" applyFont="1" applyFill="1" applyBorder="1" applyAlignment="1">
      <alignment horizontal="right"/>
    </xf>
    <xf numFmtId="9" fontId="2" fillId="0" borderId="0" xfId="0" applyNumberFormat="1" applyFont="1" applyAlignment="1">
      <alignment horizontal="center"/>
    </xf>
    <xf numFmtId="9" fontId="2" fillId="4" borderId="6"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Border="1" applyAlignment="1">
      <alignment horizontal="right" vertical="center" wrapText="1"/>
    </xf>
    <xf numFmtId="0" fontId="2" fillId="2" borderId="6" xfId="0" applyFont="1" applyFill="1" applyBorder="1"/>
    <xf numFmtId="0" fontId="2" fillId="2" borderId="6" xfId="0" applyFont="1" applyFill="1" applyBorder="1" applyAlignment="1">
      <alignment horizontal="left" vertic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2" fillId="0" borderId="12" xfId="0" applyFont="1" applyFill="1" applyBorder="1" applyAlignment="1">
      <alignment horizontal="center"/>
    </xf>
    <xf numFmtId="0" fontId="2" fillId="0" borderId="8" xfId="0" applyFont="1" applyBorder="1" applyAlignment="1">
      <alignment horizontal="center"/>
    </xf>
    <xf numFmtId="0" fontId="1" fillId="2" borderId="9" xfId="0" applyFont="1" applyFill="1" applyBorder="1" applyAlignment="1">
      <alignment horizontal="center" vertical="center"/>
    </xf>
    <xf numFmtId="0" fontId="2" fillId="2" borderId="16" xfId="0" applyFont="1" applyFill="1" applyBorder="1" applyAlignment="1">
      <alignment horizontal="left" vertical="center"/>
    </xf>
    <xf numFmtId="0" fontId="1" fillId="5" borderId="11" xfId="0" applyFont="1" applyFill="1" applyBorder="1" applyAlignment="1">
      <alignment horizontal="left" vertical="center" wrapText="1"/>
    </xf>
    <xf numFmtId="1" fontId="1" fillId="2" borderId="18" xfId="0"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 fillId="4" borderId="6" xfId="0" applyFont="1" applyFill="1" applyBorder="1" applyAlignment="1">
      <alignment horizontal="left" vertical="center" wrapText="1"/>
    </xf>
    <xf numFmtId="9" fontId="2" fillId="4" borderId="6" xfId="0" applyNumberFormat="1" applyFont="1" applyFill="1" applyBorder="1" applyAlignment="1">
      <alignment horizontal="center" vertical="center" wrapText="1"/>
    </xf>
    <xf numFmtId="164" fontId="5" fillId="4" borderId="14" xfId="0" applyNumberFormat="1" applyFont="1" applyFill="1" applyBorder="1" applyAlignment="1">
      <alignment horizontal="right" vertical="center"/>
    </xf>
    <xf numFmtId="0" fontId="5" fillId="4" borderId="6" xfId="0" applyFont="1" applyFill="1" applyBorder="1" applyAlignment="1">
      <alignment horizontal="center" vertical="center"/>
    </xf>
    <xf numFmtId="0" fontId="2" fillId="2" borderId="15" xfId="0" applyFont="1" applyFill="1" applyBorder="1" applyAlignment="1">
      <alignment horizontal="center" vertical="center"/>
    </xf>
    <xf numFmtId="9" fontId="2" fillId="0" borderId="0" xfId="0" applyNumberFormat="1" applyFont="1" applyFill="1" applyBorder="1" applyAlignment="1">
      <alignment horizontal="center"/>
    </xf>
    <xf numFmtId="0" fontId="2" fillId="3" borderId="6" xfId="0" applyFont="1" applyFill="1" applyBorder="1" applyAlignment="1">
      <alignment horizontal="right" vertical="center"/>
    </xf>
    <xf numFmtId="0" fontId="2" fillId="3" borderId="6" xfId="0" applyFont="1" applyFill="1" applyBorder="1" applyAlignment="1">
      <alignment horizontal="center" vertical="center"/>
    </xf>
    <xf numFmtId="0" fontId="0" fillId="0" borderId="5" xfId="0" applyBorder="1" applyAlignment="1">
      <alignment horizontal="left" vertical="top" wrapText="1"/>
    </xf>
    <xf numFmtId="0" fontId="7" fillId="0" borderId="1" xfId="0" applyFont="1" applyBorder="1"/>
    <xf numFmtId="0" fontId="2" fillId="0" borderId="10" xfId="0" applyFont="1" applyFill="1" applyBorder="1" applyAlignment="1">
      <alignment horizontal="right"/>
    </xf>
    <xf numFmtId="0" fontId="2" fillId="0" borderId="10" xfId="0" applyFont="1" applyFill="1" applyBorder="1" applyAlignment="1">
      <alignment horizontal="center"/>
    </xf>
    <xf numFmtId="0" fontId="2" fillId="0" borderId="13" xfId="0" applyFont="1" applyBorder="1" applyAlignment="1">
      <alignment horizontal="right" vertical="center" wrapText="1"/>
    </xf>
    <xf numFmtId="1" fontId="1" fillId="2" borderId="6" xfId="0" applyNumberFormat="1" applyFont="1" applyFill="1" applyBorder="1" applyAlignment="1">
      <alignment horizontal="center"/>
    </xf>
    <xf numFmtId="0" fontId="1" fillId="2" borderId="6" xfId="0" applyFont="1" applyFill="1" applyBorder="1" applyAlignment="1">
      <alignment horizontal="center" vertical="center" wrapText="1"/>
    </xf>
    <xf numFmtId="0" fontId="1" fillId="2" borderId="6" xfId="0" applyFont="1" applyFill="1" applyBorder="1"/>
    <xf numFmtId="0" fontId="1" fillId="2" borderId="6" xfId="0" applyFont="1" applyFill="1" applyBorder="1" applyAlignment="1">
      <alignment horizontal="left" vertical="center" wrapText="1"/>
    </xf>
    <xf numFmtId="0" fontId="1" fillId="2" borderId="6" xfId="0" applyFont="1" applyFill="1" applyBorder="1" applyAlignment="1">
      <alignment horizontal="center"/>
    </xf>
    <xf numFmtId="0" fontId="1" fillId="2" borderId="6" xfId="0" applyFont="1" applyFill="1" applyBorder="1" applyAlignment="1">
      <alignment vertical="center" wrapText="1"/>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 fillId="2" borderId="6" xfId="0" applyFont="1" applyFill="1" applyBorder="1" applyAlignment="1">
      <alignment horizontal="center" wrapText="1"/>
    </xf>
    <xf numFmtId="0" fontId="1"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1" fontId="1" fillId="2" borderId="6"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6" xfId="0" applyFont="1" applyFill="1" applyBorder="1" applyAlignment="1">
      <alignment wrapText="1"/>
    </xf>
    <xf numFmtId="0" fontId="4" fillId="2" borderId="6" xfId="0" applyFont="1" applyFill="1" applyBorder="1" applyAlignment="1">
      <alignment vertical="top" wrapText="1"/>
    </xf>
    <xf numFmtId="0" fontId="4" fillId="2" borderId="6" xfId="0" applyFont="1" applyFill="1" applyBorder="1" applyAlignment="1">
      <alignment horizontal="center" vertical="center"/>
    </xf>
    <xf numFmtId="0" fontId="8" fillId="2" borderId="6" xfId="0" applyFont="1" applyFill="1" applyBorder="1" applyAlignment="1">
      <alignment vertical="top" wrapText="1"/>
    </xf>
    <xf numFmtId="0" fontId="8" fillId="2" borderId="6" xfId="0" applyFont="1" applyFill="1" applyBorder="1" applyAlignment="1">
      <alignment horizontal="left" vertical="top" wrapText="1"/>
    </xf>
    <xf numFmtId="0" fontId="2" fillId="6" borderId="6" xfId="0" applyFont="1" applyFill="1" applyBorder="1" applyAlignment="1">
      <alignment horizontal="center" vertical="center"/>
    </xf>
    <xf numFmtId="0" fontId="4" fillId="2" borderId="6" xfId="0" applyFont="1" applyFill="1" applyBorder="1" applyAlignment="1">
      <alignment horizontal="left" vertical="top" wrapText="1"/>
    </xf>
    <xf numFmtId="0" fontId="6" fillId="2" borderId="6" xfId="0" applyFont="1" applyFill="1" applyBorder="1" applyAlignment="1">
      <alignment horizontal="left" vertical="top" wrapText="1"/>
    </xf>
    <xf numFmtId="0" fontId="10" fillId="7" borderId="6" xfId="0" applyFont="1" applyFill="1" applyBorder="1" applyAlignment="1">
      <alignment horizontal="center" vertical="center"/>
    </xf>
    <xf numFmtId="0" fontId="9" fillId="8" borderId="21" xfId="0" applyFont="1" applyFill="1" applyBorder="1" applyAlignment="1">
      <alignment horizontal="justify" vertical="center"/>
    </xf>
    <xf numFmtId="0" fontId="10" fillId="7" borderId="5" xfId="0" applyFont="1" applyFill="1" applyBorder="1" applyAlignment="1">
      <alignment horizontal="center" vertical="center"/>
    </xf>
    <xf numFmtId="0" fontId="9" fillId="8" borderId="17" xfId="0" applyFont="1" applyFill="1" applyBorder="1" applyAlignment="1">
      <alignment horizontal="justify" vertical="center"/>
    </xf>
    <xf numFmtId="0" fontId="9" fillId="8" borderId="17" xfId="0" applyFont="1" applyFill="1" applyBorder="1" applyAlignment="1">
      <alignment vertical="center" wrapText="1"/>
    </xf>
    <xf numFmtId="0" fontId="11" fillId="0" borderId="0" xfId="0" applyFont="1"/>
    <xf numFmtId="0" fontId="11" fillId="0" borderId="0" xfId="0" applyFont="1" applyBorder="1"/>
    <xf numFmtId="0" fontId="11" fillId="0" borderId="0" xfId="0" applyFont="1" applyAlignment="1">
      <alignment vertical="center"/>
    </xf>
    <xf numFmtId="0" fontId="11" fillId="0" borderId="0" xfId="0" applyFont="1" applyAlignment="1">
      <alignment horizontal="center" vertical="center"/>
    </xf>
    <xf numFmtId="0" fontId="11" fillId="0" borderId="13" xfId="0" applyFont="1" applyBorder="1" applyAlignment="1">
      <alignment vertical="center"/>
    </xf>
    <xf numFmtId="0" fontId="11" fillId="0" borderId="0" xfId="0" applyFont="1" applyBorder="1" applyAlignment="1">
      <alignment vertical="center"/>
    </xf>
    <xf numFmtId="0" fontId="11" fillId="2" borderId="6" xfId="0" applyFont="1" applyFill="1" applyBorder="1"/>
    <xf numFmtId="0" fontId="11" fillId="2" borderId="6" xfId="0" applyFont="1" applyFill="1" applyBorder="1" applyAlignment="1">
      <alignment horizontal="center"/>
    </xf>
    <xf numFmtId="0" fontId="11" fillId="0" borderId="0" xfId="0" applyFont="1" applyBorder="1" applyAlignment="1">
      <alignment horizontal="center"/>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13" xfId="0" applyFont="1" applyBorder="1"/>
    <xf numFmtId="0" fontId="11" fillId="0" borderId="0" xfId="0" applyFont="1" applyBorder="1" applyAlignment="1">
      <alignment horizontal="center" vertical="center"/>
    </xf>
    <xf numFmtId="0" fontId="11" fillId="4" borderId="6" xfId="0" applyFont="1" applyFill="1" applyBorder="1"/>
    <xf numFmtId="165" fontId="11" fillId="0" borderId="0" xfId="0" applyNumberFormat="1" applyFont="1"/>
    <xf numFmtId="2" fontId="11" fillId="0" borderId="0" xfId="0" applyNumberFormat="1" applyFont="1"/>
    <xf numFmtId="0" fontId="1" fillId="2" borderId="19" xfId="0" applyFont="1" applyFill="1" applyBorder="1" applyAlignment="1">
      <alignment horizontal="center" vertical="center"/>
    </xf>
    <xf numFmtId="0" fontId="11" fillId="0" borderId="20" xfId="0" applyFont="1" applyBorder="1" applyAlignment="1">
      <alignment horizontal="center" vertical="center"/>
    </xf>
    <xf numFmtId="0" fontId="2" fillId="4" borderId="2" xfId="0" applyFont="1" applyFill="1" applyBorder="1" applyAlignment="1">
      <alignment horizontal="center" vertical="center"/>
    </xf>
    <xf numFmtId="0" fontId="11"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10" xfId="0" applyFont="1" applyBorder="1" applyAlignment="1">
      <alignment vertical="center"/>
    </xf>
    <xf numFmtId="166" fontId="2" fillId="2" borderId="6"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166" fontId="1" fillId="2" borderId="6" xfId="0" applyNumberFormat="1" applyFont="1" applyFill="1" applyBorder="1" applyAlignment="1">
      <alignment horizontal="center"/>
    </xf>
    <xf numFmtId="166" fontId="2" fillId="2" borderId="6" xfId="0" applyNumberFormat="1" applyFont="1" applyFill="1" applyBorder="1" applyAlignment="1">
      <alignment horizontal="center"/>
    </xf>
    <xf numFmtId="0" fontId="2" fillId="2" borderId="23" xfId="0" applyFont="1" applyFill="1" applyBorder="1" applyAlignment="1">
      <alignment horizontal="center" vertical="center"/>
    </xf>
    <xf numFmtId="0" fontId="8" fillId="2" borderId="23" xfId="0" applyFont="1" applyFill="1" applyBorder="1" applyAlignment="1">
      <alignment horizontal="left" vertical="top" wrapText="1"/>
    </xf>
    <xf numFmtId="1" fontId="1" fillId="2" borderId="23" xfId="0" applyNumberFormat="1" applyFont="1" applyFill="1" applyBorder="1" applyAlignment="1">
      <alignment horizontal="center"/>
    </xf>
    <xf numFmtId="0" fontId="1" fillId="2" borderId="23" xfId="0" applyFont="1" applyFill="1" applyBorder="1" applyAlignment="1">
      <alignment horizontal="center"/>
    </xf>
    <xf numFmtId="0" fontId="1" fillId="2" borderId="23" xfId="0" applyFont="1" applyFill="1" applyBorder="1" applyAlignment="1">
      <alignment horizontal="left" vertical="center" wrapText="1"/>
    </xf>
    <xf numFmtId="0" fontId="1"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 fillId="2" borderId="24" xfId="0" applyFont="1" applyFill="1" applyBorder="1" applyAlignment="1">
      <alignment horizontal="center"/>
    </xf>
    <xf numFmtId="0" fontId="1" fillId="2" borderId="24" xfId="0" applyFont="1" applyFill="1" applyBorder="1" applyAlignment="1">
      <alignment horizontal="left" vertical="center" wrapText="1"/>
    </xf>
    <xf numFmtId="0" fontId="1"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 fillId="2" borderId="26" xfId="0" applyFont="1" applyFill="1" applyBorder="1" applyAlignment="1">
      <alignment horizontal="center"/>
    </xf>
    <xf numFmtId="0" fontId="1" fillId="2" borderId="28" xfId="0" applyFont="1" applyFill="1" applyBorder="1" applyAlignment="1">
      <alignment horizontal="left" vertical="center" wrapText="1"/>
    </xf>
    <xf numFmtId="0" fontId="2" fillId="2" borderId="27" xfId="0" applyFont="1" applyFill="1" applyBorder="1" applyAlignment="1">
      <alignment horizontal="left" vertical="center"/>
    </xf>
    <xf numFmtId="1" fontId="1" fillId="2" borderId="24" xfId="0" applyNumberFormat="1" applyFont="1" applyFill="1" applyBorder="1" applyAlignment="1">
      <alignment horizontal="center"/>
    </xf>
    <xf numFmtId="2" fontId="2" fillId="2"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zoomScale="60" zoomScaleNormal="60" workbookViewId="0">
      <selection activeCell="C5" sqref="C5"/>
    </sheetView>
  </sheetViews>
  <sheetFormatPr defaultColWidth="9.109375" defaultRowHeight="13.8" x14ac:dyDescent="0.25"/>
  <cols>
    <col min="1" max="1" width="9.109375" style="78"/>
    <col min="2" max="2" width="15.88671875" style="78" customWidth="1"/>
    <col min="3" max="3" width="51.88671875" style="78" bestFit="1" customWidth="1"/>
    <col min="4" max="4" width="23" style="78" bestFit="1" customWidth="1"/>
    <col min="5" max="5" width="16.5546875" style="78" customWidth="1"/>
    <col min="6" max="6" width="61.44140625" style="78" customWidth="1"/>
    <col min="7" max="7" width="13.44140625" style="78" bestFit="1" customWidth="1"/>
    <col min="8" max="8" width="13.5546875" style="78" customWidth="1"/>
    <col min="9" max="16384" width="9.109375" style="78"/>
  </cols>
  <sheetData>
    <row r="1" spans="1:12" ht="17.399999999999999" x14ac:dyDescent="0.25">
      <c r="B1" s="1" t="s">
        <v>34</v>
      </c>
    </row>
    <row r="3" spans="1:12" ht="15" x14ac:dyDescent="0.25">
      <c r="B3" s="2" t="s">
        <v>30</v>
      </c>
    </row>
    <row r="4" spans="1:12" ht="15.6" thickBot="1" x14ac:dyDescent="0.3">
      <c r="B4" s="2" t="s">
        <v>2</v>
      </c>
    </row>
    <row r="5" spans="1:12" ht="47.25" customHeight="1" thickTop="1" thickBot="1" x14ac:dyDescent="0.3">
      <c r="B5" s="6"/>
      <c r="G5" s="98" t="s">
        <v>3</v>
      </c>
      <c r="H5" s="99"/>
      <c r="K5" s="79"/>
    </row>
    <row r="6" spans="1:12" s="80" customFormat="1" ht="63.6" thickTop="1" thickBot="1" x14ac:dyDescent="0.35">
      <c r="B6" s="57" t="s">
        <v>40</v>
      </c>
      <c r="C6" s="58" t="s">
        <v>0</v>
      </c>
      <c r="D6" s="57" t="s">
        <v>19</v>
      </c>
      <c r="E6" s="57" t="s">
        <v>17</v>
      </c>
      <c r="F6" s="58" t="s">
        <v>4</v>
      </c>
      <c r="G6" s="57" t="s">
        <v>12</v>
      </c>
      <c r="H6" s="57" t="s">
        <v>18</v>
      </c>
    </row>
    <row r="7" spans="1:12" ht="16.2" thickBot="1" x14ac:dyDescent="0.35">
      <c r="B7" s="12">
        <v>1</v>
      </c>
      <c r="C7" s="26" t="s">
        <v>5</v>
      </c>
      <c r="D7" s="59" t="s">
        <v>6</v>
      </c>
      <c r="E7" s="59" t="s">
        <v>6</v>
      </c>
      <c r="F7" s="53" t="s">
        <v>1</v>
      </c>
      <c r="G7" s="55" t="s">
        <v>6</v>
      </c>
      <c r="H7" s="55" t="s">
        <v>6</v>
      </c>
    </row>
    <row r="8" spans="1:12" ht="30.6" thickBot="1" x14ac:dyDescent="0.35">
      <c r="B8" s="12">
        <v>2</v>
      </c>
      <c r="C8" s="26" t="s">
        <v>7</v>
      </c>
      <c r="D8" s="59" t="s">
        <v>6</v>
      </c>
      <c r="E8" s="52" t="s">
        <v>8</v>
      </c>
      <c r="F8" s="56" t="s">
        <v>9</v>
      </c>
      <c r="G8" s="55" t="s">
        <v>10</v>
      </c>
      <c r="H8" s="55" t="s">
        <v>6</v>
      </c>
    </row>
    <row r="9" spans="1:12" s="81" customFormat="1" ht="30.6" thickBot="1" x14ac:dyDescent="0.35">
      <c r="B9" s="23">
        <v>3</v>
      </c>
      <c r="C9" s="27" t="s">
        <v>13</v>
      </c>
      <c r="D9" s="52" t="s">
        <v>6</v>
      </c>
      <c r="E9" s="52" t="s">
        <v>8</v>
      </c>
      <c r="F9" s="54" t="s">
        <v>38</v>
      </c>
      <c r="G9" s="60" t="s">
        <v>10</v>
      </c>
      <c r="H9" s="60" t="s">
        <v>6</v>
      </c>
    </row>
    <row r="10" spans="1:12" s="81" customFormat="1" ht="16.2" thickBot="1" x14ac:dyDescent="0.35">
      <c r="B10" s="23">
        <v>4</v>
      </c>
      <c r="C10" s="27" t="s">
        <v>100</v>
      </c>
      <c r="D10" s="52" t="s">
        <v>6</v>
      </c>
      <c r="E10" s="52" t="s">
        <v>6</v>
      </c>
      <c r="F10" s="56" t="s">
        <v>41</v>
      </c>
      <c r="G10" s="60"/>
      <c r="H10" s="60"/>
    </row>
    <row r="11" spans="1:12" s="81" customFormat="1" ht="16.2" thickBot="1" x14ac:dyDescent="0.35">
      <c r="B11" s="23">
        <v>7</v>
      </c>
      <c r="C11" s="27" t="s">
        <v>101</v>
      </c>
      <c r="D11" s="52" t="s">
        <v>6</v>
      </c>
      <c r="E11" s="52" t="s">
        <v>6</v>
      </c>
      <c r="F11" s="56" t="s">
        <v>41</v>
      </c>
      <c r="G11" s="60"/>
      <c r="H11" s="60"/>
    </row>
    <row r="12" spans="1:12" s="80" customFormat="1" ht="75.599999999999994" thickBot="1" x14ac:dyDescent="0.35">
      <c r="A12" s="82"/>
      <c r="B12" s="23">
        <v>8</v>
      </c>
      <c r="C12" s="30" t="s">
        <v>32</v>
      </c>
      <c r="D12" s="61" t="s">
        <v>6</v>
      </c>
      <c r="E12" s="60" t="s">
        <v>8</v>
      </c>
      <c r="F12" s="56" t="s">
        <v>33</v>
      </c>
      <c r="G12" s="60" t="s">
        <v>10</v>
      </c>
      <c r="H12" s="60" t="s">
        <v>6</v>
      </c>
      <c r="K12" s="83"/>
      <c r="L12" s="83"/>
    </row>
    <row r="13" spans="1:12" s="80" customFormat="1" ht="31.2" thickBot="1" x14ac:dyDescent="0.35">
      <c r="A13" s="83"/>
      <c r="B13" s="120">
        <v>9.1</v>
      </c>
      <c r="C13" s="62" t="s">
        <v>42</v>
      </c>
      <c r="D13" s="51" t="s">
        <v>6</v>
      </c>
      <c r="E13" s="52" t="s">
        <v>8</v>
      </c>
      <c r="F13" s="65" t="s">
        <v>75</v>
      </c>
      <c r="G13" s="60"/>
      <c r="H13" s="60"/>
      <c r="K13" s="83"/>
      <c r="L13" s="83"/>
    </row>
    <row r="14" spans="1:12" s="80" customFormat="1" ht="31.2" thickBot="1" x14ac:dyDescent="0.35">
      <c r="A14" s="83"/>
      <c r="B14" s="120">
        <v>9.1</v>
      </c>
      <c r="C14" s="62" t="s">
        <v>56</v>
      </c>
      <c r="D14" s="51" t="s">
        <v>6</v>
      </c>
      <c r="E14" s="52" t="s">
        <v>8</v>
      </c>
      <c r="F14" s="65" t="s">
        <v>76</v>
      </c>
      <c r="G14" s="60"/>
      <c r="H14" s="60"/>
      <c r="K14" s="83"/>
      <c r="L14" s="83"/>
    </row>
    <row r="15" spans="1:12" s="80" customFormat="1" ht="16.2" thickBot="1" x14ac:dyDescent="0.35">
      <c r="A15" s="83"/>
      <c r="B15" s="12">
        <v>16</v>
      </c>
      <c r="C15" s="27" t="s">
        <v>47</v>
      </c>
      <c r="D15" s="51" t="s">
        <v>6</v>
      </c>
      <c r="E15" s="52" t="s">
        <v>6</v>
      </c>
      <c r="F15" s="53"/>
      <c r="G15" s="60"/>
      <c r="H15" s="60"/>
      <c r="K15" s="83"/>
      <c r="L15" s="83"/>
    </row>
    <row r="16" spans="1:12" s="80" customFormat="1" ht="16.2" thickBot="1" x14ac:dyDescent="0.35">
      <c r="A16" s="83"/>
      <c r="B16" s="12">
        <v>16.3</v>
      </c>
      <c r="C16" s="54" t="s">
        <v>71</v>
      </c>
      <c r="D16" s="51" t="s">
        <v>6</v>
      </c>
      <c r="E16" s="52" t="s">
        <v>6</v>
      </c>
      <c r="F16" s="53" t="s">
        <v>41</v>
      </c>
      <c r="G16" s="60"/>
      <c r="H16" s="60"/>
      <c r="K16" s="83"/>
      <c r="L16" s="83"/>
    </row>
    <row r="17" spans="1:13" ht="16.2" thickBot="1" x14ac:dyDescent="0.3">
      <c r="B17" s="23">
        <v>17</v>
      </c>
      <c r="C17" s="62" t="s">
        <v>14</v>
      </c>
      <c r="D17" s="51" t="s">
        <v>6</v>
      </c>
      <c r="E17" s="55" t="s">
        <v>6</v>
      </c>
      <c r="F17" s="84"/>
      <c r="G17" s="55"/>
      <c r="H17" s="55"/>
      <c r="I17" s="79"/>
    </row>
    <row r="18" spans="1:13" ht="15.6" thickBot="1" x14ac:dyDescent="0.3">
      <c r="B18" s="85"/>
      <c r="C18" s="54" t="s">
        <v>31</v>
      </c>
      <c r="D18" s="51" t="s">
        <v>6</v>
      </c>
      <c r="E18" s="52" t="s">
        <v>8</v>
      </c>
      <c r="F18" s="53" t="s">
        <v>1</v>
      </c>
      <c r="G18" s="60" t="s">
        <v>10</v>
      </c>
      <c r="H18" s="60" t="s">
        <v>6</v>
      </c>
    </row>
    <row r="19" spans="1:13" ht="29.25" customHeight="1" thickBot="1" x14ac:dyDescent="0.35">
      <c r="B19" s="86"/>
      <c r="C19" s="10"/>
      <c r="D19" s="79"/>
      <c r="E19" s="7"/>
      <c r="F19" s="50" t="s">
        <v>15</v>
      </c>
      <c r="G19" s="11"/>
      <c r="H19" s="31"/>
      <c r="M19" s="79"/>
    </row>
    <row r="20" spans="1:13" s="79" customFormat="1" ht="15.6" x14ac:dyDescent="0.3">
      <c r="B20" s="24"/>
      <c r="C20" s="18"/>
      <c r="D20" s="8"/>
      <c r="E20" s="9"/>
      <c r="F20" s="25"/>
      <c r="G20" s="32"/>
      <c r="H20" s="3"/>
    </row>
    <row r="21" spans="1:13" s="79" customFormat="1" ht="16.2" thickBot="1" x14ac:dyDescent="0.35">
      <c r="B21" s="43">
        <v>0.6</v>
      </c>
      <c r="C21" s="18" t="s">
        <v>26</v>
      </c>
      <c r="D21" s="8"/>
      <c r="E21" s="9"/>
      <c r="F21" s="4"/>
      <c r="G21" s="3"/>
      <c r="H21" s="3"/>
    </row>
    <row r="22" spans="1:13" s="83" customFormat="1" ht="63.6" thickTop="1" thickBot="1" x14ac:dyDescent="0.35">
      <c r="B22" s="57" t="s">
        <v>35</v>
      </c>
      <c r="C22" s="58" t="s">
        <v>0</v>
      </c>
      <c r="D22" s="57" t="s">
        <v>22</v>
      </c>
      <c r="E22" s="57" t="s">
        <v>23</v>
      </c>
      <c r="F22" s="58" t="s">
        <v>4</v>
      </c>
      <c r="G22" s="57" t="s">
        <v>16</v>
      </c>
      <c r="H22" s="57" t="s">
        <v>18</v>
      </c>
    </row>
    <row r="23" spans="1:13" s="87" customFormat="1" ht="38.25" customHeight="1" thickBot="1" x14ac:dyDescent="0.35">
      <c r="B23" s="23">
        <v>6</v>
      </c>
      <c r="C23" s="27" t="s">
        <v>11</v>
      </c>
      <c r="D23" s="63">
        <v>10</v>
      </c>
      <c r="E23" s="64">
        <v>10</v>
      </c>
      <c r="F23" s="54" t="s">
        <v>90</v>
      </c>
      <c r="G23" s="60">
        <v>5</v>
      </c>
      <c r="H23" s="60">
        <f>SUM(G23/5)*E23</f>
        <v>10</v>
      </c>
      <c r="L23" s="88"/>
    </row>
    <row r="24" spans="1:13" s="87" customFormat="1" ht="17.399999999999999" customHeight="1" thickBot="1" x14ac:dyDescent="0.35">
      <c r="B24" s="23">
        <v>6.1</v>
      </c>
      <c r="C24" s="69" t="s">
        <v>96</v>
      </c>
      <c r="D24" s="63"/>
      <c r="E24" s="64"/>
      <c r="F24" s="54"/>
      <c r="G24" s="60"/>
      <c r="H24" s="60"/>
      <c r="L24" s="88"/>
    </row>
    <row r="25" spans="1:13" s="87" customFormat="1" ht="17.399999999999999" customHeight="1" thickBot="1" x14ac:dyDescent="0.35">
      <c r="B25" s="23">
        <v>6.2</v>
      </c>
      <c r="C25" s="69" t="s">
        <v>97</v>
      </c>
      <c r="D25" s="63"/>
      <c r="E25" s="64"/>
      <c r="F25" s="54"/>
      <c r="G25" s="60"/>
      <c r="H25" s="60"/>
      <c r="L25" s="88"/>
    </row>
    <row r="26" spans="1:13" s="87" customFormat="1" ht="17.399999999999999" customHeight="1" thickBot="1" x14ac:dyDescent="0.35">
      <c r="B26" s="23">
        <v>6.3</v>
      </c>
      <c r="C26" s="69" t="s">
        <v>98</v>
      </c>
      <c r="D26" s="63"/>
      <c r="E26" s="64"/>
      <c r="F26" s="54"/>
      <c r="G26" s="60"/>
      <c r="H26" s="60"/>
      <c r="L26" s="88"/>
    </row>
    <row r="27" spans="1:13" ht="16.2" thickBot="1" x14ac:dyDescent="0.3">
      <c r="A27" s="89"/>
      <c r="B27" s="23">
        <v>9</v>
      </c>
      <c r="C27" s="66" t="s">
        <v>95</v>
      </c>
      <c r="D27" s="51">
        <v>35</v>
      </c>
      <c r="E27" s="55"/>
      <c r="F27" s="54" t="s">
        <v>90</v>
      </c>
      <c r="G27" s="60">
        <v>5</v>
      </c>
      <c r="H27" s="60">
        <f t="shared" ref="H27:H61" si="0">SUM(G27/5)*E27</f>
        <v>0</v>
      </c>
    </row>
    <row r="28" spans="1:13" ht="16.2" thickBot="1" x14ac:dyDescent="0.3">
      <c r="A28" s="89"/>
      <c r="B28" s="67">
        <v>9.1</v>
      </c>
      <c r="C28" s="68" t="s">
        <v>48</v>
      </c>
      <c r="D28" s="51"/>
      <c r="E28" s="55">
        <v>6</v>
      </c>
      <c r="F28" s="54" t="s">
        <v>90</v>
      </c>
      <c r="G28" s="55">
        <v>5</v>
      </c>
      <c r="H28" s="60">
        <f t="shared" si="0"/>
        <v>6</v>
      </c>
    </row>
    <row r="29" spans="1:13" ht="40.200000000000003" thickBot="1" x14ac:dyDescent="0.3">
      <c r="A29" s="89"/>
      <c r="B29" s="23">
        <v>9.1999999999999993</v>
      </c>
      <c r="C29" s="69" t="s">
        <v>49</v>
      </c>
      <c r="D29" s="51"/>
      <c r="E29" s="55">
        <v>2</v>
      </c>
      <c r="F29" s="54" t="s">
        <v>90</v>
      </c>
      <c r="G29" s="60">
        <v>5</v>
      </c>
      <c r="H29" s="60">
        <f t="shared" si="0"/>
        <v>2</v>
      </c>
    </row>
    <row r="30" spans="1:13" ht="16.2" thickBot="1" x14ac:dyDescent="0.35">
      <c r="A30" s="89"/>
      <c r="B30" s="104">
        <v>9.3000000000000007</v>
      </c>
      <c r="C30" s="69" t="s">
        <v>50</v>
      </c>
      <c r="D30" s="51"/>
      <c r="E30" s="55">
        <v>2</v>
      </c>
      <c r="F30" s="54" t="s">
        <v>90</v>
      </c>
      <c r="G30" s="55">
        <v>5</v>
      </c>
      <c r="H30" s="60">
        <f t="shared" si="0"/>
        <v>2</v>
      </c>
    </row>
    <row r="31" spans="1:13" ht="16.2" thickBot="1" x14ac:dyDescent="0.3">
      <c r="A31" s="89"/>
      <c r="B31" s="23">
        <v>9.4</v>
      </c>
      <c r="C31" s="69" t="s">
        <v>51</v>
      </c>
      <c r="D31" s="51"/>
      <c r="E31" s="55">
        <v>2</v>
      </c>
      <c r="F31" s="54" t="s">
        <v>90</v>
      </c>
      <c r="G31" s="55">
        <v>5</v>
      </c>
      <c r="H31" s="60">
        <f t="shared" si="0"/>
        <v>2</v>
      </c>
    </row>
    <row r="32" spans="1:13" ht="16.2" thickBot="1" x14ac:dyDescent="0.3">
      <c r="A32" s="89"/>
      <c r="B32" s="23">
        <v>9.5</v>
      </c>
      <c r="C32" s="69" t="s">
        <v>52</v>
      </c>
      <c r="D32" s="51"/>
      <c r="E32" s="55">
        <v>2</v>
      </c>
      <c r="F32" s="54" t="s">
        <v>90</v>
      </c>
      <c r="G32" s="55">
        <v>5</v>
      </c>
      <c r="H32" s="60">
        <f t="shared" si="0"/>
        <v>2</v>
      </c>
    </row>
    <row r="33" spans="1:8" ht="16.2" thickBot="1" x14ac:dyDescent="0.3">
      <c r="A33" s="89"/>
      <c r="B33" s="70">
        <v>9.6</v>
      </c>
      <c r="C33" s="69" t="s">
        <v>53</v>
      </c>
      <c r="D33" s="51"/>
      <c r="E33" s="55">
        <v>6</v>
      </c>
      <c r="F33" s="54" t="s">
        <v>90</v>
      </c>
      <c r="G33" s="55">
        <v>5</v>
      </c>
      <c r="H33" s="60">
        <f t="shared" si="0"/>
        <v>6</v>
      </c>
    </row>
    <row r="34" spans="1:8" ht="16.2" thickBot="1" x14ac:dyDescent="0.3">
      <c r="A34" s="89"/>
      <c r="B34" s="70">
        <v>9.6999999999999993</v>
      </c>
      <c r="C34" s="69" t="s">
        <v>94</v>
      </c>
      <c r="D34" s="51"/>
      <c r="E34" s="55">
        <v>3</v>
      </c>
      <c r="F34" s="54"/>
      <c r="G34" s="55"/>
      <c r="H34" s="60"/>
    </row>
    <row r="35" spans="1:8" ht="16.2" thickBot="1" x14ac:dyDescent="0.3">
      <c r="A35" s="89"/>
      <c r="B35" s="101">
        <v>9.8000000000000007</v>
      </c>
      <c r="C35" s="69" t="s">
        <v>54</v>
      </c>
      <c r="D35" s="51"/>
      <c r="E35" s="55">
        <v>4</v>
      </c>
      <c r="F35" s="54" t="s">
        <v>90</v>
      </c>
      <c r="G35" s="55">
        <v>5</v>
      </c>
      <c r="H35" s="60">
        <f t="shared" si="0"/>
        <v>4</v>
      </c>
    </row>
    <row r="36" spans="1:8" ht="16.2" thickBot="1" x14ac:dyDescent="0.3">
      <c r="A36" s="89"/>
      <c r="B36" s="101">
        <v>9.9</v>
      </c>
      <c r="C36" s="69" t="s">
        <v>55</v>
      </c>
      <c r="D36" s="51"/>
      <c r="E36" s="55">
        <v>3</v>
      </c>
      <c r="F36" s="54" t="s">
        <v>90</v>
      </c>
      <c r="G36" s="55">
        <v>5</v>
      </c>
      <c r="H36" s="60">
        <f t="shared" si="0"/>
        <v>3</v>
      </c>
    </row>
    <row r="37" spans="1:8" ht="16.2" thickBot="1" x14ac:dyDescent="0.3">
      <c r="A37" s="89"/>
      <c r="B37" s="102">
        <v>9.11</v>
      </c>
      <c r="C37" s="69" t="s">
        <v>57</v>
      </c>
      <c r="D37" s="51"/>
      <c r="E37" s="55">
        <v>3</v>
      </c>
      <c r="F37" s="54" t="s">
        <v>90</v>
      </c>
      <c r="G37" s="55">
        <v>5</v>
      </c>
      <c r="H37" s="60">
        <f t="shared" si="0"/>
        <v>3</v>
      </c>
    </row>
    <row r="38" spans="1:8" ht="16.2" thickBot="1" x14ac:dyDescent="0.3">
      <c r="A38" s="79"/>
      <c r="B38" s="101">
        <v>10</v>
      </c>
      <c r="C38" s="71" t="s">
        <v>43</v>
      </c>
      <c r="D38" s="51">
        <v>15</v>
      </c>
      <c r="E38" s="55"/>
      <c r="F38" s="54" t="s">
        <v>90</v>
      </c>
      <c r="G38" s="55">
        <v>5</v>
      </c>
      <c r="H38" s="60">
        <f t="shared" si="0"/>
        <v>0</v>
      </c>
    </row>
    <row r="39" spans="1:8" ht="16.2" thickBot="1" x14ac:dyDescent="0.3">
      <c r="A39" s="79"/>
      <c r="B39" s="23">
        <v>10.1</v>
      </c>
      <c r="C39" s="69" t="s">
        <v>59</v>
      </c>
      <c r="D39" s="51"/>
      <c r="E39" s="55">
        <v>7</v>
      </c>
      <c r="F39" s="54" t="s">
        <v>90</v>
      </c>
      <c r="G39" s="55">
        <v>5</v>
      </c>
      <c r="H39" s="60">
        <f t="shared" si="0"/>
        <v>7</v>
      </c>
    </row>
    <row r="40" spans="1:8" ht="27" thickBot="1" x14ac:dyDescent="0.3">
      <c r="A40" s="79"/>
      <c r="B40" s="23">
        <v>10.199999999999999</v>
      </c>
      <c r="C40" s="69" t="s">
        <v>58</v>
      </c>
      <c r="D40" s="51"/>
      <c r="E40" s="55">
        <v>8</v>
      </c>
      <c r="F40" s="54" t="s">
        <v>90</v>
      </c>
      <c r="G40" s="55">
        <v>5</v>
      </c>
      <c r="H40" s="60">
        <f t="shared" si="0"/>
        <v>8</v>
      </c>
    </row>
    <row r="41" spans="1:8" ht="16.2" thickBot="1" x14ac:dyDescent="0.3">
      <c r="A41" s="79"/>
      <c r="B41" s="23">
        <v>11</v>
      </c>
      <c r="C41" s="71" t="s">
        <v>44</v>
      </c>
      <c r="D41" s="51">
        <v>5</v>
      </c>
      <c r="E41" s="55"/>
      <c r="F41" s="54" t="s">
        <v>90</v>
      </c>
      <c r="G41" s="55"/>
      <c r="H41" s="60">
        <f t="shared" si="0"/>
        <v>0</v>
      </c>
    </row>
    <row r="42" spans="1:8" ht="16.2" thickBot="1" x14ac:dyDescent="0.3">
      <c r="A42" s="79"/>
      <c r="B42" s="23">
        <v>11.1</v>
      </c>
      <c r="C42" s="69" t="s">
        <v>60</v>
      </c>
      <c r="D42" s="51"/>
      <c r="E42" s="55">
        <v>3</v>
      </c>
      <c r="F42" s="54" t="s">
        <v>90</v>
      </c>
      <c r="G42" s="55">
        <v>5</v>
      </c>
      <c r="H42" s="60">
        <f t="shared" si="0"/>
        <v>3</v>
      </c>
    </row>
    <row r="43" spans="1:8" ht="16.2" thickBot="1" x14ac:dyDescent="0.3">
      <c r="A43" s="79"/>
      <c r="B43" s="23">
        <v>11.2</v>
      </c>
      <c r="C43" s="69" t="s">
        <v>61</v>
      </c>
      <c r="D43" s="51"/>
      <c r="E43" s="55">
        <v>2</v>
      </c>
      <c r="F43" s="54" t="s">
        <v>90</v>
      </c>
      <c r="G43" s="55">
        <v>5</v>
      </c>
      <c r="H43" s="60">
        <f t="shared" si="0"/>
        <v>2</v>
      </c>
    </row>
    <row r="44" spans="1:8" ht="16.2" thickBot="1" x14ac:dyDescent="0.3">
      <c r="A44" s="79"/>
      <c r="B44" s="23">
        <v>12</v>
      </c>
      <c r="C44" s="71" t="s">
        <v>62</v>
      </c>
      <c r="D44" s="51">
        <v>10</v>
      </c>
      <c r="E44" s="55"/>
      <c r="F44" s="54" t="s">
        <v>90</v>
      </c>
      <c r="G44" s="55"/>
      <c r="H44" s="60">
        <f t="shared" si="0"/>
        <v>0</v>
      </c>
    </row>
    <row r="45" spans="1:8" ht="16.2" thickBot="1" x14ac:dyDescent="0.3">
      <c r="A45" s="79"/>
      <c r="B45" s="23"/>
      <c r="C45" s="72" t="s">
        <v>63</v>
      </c>
      <c r="D45" s="51"/>
      <c r="E45" s="55">
        <v>10</v>
      </c>
      <c r="F45" s="54" t="s">
        <v>90</v>
      </c>
      <c r="G45" s="55">
        <v>5</v>
      </c>
      <c r="H45" s="60">
        <f t="shared" si="0"/>
        <v>10</v>
      </c>
    </row>
    <row r="46" spans="1:8" ht="16.2" thickBot="1" x14ac:dyDescent="0.3">
      <c r="A46" s="79"/>
      <c r="B46" s="23">
        <v>13</v>
      </c>
      <c r="C46" s="71" t="s">
        <v>45</v>
      </c>
      <c r="D46" s="51">
        <v>5</v>
      </c>
      <c r="E46" s="55"/>
      <c r="F46" s="54" t="s">
        <v>90</v>
      </c>
      <c r="G46" s="55"/>
      <c r="H46" s="60">
        <f t="shared" si="0"/>
        <v>0</v>
      </c>
    </row>
    <row r="47" spans="1:8" ht="16.2" thickBot="1" x14ac:dyDescent="0.3">
      <c r="A47" s="79"/>
      <c r="B47" s="23">
        <v>13.1</v>
      </c>
      <c r="C47" s="69" t="s">
        <v>64</v>
      </c>
      <c r="D47" s="51"/>
      <c r="E47" s="55">
        <v>3</v>
      </c>
      <c r="F47" s="54" t="s">
        <v>90</v>
      </c>
      <c r="G47" s="55">
        <v>5</v>
      </c>
      <c r="H47" s="60">
        <f t="shared" si="0"/>
        <v>3</v>
      </c>
    </row>
    <row r="48" spans="1:8" ht="16.2" thickBot="1" x14ac:dyDescent="0.3">
      <c r="A48" s="79"/>
      <c r="B48" s="23">
        <v>13.2</v>
      </c>
      <c r="C48" s="69" t="s">
        <v>65</v>
      </c>
      <c r="D48" s="51"/>
      <c r="E48" s="55">
        <v>1</v>
      </c>
      <c r="F48" s="54" t="s">
        <v>90</v>
      </c>
      <c r="G48" s="55">
        <v>5</v>
      </c>
      <c r="H48" s="60">
        <f t="shared" si="0"/>
        <v>1</v>
      </c>
    </row>
    <row r="49" spans="1:9" ht="16.2" thickBot="1" x14ac:dyDescent="0.3">
      <c r="A49" s="79"/>
      <c r="B49" s="23">
        <v>13.3</v>
      </c>
      <c r="C49" s="69" t="s">
        <v>66</v>
      </c>
      <c r="D49" s="51"/>
      <c r="E49" s="55">
        <v>1</v>
      </c>
      <c r="F49" s="54" t="s">
        <v>90</v>
      </c>
      <c r="G49" s="55">
        <v>5</v>
      </c>
      <c r="H49" s="60">
        <f t="shared" si="0"/>
        <v>1</v>
      </c>
    </row>
    <row r="50" spans="1:9" ht="31.8" thickBot="1" x14ac:dyDescent="0.3">
      <c r="A50" s="79"/>
      <c r="B50" s="23">
        <v>14</v>
      </c>
      <c r="C50" s="71" t="s">
        <v>46</v>
      </c>
      <c r="D50" s="51">
        <v>10</v>
      </c>
      <c r="E50" s="55"/>
      <c r="F50" s="54" t="s">
        <v>90</v>
      </c>
      <c r="G50" s="55"/>
      <c r="H50" s="60">
        <f t="shared" si="0"/>
        <v>0</v>
      </c>
    </row>
    <row r="51" spans="1:9" ht="16.2" thickBot="1" x14ac:dyDescent="0.3">
      <c r="A51" s="79"/>
      <c r="B51" s="23">
        <v>14.1</v>
      </c>
      <c r="C51" s="69" t="s">
        <v>67</v>
      </c>
      <c r="D51" s="51"/>
      <c r="E51" s="55">
        <v>5</v>
      </c>
      <c r="F51" s="54" t="s">
        <v>90</v>
      </c>
      <c r="G51" s="55">
        <v>5</v>
      </c>
      <c r="H51" s="60">
        <f t="shared" si="0"/>
        <v>5</v>
      </c>
    </row>
    <row r="52" spans="1:9" ht="16.2" thickBot="1" x14ac:dyDescent="0.3">
      <c r="A52" s="79"/>
      <c r="B52" s="23">
        <v>14.2</v>
      </c>
      <c r="C52" s="69" t="s">
        <v>68</v>
      </c>
      <c r="D52" s="51"/>
      <c r="E52" s="55">
        <v>2</v>
      </c>
      <c r="F52" s="54" t="s">
        <v>90</v>
      </c>
      <c r="G52" s="55">
        <v>5</v>
      </c>
      <c r="H52" s="60">
        <f t="shared" si="0"/>
        <v>2</v>
      </c>
    </row>
    <row r="53" spans="1:9" ht="16.2" thickBot="1" x14ac:dyDescent="0.3">
      <c r="A53" s="79"/>
      <c r="B53" s="23">
        <v>14.3</v>
      </c>
      <c r="C53" s="69" t="s">
        <v>69</v>
      </c>
      <c r="D53" s="51"/>
      <c r="E53" s="55">
        <v>3</v>
      </c>
      <c r="F53" s="54" t="s">
        <v>90</v>
      </c>
      <c r="G53" s="55">
        <v>5</v>
      </c>
      <c r="H53" s="60">
        <f t="shared" si="0"/>
        <v>3</v>
      </c>
    </row>
    <row r="54" spans="1:9" ht="16.2" thickBot="1" x14ac:dyDescent="0.3">
      <c r="A54" s="79"/>
      <c r="B54" s="23">
        <v>15</v>
      </c>
      <c r="C54" s="27" t="s">
        <v>47</v>
      </c>
      <c r="D54" s="51">
        <v>5</v>
      </c>
      <c r="E54" s="55"/>
      <c r="F54" s="54" t="s">
        <v>90</v>
      </c>
      <c r="G54" s="55"/>
      <c r="H54" s="60">
        <f t="shared" si="0"/>
        <v>0</v>
      </c>
    </row>
    <row r="55" spans="1:9" ht="16.2" thickBot="1" x14ac:dyDescent="0.3">
      <c r="A55" s="79"/>
      <c r="B55" s="23">
        <v>15.1</v>
      </c>
      <c r="C55" s="69" t="s">
        <v>74</v>
      </c>
      <c r="D55" s="51"/>
      <c r="E55" s="55">
        <v>3</v>
      </c>
      <c r="F55" s="54" t="s">
        <v>90</v>
      </c>
      <c r="G55" s="55">
        <v>5</v>
      </c>
      <c r="H55" s="60">
        <f t="shared" si="0"/>
        <v>3</v>
      </c>
    </row>
    <row r="56" spans="1:9" ht="16.2" thickBot="1" x14ac:dyDescent="0.3">
      <c r="A56" s="79"/>
      <c r="B56" s="23">
        <v>15.2</v>
      </c>
      <c r="C56" s="69" t="s">
        <v>70</v>
      </c>
      <c r="D56" s="51"/>
      <c r="E56" s="55">
        <v>3</v>
      </c>
      <c r="F56" s="54" t="s">
        <v>90</v>
      </c>
      <c r="G56" s="55">
        <v>5</v>
      </c>
      <c r="H56" s="60">
        <f t="shared" si="0"/>
        <v>3</v>
      </c>
    </row>
    <row r="57" spans="1:9" ht="16.2" thickBot="1" x14ac:dyDescent="0.3">
      <c r="A57" s="79"/>
      <c r="B57" s="23">
        <v>15.4</v>
      </c>
      <c r="C57" s="69" t="s">
        <v>72</v>
      </c>
      <c r="D57" s="51"/>
      <c r="E57" s="55">
        <v>3</v>
      </c>
      <c r="F57" s="54" t="s">
        <v>90</v>
      </c>
      <c r="G57" s="55">
        <v>5</v>
      </c>
      <c r="H57" s="60">
        <f t="shared" si="0"/>
        <v>3</v>
      </c>
    </row>
    <row r="58" spans="1:9" ht="16.2" thickBot="1" x14ac:dyDescent="0.3">
      <c r="A58" s="79"/>
      <c r="B58" s="105">
        <v>15.5</v>
      </c>
      <c r="C58" s="106" t="s">
        <v>73</v>
      </c>
      <c r="D58" s="107"/>
      <c r="E58" s="108">
        <v>1</v>
      </c>
      <c r="F58" s="109" t="s">
        <v>90</v>
      </c>
      <c r="G58" s="108">
        <v>5</v>
      </c>
      <c r="H58" s="110">
        <f t="shared" si="0"/>
        <v>1</v>
      </c>
    </row>
    <row r="59" spans="1:9" ht="16.2" thickBot="1" x14ac:dyDescent="0.3">
      <c r="A59" s="79"/>
      <c r="B59" s="115">
        <v>16</v>
      </c>
      <c r="C59" s="118" t="s">
        <v>99</v>
      </c>
      <c r="D59" s="51">
        <v>5</v>
      </c>
      <c r="E59" s="55"/>
      <c r="F59" s="117"/>
      <c r="G59" s="116"/>
      <c r="H59" s="110">
        <f t="shared" si="0"/>
        <v>0</v>
      </c>
    </row>
    <row r="60" spans="1:9" ht="16.2" thickBot="1" x14ac:dyDescent="0.3">
      <c r="A60" s="79"/>
      <c r="B60" s="23">
        <v>16.100000000000001</v>
      </c>
      <c r="C60" s="69" t="s">
        <v>92</v>
      </c>
      <c r="D60" s="103"/>
      <c r="E60" s="55">
        <v>2.5</v>
      </c>
      <c r="F60" s="54"/>
      <c r="G60" s="55">
        <v>5</v>
      </c>
      <c r="H60" s="110">
        <f t="shared" si="0"/>
        <v>2.5</v>
      </c>
    </row>
    <row r="61" spans="1:9" ht="16.2" thickBot="1" x14ac:dyDescent="0.3">
      <c r="A61" s="79"/>
      <c r="B61" s="23"/>
      <c r="C61" s="69" t="s">
        <v>93</v>
      </c>
      <c r="D61" s="103"/>
      <c r="E61" s="55">
        <v>2.5</v>
      </c>
      <c r="F61" s="54"/>
      <c r="G61" s="55">
        <v>5</v>
      </c>
      <c r="H61" s="110">
        <f t="shared" si="0"/>
        <v>2.5</v>
      </c>
    </row>
    <row r="62" spans="1:9" ht="15.6" x14ac:dyDescent="0.25">
      <c r="A62" s="79"/>
      <c r="B62" s="111"/>
      <c r="C62" s="113"/>
      <c r="D62" s="119"/>
      <c r="E62" s="112"/>
      <c r="F62" s="113"/>
      <c r="G62" s="112"/>
      <c r="H62" s="114"/>
    </row>
    <row r="63" spans="1:9" ht="16.2" thickBot="1" x14ac:dyDescent="0.35">
      <c r="A63" s="79"/>
      <c r="B63" s="86"/>
      <c r="C63" s="10"/>
      <c r="E63" s="7"/>
      <c r="F63" s="25"/>
      <c r="G63" s="48"/>
      <c r="H63" s="49"/>
      <c r="I63" s="79"/>
    </row>
    <row r="64" spans="1:9" s="80" customFormat="1" ht="29.25" customHeight="1" thickBot="1" x14ac:dyDescent="0.35">
      <c r="A64" s="83"/>
      <c r="B64" s="90"/>
      <c r="F64" s="13"/>
      <c r="G64" s="44" t="s">
        <v>24</v>
      </c>
      <c r="H64" s="45">
        <f>SUM(H23:H58)</f>
        <v>95</v>
      </c>
    </row>
    <row r="65" spans="1:12" ht="21" customHeight="1" thickBot="1" x14ac:dyDescent="0.45">
      <c r="A65" s="79"/>
      <c r="B65" s="89"/>
      <c r="C65" s="14" t="s">
        <v>21</v>
      </c>
      <c r="D65" s="22">
        <v>1</v>
      </c>
      <c r="E65" s="15">
        <v>1</v>
      </c>
      <c r="F65" s="91"/>
      <c r="G65" s="16" t="s">
        <v>25</v>
      </c>
      <c r="H65" s="17">
        <f>SUM(H64/100)*60</f>
        <v>57</v>
      </c>
    </row>
    <row r="66" spans="1:12" ht="61.5" customHeight="1" thickBot="1" x14ac:dyDescent="0.35">
      <c r="B66" s="21">
        <v>0.4</v>
      </c>
      <c r="C66" s="18" t="s">
        <v>27</v>
      </c>
      <c r="K66" s="79"/>
      <c r="L66" s="79"/>
    </row>
    <row r="67" spans="1:12" s="80" customFormat="1" ht="63.6" thickTop="1" thickBot="1" x14ac:dyDescent="0.35">
      <c r="B67" s="28" t="s">
        <v>36</v>
      </c>
      <c r="C67" s="28" t="s">
        <v>0</v>
      </c>
      <c r="D67" s="29" t="s">
        <v>22</v>
      </c>
      <c r="E67" s="29" t="s">
        <v>23</v>
      </c>
      <c r="F67" s="28" t="s">
        <v>4</v>
      </c>
      <c r="G67" s="96" t="s">
        <v>18</v>
      </c>
      <c r="H67" s="97"/>
    </row>
    <row r="68" spans="1:12" s="87" customFormat="1" ht="61.2" thickTop="1" thickBot="1" x14ac:dyDescent="0.35">
      <c r="B68" s="42"/>
      <c r="C68" s="34" t="s">
        <v>91</v>
      </c>
      <c r="D68" s="36">
        <v>100</v>
      </c>
      <c r="E68" s="33"/>
      <c r="F68" s="35" t="s">
        <v>39</v>
      </c>
      <c r="G68" s="94"/>
      <c r="H68" s="95"/>
    </row>
    <row r="69" spans="1:12" s="87" customFormat="1" ht="27.75" customHeight="1" thickBot="1" x14ac:dyDescent="0.35">
      <c r="C69" s="38" t="s">
        <v>21</v>
      </c>
      <c r="D69" s="22">
        <v>1</v>
      </c>
      <c r="E69" s="39"/>
      <c r="F69" s="37"/>
      <c r="G69" s="40" t="s">
        <v>28</v>
      </c>
      <c r="H69" s="41"/>
    </row>
    <row r="70" spans="1:12" ht="14.4" thickBot="1" x14ac:dyDescent="0.3"/>
    <row r="71" spans="1:12" ht="21.75" customHeight="1" thickTop="1" thickBot="1" x14ac:dyDescent="0.45">
      <c r="F71" s="20" t="s">
        <v>29</v>
      </c>
      <c r="H71" s="19">
        <f>SUM(H65+H69)</f>
        <v>57</v>
      </c>
    </row>
    <row r="72" spans="1:12" ht="15.75" customHeight="1" thickTop="1" x14ac:dyDescent="0.25"/>
    <row r="74" spans="1:12" x14ac:dyDescent="0.25">
      <c r="C74" s="79"/>
    </row>
    <row r="75" spans="1:12" ht="15" customHeight="1" x14ac:dyDescent="0.25">
      <c r="C75" s="79"/>
      <c r="G75" s="92"/>
      <c r="H75" s="92"/>
    </row>
    <row r="76" spans="1:12" ht="15" customHeight="1" x14ac:dyDescent="0.25">
      <c r="C76" s="79"/>
      <c r="H76" s="93"/>
    </row>
  </sheetData>
  <mergeCells count="3">
    <mergeCell ref="G68:H68"/>
    <mergeCell ref="G67:H67"/>
    <mergeCell ref="G5:H5"/>
  </mergeCells>
  <pageMargins left="0.25" right="0.25" top="0.75" bottom="0.75" header="0.3" footer="0.3"/>
  <pageSetup paperSize="8"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1"/>
  <sheetViews>
    <sheetView workbookViewId="0">
      <selection activeCell="D26" sqref="D26"/>
    </sheetView>
  </sheetViews>
  <sheetFormatPr defaultRowHeight="14.4" x14ac:dyDescent="0.3"/>
  <cols>
    <col min="2" max="2" width="104.33203125" customWidth="1"/>
  </cols>
  <sheetData>
    <row r="2" spans="2:2" ht="15" thickBot="1" x14ac:dyDescent="0.35"/>
    <row r="3" spans="2:2" x14ac:dyDescent="0.3">
      <c r="B3" s="47" t="s">
        <v>20</v>
      </c>
    </row>
    <row r="4" spans="2:2" ht="144.6" thickBot="1" x14ac:dyDescent="0.35">
      <c r="B4" s="46" t="s">
        <v>37</v>
      </c>
    </row>
    <row r="10" spans="2:2" x14ac:dyDescent="0.3">
      <c r="B10" s="5"/>
    </row>
    <row r="11" spans="2:2" x14ac:dyDescent="0.3">
      <c r="B11"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8"/>
  <sheetViews>
    <sheetView workbookViewId="0">
      <selection activeCell="C7" sqref="C7"/>
    </sheetView>
  </sheetViews>
  <sheetFormatPr defaultRowHeight="14.4" x14ac:dyDescent="0.3"/>
  <cols>
    <col min="1" max="1" width="9.109375" customWidth="1"/>
    <col min="2" max="2" width="25.44140625" customWidth="1"/>
    <col min="3" max="3" width="87.44140625" customWidth="1"/>
  </cols>
  <sheetData>
    <row r="2" spans="2:3" ht="42" customHeight="1" thickBot="1" x14ac:dyDescent="0.35">
      <c r="B2" s="100" t="s">
        <v>77</v>
      </c>
      <c r="C2" s="100"/>
    </row>
    <row r="3" spans="2:3" ht="75.599999999999994" thickBot="1" x14ac:dyDescent="0.35">
      <c r="B3" s="73" t="s">
        <v>82</v>
      </c>
      <c r="C3" s="74" t="s">
        <v>78</v>
      </c>
    </row>
    <row r="4" spans="2:3" ht="75.599999999999994" thickBot="1" x14ac:dyDescent="0.35">
      <c r="B4" s="75" t="s">
        <v>79</v>
      </c>
      <c r="C4" s="76" t="s">
        <v>80</v>
      </c>
    </row>
    <row r="5" spans="2:3" ht="75.599999999999994" thickBot="1" x14ac:dyDescent="0.35">
      <c r="B5" s="75" t="s">
        <v>81</v>
      </c>
      <c r="C5" s="77" t="s">
        <v>89</v>
      </c>
    </row>
    <row r="6" spans="2:3" ht="60.6" thickBot="1" x14ac:dyDescent="0.35">
      <c r="B6" s="75" t="s">
        <v>83</v>
      </c>
      <c r="C6" s="77" t="s">
        <v>84</v>
      </c>
    </row>
    <row r="7" spans="2:3" ht="60.6" thickBot="1" x14ac:dyDescent="0.35">
      <c r="B7" s="75" t="s">
        <v>85</v>
      </c>
      <c r="C7" s="77" t="s">
        <v>86</v>
      </c>
    </row>
    <row r="8" spans="2:3" ht="75.599999999999994" thickBot="1" x14ac:dyDescent="0.35">
      <c r="B8" s="75" t="s">
        <v>87</v>
      </c>
      <c r="C8" s="76" t="s">
        <v>88</v>
      </c>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4F3E797321154982784D1B68E93C41" ma:contentTypeVersion="15" ma:contentTypeDescription="Create a new document." ma:contentTypeScope="" ma:versionID="83bd12b662df1a66d8c24db64e9398a9">
  <xsd:schema xmlns:xsd="http://www.w3.org/2001/XMLSchema" xmlns:xs="http://www.w3.org/2001/XMLSchema" xmlns:p="http://schemas.microsoft.com/office/2006/metadata/properties" xmlns:ns2="ed5205b1-002c-4fa7-9946-11dda463864a" xmlns:ns3="713a21fc-5601-4159-9430-57a6e626e48a" targetNamespace="http://schemas.microsoft.com/office/2006/metadata/properties" ma:root="true" ma:fieldsID="d60cdc11d9d0e4726f24b8bec3726bb2" ns2:_="" ns3:_="">
    <xsd:import namespace="ed5205b1-002c-4fa7-9946-11dda463864a"/>
    <xsd:import namespace="713a21fc-5601-4159-9430-57a6e626e4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205b1-002c-4fa7-9946-11dda46386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12f23b-0dde-4d46-bd58-a37ab3ccfb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3a21fc-5601-4159-9430-57a6e626e48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e99857b-0aa7-479b-bf2a-ad7c1b7d3258}" ma:internalName="TaxCatchAll" ma:showField="CatchAllData" ma:web="713a21fc-5601-4159-9430-57a6e626e4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C0E49F-6909-4847-AA71-4A72FC16B450}"/>
</file>

<file path=customXml/itemProps2.xml><?xml version="1.0" encoding="utf-8"?>
<ds:datastoreItem xmlns:ds="http://schemas.openxmlformats.org/officeDocument/2006/customXml" ds:itemID="{BE55D0FB-33C9-4F94-927B-D8ED5DAF7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Scoring</vt:lpstr>
      <vt:lpstr>Tie Breaks</vt:lpstr>
      <vt:lpstr>Criteria of scoring</vt:lpstr>
    </vt:vector>
  </TitlesOfParts>
  <Company>Bath and North East Somerset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Robbins</dc:creator>
  <cp:lastModifiedBy>Aled Williams</cp:lastModifiedBy>
  <cp:lastPrinted>2016-09-02T09:45:38Z</cp:lastPrinted>
  <dcterms:created xsi:type="dcterms:W3CDTF">2015-03-19T12:55:15Z</dcterms:created>
  <dcterms:modified xsi:type="dcterms:W3CDTF">2023-04-13T15:11:47Z</dcterms:modified>
</cp:coreProperties>
</file>