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T:\1. LTS COMMERCIAL\---Commercial Fleet Rail Operations---\92TS Grab Pole Refurbishment\5.0 Tender\5.4 Instructions To Tenderers\"/>
    </mc:Choice>
  </mc:AlternateContent>
  <xr:revisionPtr revIDLastSave="0" documentId="13_ncr:1_{98B1DE86-5F98-4265-8980-7B46BF461D52}" xr6:coauthVersionLast="44" xr6:coauthVersionMax="44" xr10:uidLastSave="{00000000-0000-0000-0000-000000000000}"/>
  <bookViews>
    <workbookView xWindow="-18240" yWindow="750" windowWidth="18045" windowHeight="10080" xr2:uid="{00000000-000D-0000-FFFF-FFFF00000000}"/>
  </bookViews>
  <sheets>
    <sheet name="Sheet1" sheetId="1" r:id="rId1"/>
  </sheets>
  <definedNames>
    <definedName name="_xlnm.Print_Area" localSheetId="0">Sheet1!$G$1:$R$40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6" i="1" l="1"/>
  <c r="P13" i="1"/>
  <c r="P44" i="1" l="1"/>
  <c r="P41" i="1"/>
  <c r="P42" i="1"/>
  <c r="P43" i="1"/>
  <c r="Q41" i="1"/>
  <c r="R41" i="1" s="1"/>
  <c r="Q42" i="1"/>
  <c r="Q43" i="1"/>
  <c r="Q44" i="1"/>
  <c r="R44" i="1" s="1"/>
  <c r="R39" i="1"/>
  <c r="R42" i="1"/>
  <c r="R43" i="1"/>
  <c r="R31" i="1"/>
  <c r="P29" i="1"/>
  <c r="P9" i="1"/>
  <c r="P22" i="1"/>
  <c r="P11" i="1"/>
  <c r="Q40" i="1"/>
  <c r="R40" i="1" s="1"/>
  <c r="P40" i="1"/>
  <c r="Q39" i="1"/>
  <c r="P39" i="1"/>
  <c r="Q38" i="1"/>
  <c r="R38" i="1" s="1"/>
  <c r="P38" i="1"/>
  <c r="Q37" i="1"/>
  <c r="R37" i="1" s="1"/>
  <c r="P37" i="1"/>
  <c r="Q36" i="1"/>
  <c r="R36" i="1" s="1"/>
  <c r="Q35" i="1"/>
  <c r="R35" i="1" s="1"/>
  <c r="P35" i="1"/>
  <c r="Q34" i="1"/>
  <c r="R34" i="1" s="1"/>
  <c r="P34" i="1"/>
  <c r="Q33" i="1"/>
  <c r="R33" i="1" s="1"/>
  <c r="P33" i="1"/>
  <c r="Q32" i="1"/>
  <c r="R32" i="1" s="1"/>
  <c r="P32" i="1"/>
  <c r="Q31" i="1"/>
  <c r="P31" i="1"/>
  <c r="R30" i="1"/>
  <c r="Q30" i="1"/>
  <c r="P30" i="1"/>
  <c r="Q29" i="1"/>
  <c r="R29" i="1" s="1"/>
  <c r="P7" i="1"/>
  <c r="Q7" i="1"/>
  <c r="R7" i="1" s="1"/>
  <c r="P8" i="1"/>
  <c r="Q8" i="1"/>
  <c r="R8" i="1" s="1"/>
  <c r="Q9" i="1"/>
  <c r="R9" i="1" s="1"/>
  <c r="P10" i="1"/>
  <c r="Q10" i="1"/>
  <c r="R10" i="1" s="1"/>
  <c r="Q11" i="1"/>
  <c r="R11" i="1" s="1"/>
  <c r="P12" i="1"/>
  <c r="Q12" i="1"/>
  <c r="R12" i="1" s="1"/>
  <c r="Q13" i="1"/>
  <c r="R13" i="1" s="1"/>
  <c r="P14" i="1"/>
  <c r="Q14" i="1"/>
  <c r="R14" i="1" s="1"/>
  <c r="P15" i="1"/>
  <c r="Q15" i="1"/>
  <c r="R15" i="1" s="1"/>
  <c r="P16" i="1"/>
  <c r="Q16" i="1"/>
  <c r="R16" i="1" s="1"/>
  <c r="P17" i="1"/>
  <c r="Q17" i="1"/>
  <c r="R17" i="1" s="1"/>
  <c r="R46" i="1" l="1"/>
  <c r="Q19" i="1"/>
  <c r="R19" i="1" s="1"/>
  <c r="P20" i="1"/>
  <c r="Q22" i="1" l="1"/>
  <c r="R22" i="1" s="1"/>
  <c r="Q20" i="1" l="1"/>
  <c r="R20" i="1" s="1"/>
  <c r="Q6" i="1"/>
  <c r="P18" i="1"/>
  <c r="Q18" i="1"/>
  <c r="R18" i="1" s="1"/>
  <c r="P19" i="1"/>
  <c r="P21" i="1"/>
  <c r="Q21" i="1"/>
  <c r="R21" i="1" s="1"/>
  <c r="R24" i="1" l="1"/>
  <c r="R48" i="1" s="1"/>
  <c r="P6" i="1"/>
</calcChain>
</file>

<file path=xl/sharedStrings.xml><?xml version="1.0" encoding="utf-8"?>
<sst xmlns="http://schemas.openxmlformats.org/spreadsheetml/2006/main" count="103" uniqueCount="55">
  <si>
    <t>Total</t>
  </si>
  <si>
    <t>Materials per unit</t>
  </si>
  <si>
    <t>Set-up per Unit</t>
  </si>
  <si>
    <t>Labour (manufacture of goods) per Unit</t>
  </si>
  <si>
    <t>Overheads per Unit</t>
  </si>
  <si>
    <t>Factory Per Unit</t>
  </si>
  <si>
    <t>Distribution (delivery of goods to customer) per unit</t>
  </si>
  <si>
    <t>Profit per Unit</t>
  </si>
  <si>
    <t>Profit % per Unit</t>
  </si>
  <si>
    <t>Rate Each per unit</t>
  </si>
  <si>
    <t>EXAMPLE</t>
  </si>
  <si>
    <t>Batch Quantity for Manufacture</t>
  </si>
  <si>
    <t>Name</t>
  </si>
  <si>
    <t>Installation Drawing</t>
  </si>
  <si>
    <t>Part Number (BREL)</t>
  </si>
  <si>
    <t>Train</t>
  </si>
  <si>
    <t>W&amp;C Fleet 10 E / 10 F cars</t>
  </si>
  <si>
    <t>Doorway Ceiling Grabrails</t>
  </si>
  <si>
    <t>111-7123</t>
  </si>
  <si>
    <t>112-2925-01</t>
  </si>
  <si>
    <t>112-2925-02</t>
  </si>
  <si>
    <t>112-2925-03</t>
  </si>
  <si>
    <t>112-2925-04</t>
  </si>
  <si>
    <t>Vestibule End Grab Rails</t>
  </si>
  <si>
    <t>112-2185</t>
  </si>
  <si>
    <t>112-2187-01</t>
  </si>
  <si>
    <t>Commode Rails</t>
  </si>
  <si>
    <t>112-2186</t>
  </si>
  <si>
    <t>112-2921-01</t>
  </si>
  <si>
    <t>112-2921-02</t>
  </si>
  <si>
    <t>Grab Poles 6 Seat Bay</t>
  </si>
  <si>
    <t>112-2685</t>
  </si>
  <si>
    <t>400-0389-33</t>
  </si>
  <si>
    <t>400-0389-34</t>
  </si>
  <si>
    <t>Grab Poles 6 Seat Bay Cab End</t>
  </si>
  <si>
    <t>112-2686</t>
  </si>
  <si>
    <t>400-0389-35</t>
  </si>
  <si>
    <t>400-0389-36</t>
  </si>
  <si>
    <t>Grab Poles 5 Seat Bay</t>
  </si>
  <si>
    <t>112-2687</t>
  </si>
  <si>
    <t>400-0389-37</t>
  </si>
  <si>
    <t>Centre Grab Pole</t>
  </si>
  <si>
    <t>112-3188</t>
  </si>
  <si>
    <t>400-0389-27</t>
  </si>
  <si>
    <t>Car B/C/D/F</t>
  </si>
  <si>
    <t>CL Fleet     175 A car      505 B/C/D</t>
  </si>
  <si>
    <t>Car A/E</t>
  </si>
  <si>
    <t>Bidders are requested to insert any additional costs</t>
  </si>
  <si>
    <t>1992 Tube Stock Grab Pole Refurbishment</t>
  </si>
  <si>
    <t>Bidders are requested to insert any additional costs.</t>
  </si>
  <si>
    <r>
      <t>The Bidder is required to provide a detailed breakdown of the costs under the headings detailed below.
The Bidder is to price inclusive of delivery to the Delivery Address on the d</t>
    </r>
    <r>
      <rPr>
        <b/>
        <sz val="12"/>
        <rFont val="Arial"/>
        <family val="2"/>
      </rPr>
      <t>ates in accordance with Schedule 5, Programme</t>
    </r>
    <r>
      <rPr>
        <b/>
        <sz val="12"/>
        <color theme="1"/>
        <rFont val="Arial"/>
        <family val="2"/>
      </rPr>
      <t>, with items delivered in accordance with the requirements.
The Bidder may add additional rows and columns as required.
A priced option for the Waterloo and City Line is required, as below.</t>
    </r>
  </si>
  <si>
    <t>The Waterloo and City Line is to be a priced option which London Underground may or may not proceed with and will be solely at London Underground's discretion.  Should London Underground choose not to proceed with the Waterloo and City the bidder may not make any claim for loss of profit or other reimbursement.
Please do include the Waterloo and City price in your Form of Tender.</t>
  </si>
  <si>
    <t>Central Line price to be inserted in Volume 1 section 7 Form of Tender and will be used for Schedule 2, Prices</t>
  </si>
  <si>
    <t>Waterloo &amp; City Line price to be inserted in Volume 1 section 7 Form of Tender and will be used for Schedule 2, Prices</t>
  </si>
  <si>
    <t>Central Line and Waterloo &amp; City Line (combined) price to be inserted in Volume 1 section 7 Form of Tender and will be used for Schedule 2,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</si>
</sst>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quot;£&quot;#,##0.00"/>
    <numFmt numFmtId="165" formatCode="_(&quot;£&quot;* #,##0.00_);_(&quot;£&quot;* \(#,##0.00\);_(&quot;£&quot;* &quot;-&quot;??_);_(@_)"/>
    <numFmt numFmtId="166" formatCode="_-* #,##0.00_-;\(#,##0.00\);_-* &quot;-&quot;??_-;_-@_-"/>
    <numFmt numFmtId="167" formatCode="[Red]&quot;Error&quot;;[Red]&quot;Error&quot;;[Green]&quot;ok&quot;"/>
    <numFmt numFmtId="168" formatCode="#,##0_);\(#,##0\);&quot;-  &quot;;&quot; &quot;@"/>
    <numFmt numFmtId="169" formatCode="_-* #,##0_-;\-* #,##0_-;_-* &quot;-&quot;??_-;_-@_-"/>
    <numFmt numFmtId="170" formatCode="_-[$£-809]* #,##0.00_-;\-[$£-809]* #,##0.00_-;_-[$£-809]* &quot;-&quot;??_-;_-@_-"/>
  </numFmts>
  <fonts count="31" x14ac:knownFonts="1">
    <font>
      <sz val="12"/>
      <color theme="1"/>
      <name val="Arial"/>
      <family val="2"/>
    </font>
    <font>
      <sz val="12"/>
      <color theme="1"/>
      <name val="Arial"/>
      <family val="2"/>
    </font>
    <font>
      <b/>
      <sz val="12"/>
      <color theme="1"/>
      <name val="Arial"/>
      <family val="2"/>
    </font>
    <font>
      <b/>
      <u/>
      <sz val="12"/>
      <color theme="1"/>
      <name val="Arial"/>
      <family val="2"/>
    </font>
    <font>
      <sz val="9"/>
      <color rgb="FF000000"/>
      <name val="Arial"/>
      <family val="2"/>
    </font>
    <font>
      <sz val="9"/>
      <color rgb="FF0000FF"/>
      <name val="Arial"/>
      <family val="2"/>
    </font>
    <font>
      <sz val="9"/>
      <color rgb="FF9C0006"/>
      <name val="Calibri"/>
      <family val="2"/>
      <scheme val="minor"/>
    </font>
    <font>
      <sz val="9"/>
      <color rgb="FF006100"/>
      <name val="Calibri"/>
      <family val="2"/>
      <scheme val="minor"/>
    </font>
    <font>
      <sz val="9"/>
      <color rgb="FF9C6500"/>
      <name val="Calibri"/>
      <family val="2"/>
      <scheme val="minor"/>
    </font>
    <font>
      <b/>
      <sz val="9"/>
      <color rgb="FF000000"/>
      <name val="Arial"/>
      <family val="2"/>
    </font>
    <font>
      <sz val="9"/>
      <color rgb="FF404040"/>
      <name val="Arial"/>
      <family val="2"/>
    </font>
    <font>
      <sz val="9"/>
      <color rgb="FF1F497D"/>
      <name val="Arial"/>
      <family val="2"/>
    </font>
    <font>
      <sz val="9"/>
      <color rgb="FF262626"/>
      <name val="Arial"/>
      <family val="2"/>
    </font>
    <font>
      <sz val="9"/>
      <color rgb="FF412558"/>
      <name val="Arial"/>
      <family val="2"/>
    </font>
    <font>
      <b/>
      <sz val="12"/>
      <color rgb="FFB1059D"/>
      <name val="Arial"/>
      <family val="2"/>
    </font>
    <font>
      <b/>
      <sz val="10"/>
      <color rgb="FF0046AD"/>
      <name val="Arial"/>
      <family val="2"/>
    </font>
    <font>
      <b/>
      <sz val="16"/>
      <color rgb="FF4F2D7F"/>
      <name val="Arial"/>
      <family val="2"/>
    </font>
    <font>
      <b/>
      <sz val="9"/>
      <color rgb="FFFF0000"/>
      <name val="Calibri"/>
      <family val="2"/>
    </font>
    <font>
      <sz val="9"/>
      <color rgb="FFC30045"/>
      <name val="Arial"/>
      <family val="2"/>
    </font>
    <font>
      <sz val="9"/>
      <color rgb="FF003686"/>
      <name val="Arial"/>
      <family val="2"/>
    </font>
    <font>
      <b/>
      <sz val="9"/>
      <color rgb="FF404040"/>
      <name val="Arial"/>
      <family val="2"/>
    </font>
    <font>
      <b/>
      <sz val="9"/>
      <color rgb="FF595959"/>
      <name val="Arial"/>
      <family val="2"/>
    </font>
    <font>
      <sz val="9"/>
      <color rgb="FF4F2D7F"/>
      <name val="Arial"/>
      <family val="2"/>
    </font>
    <font>
      <u/>
      <sz val="9"/>
      <color theme="10"/>
      <name val="Arial"/>
      <family val="2"/>
    </font>
    <font>
      <sz val="12"/>
      <name val="Arial"/>
      <family val="2"/>
    </font>
    <font>
      <sz val="10"/>
      <name val="Arial"/>
      <family val="2"/>
    </font>
    <font>
      <sz val="10"/>
      <color theme="1"/>
      <name val="Arial"/>
      <family val="2"/>
    </font>
    <font>
      <sz val="10"/>
      <name val="Arial"/>
      <family val="2"/>
    </font>
    <font>
      <sz val="11"/>
      <color theme="1"/>
      <name val="Calibri"/>
      <family val="2"/>
      <scheme val="minor"/>
    </font>
    <font>
      <b/>
      <sz val="12"/>
      <name val="Arial"/>
      <family val="2"/>
    </font>
    <font>
      <sz val="8"/>
      <name val="Arial"/>
      <family val="2"/>
    </font>
  </fonts>
  <fills count="1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79998168889431442"/>
        <bgColor indexed="64"/>
      </patternFill>
    </fill>
    <fill>
      <patternFill patternType="solid">
        <fgColor rgb="FFFFFF99"/>
        <bgColor indexed="64"/>
      </patternFill>
    </fill>
    <fill>
      <patternFill patternType="solid">
        <fgColor rgb="FFE6DAEF"/>
        <bgColor indexed="64"/>
      </patternFill>
    </fill>
    <fill>
      <patternFill patternType="solid">
        <fgColor rgb="FFBBD7FF"/>
        <bgColor indexed="64"/>
      </patternFill>
    </fill>
    <fill>
      <patternFill patternType="solid">
        <fgColor rgb="FFD9D9D9"/>
        <bgColor indexed="64"/>
      </patternFill>
    </fill>
    <fill>
      <patternFill patternType="solid">
        <fgColor rgb="FFF2F2F2"/>
        <bgColor indexed="64"/>
      </patternFill>
    </fill>
    <fill>
      <patternFill patternType="solid">
        <fgColor rgb="FFFF0000"/>
        <bgColor indexed="64"/>
      </patternFill>
    </fill>
    <fill>
      <patternFill patternType="solid">
        <fgColor theme="8"/>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rgb="FF000000"/>
      </top>
      <bottom style="thin">
        <color rgb="FF000000"/>
      </bottom>
      <diagonal/>
    </border>
    <border>
      <left style="dotted">
        <color rgb="FFB2B2B2"/>
      </left>
      <right style="dotted">
        <color rgb="FFB2B2B2"/>
      </right>
      <top style="dotted">
        <color rgb="FFB2B2B2"/>
      </top>
      <bottom style="dotted">
        <color rgb="FFB2B2B2"/>
      </bottom>
      <diagonal/>
    </border>
    <border>
      <left/>
      <right/>
      <top style="thin">
        <color rgb="FF595959"/>
      </top>
      <bottom/>
      <diagonal/>
    </border>
    <border>
      <left style="hair">
        <color rgb="FF9268CA"/>
      </left>
      <right style="hair">
        <color rgb="FF9268CA"/>
      </right>
      <top style="hair">
        <color rgb="FF9268CA"/>
      </top>
      <bottom style="hair">
        <color rgb="FF9268CA"/>
      </bottom>
      <diagonal/>
    </border>
    <border>
      <left/>
      <right/>
      <top style="medium">
        <color rgb="FF595959"/>
      </top>
      <bottom/>
      <diagonal/>
    </border>
    <border>
      <left style="thin">
        <color rgb="FF9268CA"/>
      </left>
      <right style="thin">
        <color rgb="FF9268CA"/>
      </right>
      <top style="thin">
        <color rgb="FF9268CA"/>
      </top>
      <bottom style="thin">
        <color rgb="FF9268CA"/>
      </bottom>
      <diagonal/>
    </border>
    <border>
      <left style="thin">
        <color rgb="FFB1059D"/>
      </left>
      <right style="thin">
        <color rgb="FFB1059D"/>
      </right>
      <top style="thin">
        <color rgb="FFB1059D"/>
      </top>
      <bottom style="thin">
        <color rgb="FFB1059D"/>
      </bottom>
      <diagonal/>
    </border>
    <border>
      <left/>
      <right/>
      <top style="thin">
        <color rgb="FF595959"/>
      </top>
      <bottom style="thin">
        <color rgb="FF59595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4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Protection="0"/>
    <xf numFmtId="0" fontId="4" fillId="0" borderId="0" applyNumberFormat="0" applyProtection="0"/>
    <xf numFmtId="165" fontId="4" fillId="0" borderId="0" applyNumberFormat="0" applyProtection="0"/>
    <xf numFmtId="0" fontId="4" fillId="0" borderId="0" applyNumberFormat="0" applyProtection="0"/>
    <xf numFmtId="0" fontId="16" fillId="0" borderId="0" applyNumberFormat="0" applyProtection="0"/>
    <xf numFmtId="0" fontId="14" fillId="0" borderId="0" applyNumberFormat="0" applyProtection="0"/>
    <xf numFmtId="0" fontId="15" fillId="9" borderId="0" applyNumberFormat="0" applyProtection="0"/>
    <xf numFmtId="0" fontId="9" fillId="10" borderId="0" applyNumberFormat="0" applyProtection="0"/>
    <xf numFmtId="0" fontId="21" fillId="0" borderId="0" applyNumberFormat="0" applyProtection="0"/>
    <xf numFmtId="0" fontId="7" fillId="2" borderId="0" applyNumberFormat="0" applyBorder="0" applyAlignment="0" applyProtection="0"/>
    <xf numFmtId="0" fontId="6" fillId="3" borderId="0" applyNumberFormat="0" applyBorder="0" applyAlignment="0" applyProtection="0"/>
    <xf numFmtId="0" fontId="8" fillId="4" borderId="0" applyNumberFormat="0" applyBorder="0" applyAlignment="0" applyProtection="0"/>
    <xf numFmtId="0" fontId="18" fillId="0" borderId="0" applyNumberFormat="0" applyProtection="0"/>
    <xf numFmtId="0" fontId="12" fillId="0" borderId="0" applyNumberFormat="0" applyProtection="0"/>
    <xf numFmtId="167" fontId="13" fillId="0" borderId="0" applyNumberFormat="0" applyProtection="0"/>
    <xf numFmtId="0" fontId="17" fillId="0" borderId="0" applyNumberFormat="0" applyProtection="0"/>
    <xf numFmtId="0" fontId="13" fillId="5" borderId="4" applyNumberFormat="0" applyProtection="0"/>
    <xf numFmtId="0" fontId="22" fillId="0" borderId="0" applyNumberFormat="0" applyProtection="0"/>
    <xf numFmtId="0" fontId="12" fillId="0" borderId="10" applyNumberFormat="0" applyProtection="0"/>
    <xf numFmtId="0" fontId="11" fillId="8" borderId="0" applyNumberFormat="0" applyProtection="0"/>
    <xf numFmtId="0" fontId="23" fillId="0" borderId="0" applyNumberFormat="0" applyFill="0" applyBorder="0" applyAlignment="0" applyProtection="0"/>
    <xf numFmtId="0" fontId="19" fillId="0" borderId="0" applyNumberFormat="0" applyProtection="0"/>
    <xf numFmtId="166" fontId="5" fillId="7" borderId="6" applyNumberFormat="0" applyProtection="0"/>
    <xf numFmtId="0" fontId="10" fillId="0" borderId="3" applyNumberFormat="0" applyAlignment="0" applyProtection="0"/>
    <xf numFmtId="0" fontId="4" fillId="0" borderId="0" applyFont="0" applyFill="0" applyBorder="0" applyProtection="0">
      <alignment vertical="top"/>
    </xf>
    <xf numFmtId="0" fontId="4" fillId="0" borderId="0" applyFont="0" applyFill="0" applyBorder="0" applyProtection="0">
      <alignment vertical="top"/>
    </xf>
    <xf numFmtId="0" fontId="4" fillId="0" borderId="0" applyFont="0" applyFill="0" applyBorder="0" applyProtection="0">
      <alignment vertical="top"/>
    </xf>
    <xf numFmtId="0" fontId="12" fillId="0" borderId="5" applyNumberFormat="0" applyProtection="0"/>
    <xf numFmtId="0" fontId="20" fillId="11" borderId="7" applyNumberFormat="0" applyProtection="0"/>
    <xf numFmtId="166" fontId="5" fillId="7" borderId="8" applyNumberFormat="0" applyProtection="0"/>
    <xf numFmtId="0" fontId="4" fillId="0" borderId="9" applyNumberFormat="0" applyProtection="0"/>
    <xf numFmtId="0" fontId="12" fillId="0" borderId="5" applyNumberFormat="0" applyProtection="0"/>
    <xf numFmtId="0" fontId="5" fillId="10" borderId="6" applyNumberFormat="0" applyProtection="0"/>
    <xf numFmtId="168" fontId="22" fillId="0" borderId="0"/>
    <xf numFmtId="0" fontId="25" fillId="0" borderId="0"/>
    <xf numFmtId="0" fontId="27" fillId="0" borderId="0"/>
    <xf numFmtId="44" fontId="27" fillId="0" borderId="0" applyFont="0" applyFill="0" applyBorder="0" applyAlignment="0" applyProtection="0"/>
    <xf numFmtId="0" fontId="27" fillId="0" borderId="0"/>
    <xf numFmtId="0" fontId="26" fillId="0" borderId="0"/>
    <xf numFmtId="0" fontId="28" fillId="0" borderId="0"/>
    <xf numFmtId="44" fontId="26" fillId="0" borderId="0" applyFont="0" applyFill="0" applyBorder="0" applyAlignment="0" applyProtection="0"/>
    <xf numFmtId="43" fontId="26" fillId="0" borderId="0" applyFont="0" applyFill="0" applyBorder="0" applyAlignment="0" applyProtection="0"/>
    <xf numFmtId="9" fontId="26" fillId="0" borderId="0" applyFont="0" applyFill="0" applyBorder="0" applyAlignment="0" applyProtection="0"/>
  </cellStyleXfs>
  <cellXfs count="49">
    <xf numFmtId="0" fontId="0" fillId="0" borderId="0" xfId="0"/>
    <xf numFmtId="164" fontId="0" fillId="0" borderId="0" xfId="0" applyNumberFormat="1" applyAlignment="1">
      <alignment horizontal="center"/>
    </xf>
    <xf numFmtId="9" fontId="0" fillId="0" borderId="0" xfId="3" applyFont="1" applyAlignment="1">
      <alignment horizontal="center"/>
    </xf>
    <xf numFmtId="0" fontId="3" fillId="0" borderId="0" xfId="0" applyFont="1" applyFill="1" applyAlignment="1">
      <alignment horizontal="left"/>
    </xf>
    <xf numFmtId="1" fontId="0" fillId="6" borderId="1" xfId="1" applyNumberFormat="1" applyFont="1" applyFill="1" applyBorder="1" applyAlignment="1">
      <alignment horizontal="center" vertical="center"/>
    </xf>
    <xf numFmtId="164" fontId="0" fillId="6" borderId="1" xfId="0" applyNumberFormat="1" applyFill="1" applyBorder="1" applyAlignment="1">
      <alignment horizontal="center" vertical="center"/>
    </xf>
    <xf numFmtId="0" fontId="0" fillId="0" borderId="0" xfId="0"/>
    <xf numFmtId="0" fontId="0" fillId="0" borderId="0" xfId="0" applyFill="1"/>
    <xf numFmtId="0" fontId="2" fillId="6" borderId="0" xfId="0" applyFont="1" applyFill="1" applyAlignment="1">
      <alignment horizontal="right"/>
    </xf>
    <xf numFmtId="44" fontId="2" fillId="6" borderId="2" xfId="0" applyNumberFormat="1" applyFont="1" applyFill="1" applyBorder="1"/>
    <xf numFmtId="0" fontId="2" fillId="6" borderId="0" xfId="0" applyFont="1" applyFill="1"/>
    <xf numFmtId="0" fontId="24" fillId="0" borderId="0" xfId="38" applyFont="1" applyBorder="1"/>
    <xf numFmtId="9" fontId="0" fillId="0" borderId="0" xfId="3" applyFont="1" applyFill="1" applyBorder="1" applyAlignment="1">
      <alignment horizontal="center" vertical="center"/>
    </xf>
    <xf numFmtId="164" fontId="0" fillId="0" borderId="0" xfId="2" applyNumberFormat="1" applyFont="1" applyFill="1"/>
    <xf numFmtId="44" fontId="0" fillId="0" borderId="0" xfId="2" applyFont="1" applyFill="1"/>
    <xf numFmtId="164" fontId="0" fillId="0" borderId="0" xfId="0" applyNumberFormat="1" applyFill="1" applyBorder="1" applyAlignment="1">
      <alignment horizontal="center" vertical="center"/>
    </xf>
    <xf numFmtId="1" fontId="0" fillId="0" borderId="0" xfId="1" applyNumberFormat="1" applyFont="1" applyFill="1" applyBorder="1" applyAlignment="1">
      <alignment horizontal="center" vertical="center"/>
    </xf>
    <xf numFmtId="0" fontId="2" fillId="0" borderId="0" xfId="0" applyFont="1" applyAlignment="1">
      <alignment horizontal="center" wrapText="1"/>
    </xf>
    <xf numFmtId="0" fontId="0" fillId="6" borderId="0" xfId="0" applyFill="1"/>
    <xf numFmtId="0" fontId="0" fillId="6" borderId="0" xfId="0" applyFont="1" applyFill="1"/>
    <xf numFmtId="0" fontId="0" fillId="0" borderId="15" xfId="0" applyFont="1" applyBorder="1" applyAlignment="1">
      <alignment vertical="center" wrapText="1"/>
    </xf>
    <xf numFmtId="169" fontId="0" fillId="0" borderId="15" xfId="1" applyNumberFormat="1" applyFont="1" applyBorder="1" applyAlignment="1">
      <alignment vertical="center" wrapText="1"/>
    </xf>
    <xf numFmtId="0" fontId="0" fillId="0" borderId="13" xfId="0" applyFont="1" applyBorder="1" applyAlignment="1">
      <alignment vertical="center" wrapText="1"/>
    </xf>
    <xf numFmtId="0" fontId="0" fillId="0" borderId="0" xfId="0" applyFont="1"/>
    <xf numFmtId="0" fontId="3" fillId="0" borderId="0" xfId="0" applyFont="1"/>
    <xf numFmtId="1" fontId="0" fillId="0" borderId="1" xfId="1" applyNumberFormat="1" applyFont="1" applyFill="1" applyBorder="1" applyAlignment="1">
      <alignment horizontal="center" vertical="center"/>
    </xf>
    <xf numFmtId="164" fontId="0" fillId="0" borderId="1" xfId="0" applyNumberFormat="1" applyFill="1" applyBorder="1" applyAlignment="1">
      <alignment horizontal="center" vertical="center"/>
    </xf>
    <xf numFmtId="0" fontId="0" fillId="6" borderId="0" xfId="0" applyFill="1" applyAlignment="1">
      <alignment horizontal="center"/>
    </xf>
    <xf numFmtId="9" fontId="2" fillId="0" borderId="0" xfId="3" applyFont="1" applyFill="1" applyAlignment="1">
      <alignment horizontal="center"/>
    </xf>
    <xf numFmtId="0" fontId="2" fillId="0" borderId="0" xfId="0" applyFont="1" applyFill="1" applyAlignment="1">
      <alignment horizontal="right"/>
    </xf>
    <xf numFmtId="44" fontId="2" fillId="0" borderId="0" xfId="0" applyNumberFormat="1" applyFont="1" applyFill="1" applyBorder="1"/>
    <xf numFmtId="0" fontId="0" fillId="0" borderId="0" xfId="0" applyAlignment="1">
      <alignment horizontal="center"/>
    </xf>
    <xf numFmtId="0" fontId="0" fillId="0" borderId="0" xfId="0" applyAlignment="1"/>
    <xf numFmtId="169" fontId="0" fillId="0" borderId="0" xfId="0" applyNumberFormat="1"/>
    <xf numFmtId="0" fontId="0" fillId="0" borderId="14" xfId="0" applyFont="1" applyBorder="1" applyAlignment="1">
      <alignment vertical="center" wrapText="1"/>
    </xf>
    <xf numFmtId="169" fontId="0" fillId="0" borderId="14" xfId="1" applyNumberFormat="1" applyFont="1" applyBorder="1" applyAlignment="1">
      <alignment vertical="center" wrapText="1"/>
    </xf>
    <xf numFmtId="0" fontId="2" fillId="12" borderId="0" xfId="0" applyFont="1" applyFill="1" applyAlignment="1">
      <alignment horizontal="center" wrapText="1"/>
    </xf>
    <xf numFmtId="170" fontId="0" fillId="0" borderId="0" xfId="2" applyNumberFormat="1" applyFont="1" applyFill="1"/>
    <xf numFmtId="170" fontId="2" fillId="6" borderId="2" xfId="0" applyNumberFormat="1" applyFont="1" applyFill="1" applyBorder="1"/>
    <xf numFmtId="44" fontId="0" fillId="0" borderId="0" xfId="0" applyNumberFormat="1" applyFont="1" applyFill="1" applyBorder="1"/>
    <xf numFmtId="0" fontId="0" fillId="0" borderId="0" xfId="0" applyFill="1" applyAlignment="1">
      <alignment horizontal="right"/>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6" borderId="0" xfId="0" applyFill="1" applyAlignment="1">
      <alignment horizontal="center" wrapText="1"/>
    </xf>
    <xf numFmtId="0" fontId="0" fillId="0" borderId="0" xfId="0" applyFont="1" applyFill="1" applyAlignment="1">
      <alignment horizontal="center" wrapText="1"/>
    </xf>
    <xf numFmtId="0" fontId="0" fillId="0" borderId="0" xfId="0" applyFill="1" applyAlignment="1">
      <alignment horizontal="center" wrapText="1"/>
    </xf>
    <xf numFmtId="0" fontId="2" fillId="6" borderId="0" xfId="0" applyFont="1" applyFill="1" applyAlignment="1">
      <alignment horizontal="center" wrapText="1"/>
    </xf>
    <xf numFmtId="0" fontId="2" fillId="13" borderId="0" xfId="0" applyFont="1" applyFill="1" applyAlignment="1">
      <alignment horizontal="center" wrapText="1"/>
    </xf>
  </cellXfs>
  <cellStyles count="47">
    <cellStyle name="Bad 2" xfId="14" xr:uid="{00000000-0005-0000-0000-000000000000}"/>
    <cellStyle name="Calculation 2" xfId="17" xr:uid="{00000000-0005-0000-0000-000001000000}"/>
    <cellStyle name="Calculation Total" xfId="27" xr:uid="{00000000-0005-0000-0000-000002000000}"/>
    <cellStyle name="Check Cell 2" xfId="18" xr:uid="{00000000-0005-0000-0000-000003000000}"/>
    <cellStyle name="Comma" xfId="1" builtinId="3"/>
    <cellStyle name="Comma 2" xfId="5" xr:uid="{00000000-0005-0000-0000-000005000000}"/>
    <cellStyle name="Comma 2 2" xfId="45" xr:uid="{00000000-0005-0000-0000-000006000000}"/>
    <cellStyle name="Currency" xfId="2" builtinId="4"/>
    <cellStyle name="Currency 2" xfId="6" xr:uid="{00000000-0005-0000-0000-000008000000}"/>
    <cellStyle name="Currency 2 2" xfId="44" xr:uid="{00000000-0005-0000-0000-000009000000}"/>
    <cellStyle name="Currency 3" xfId="40" xr:uid="{00000000-0005-0000-0000-00000A000000}"/>
    <cellStyle name="Data Validated Input" xfId="33" xr:uid="{00000000-0005-0000-0000-00000B000000}"/>
    <cellStyle name="DateLong" xfId="29" xr:uid="{00000000-0005-0000-0000-00000C000000}"/>
    <cellStyle name="DateShort" xfId="30" xr:uid="{00000000-0005-0000-0000-00000D000000}"/>
    <cellStyle name="Explanatory Text 2" xfId="21" xr:uid="{00000000-0005-0000-0000-00000E000000}"/>
    <cellStyle name="Factor" xfId="28" xr:uid="{00000000-0005-0000-0000-00000F000000}"/>
    <cellStyle name="Good 2" xfId="13" xr:uid="{00000000-0005-0000-0000-000010000000}"/>
    <cellStyle name="Heading 1 2" xfId="9" xr:uid="{00000000-0005-0000-0000-000011000000}"/>
    <cellStyle name="Heading 2 2" xfId="10" xr:uid="{00000000-0005-0000-0000-000012000000}"/>
    <cellStyle name="Heading 3 2" xfId="11" xr:uid="{00000000-0005-0000-0000-000013000000}"/>
    <cellStyle name="Heading 4 2" xfId="12" xr:uid="{00000000-0005-0000-0000-000014000000}"/>
    <cellStyle name="Hyperlink" xfId="24" builtinId="8" customBuiltin="1"/>
    <cellStyle name="Input 2" xfId="26" xr:uid="{00000000-0005-0000-0000-000016000000}"/>
    <cellStyle name="Instructions" xfId="37" xr:uid="{00000000-0005-0000-0000-000017000000}"/>
    <cellStyle name="Linked Cell 2" xfId="25" xr:uid="{00000000-0005-0000-0000-000018000000}"/>
    <cellStyle name="Named Range" xfId="34" xr:uid="{00000000-0005-0000-0000-000019000000}"/>
    <cellStyle name="Neutral 2" xfId="15" xr:uid="{00000000-0005-0000-0000-00001A000000}"/>
    <cellStyle name="Normal" xfId="0" builtinId="0"/>
    <cellStyle name="Normal 2" xfId="4" xr:uid="{00000000-0005-0000-0000-00001C000000}"/>
    <cellStyle name="Normal 2 2" xfId="43" xr:uid="{00000000-0005-0000-0000-00001D000000}"/>
    <cellStyle name="Normal 3" xfId="42" xr:uid="{00000000-0005-0000-0000-00001E000000}"/>
    <cellStyle name="Normal 4" xfId="41" xr:uid="{00000000-0005-0000-0000-00001F000000}"/>
    <cellStyle name="Normal 5" xfId="39" xr:uid="{00000000-0005-0000-0000-000020000000}"/>
    <cellStyle name="Normal 6" xfId="38" xr:uid="{00000000-0005-0000-0000-000021000000}"/>
    <cellStyle name="Note 2" xfId="20" xr:uid="{00000000-0005-0000-0000-000022000000}"/>
    <cellStyle name="Output 2" xfId="16" xr:uid="{00000000-0005-0000-0000-000023000000}"/>
    <cellStyle name="Percent" xfId="3" builtinId="5"/>
    <cellStyle name="Percent 2" xfId="7" xr:uid="{00000000-0005-0000-0000-000025000000}"/>
    <cellStyle name="Percent 2 2" xfId="46" xr:uid="{00000000-0005-0000-0000-000026000000}"/>
    <cellStyle name="Section Split" xfId="32" xr:uid="{00000000-0005-0000-0000-000027000000}"/>
    <cellStyle name="Sub Total" xfId="35" xr:uid="{00000000-0005-0000-0000-000028000000}"/>
    <cellStyle name="SubTotal" xfId="31" xr:uid="{00000000-0005-0000-0000-000029000000}"/>
    <cellStyle name="TfL Input" xfId="36" xr:uid="{00000000-0005-0000-0000-00002A000000}"/>
    <cellStyle name="Time Line" xfId="23" xr:uid="{00000000-0005-0000-0000-00002B000000}"/>
    <cellStyle name="Title 2" xfId="8" xr:uid="{00000000-0005-0000-0000-00002C000000}"/>
    <cellStyle name="Total 2" xfId="22" xr:uid="{00000000-0005-0000-0000-00002D000000}"/>
    <cellStyle name="Warning Text 2" xfId="19" xr:uid="{00000000-0005-0000-0000-00002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4"/>
  <sheetViews>
    <sheetView tabSelected="1" zoomScale="70" zoomScaleNormal="70" workbookViewId="0"/>
  </sheetViews>
  <sheetFormatPr defaultColWidth="15" defaultRowHeight="15" x14ac:dyDescent="0.2"/>
  <cols>
    <col min="1" max="1" width="27.6640625" style="6" bestFit="1" customWidth="1"/>
    <col min="2" max="2" width="10.6640625" style="6" bestFit="1" customWidth="1"/>
    <col min="3" max="3" width="12.109375" style="6" bestFit="1" customWidth="1"/>
    <col min="4" max="4" width="7.44140625" style="6" bestFit="1" customWidth="1"/>
    <col min="5" max="5" width="11.109375" style="6" bestFit="1" customWidth="1"/>
    <col min="6" max="6" width="5.5546875" style="6" bestFit="1" customWidth="1"/>
    <col min="7" max="7" width="30.6640625" customWidth="1"/>
    <col min="8" max="8" width="14.5546875" bestFit="1" customWidth="1"/>
    <col min="9" max="9" width="11.77734375" bestFit="1" customWidth="1"/>
    <col min="10" max="10" width="9.21875" bestFit="1" customWidth="1"/>
    <col min="11" max="11" width="17.77734375" customWidth="1"/>
    <col min="12" max="12" width="12.6640625" bestFit="1" customWidth="1"/>
    <col min="13" max="13" width="11.33203125" bestFit="1" customWidth="1"/>
    <col min="14" max="14" width="23" bestFit="1" customWidth="1"/>
    <col min="15" max="15" width="10.33203125" bestFit="1" customWidth="1"/>
    <col min="16" max="16" width="7.77734375" bestFit="1" customWidth="1"/>
    <col min="17" max="17" width="10" bestFit="1" customWidth="1"/>
    <col min="18" max="18" width="16.44140625" customWidth="1"/>
  </cols>
  <sheetData>
    <row r="1" spans="1:22" ht="15.75" x14ac:dyDescent="0.25">
      <c r="A1" s="24" t="s">
        <v>48</v>
      </c>
      <c r="B1" s="24"/>
      <c r="C1" s="24"/>
      <c r="D1" s="24"/>
      <c r="E1" s="24"/>
      <c r="F1" s="24"/>
      <c r="G1" s="24"/>
      <c r="H1" s="24"/>
      <c r="I1" s="24"/>
      <c r="J1" s="24"/>
      <c r="K1" s="24"/>
      <c r="L1" s="24"/>
      <c r="M1" s="24"/>
      <c r="N1" s="24"/>
      <c r="O1" s="24"/>
      <c r="P1" s="24"/>
      <c r="Q1" s="24"/>
      <c r="R1" s="24"/>
      <c r="S1" s="24"/>
      <c r="T1" s="24"/>
      <c r="U1" s="24"/>
      <c r="V1" s="24"/>
    </row>
    <row r="2" spans="1:22" ht="15.75" x14ac:dyDescent="0.25">
      <c r="G2" s="3"/>
      <c r="H2" s="3"/>
    </row>
    <row r="3" spans="1:22" s="6" customFormat="1" ht="115.5" customHeight="1" x14ac:dyDescent="0.25">
      <c r="A3" s="47" t="s">
        <v>50</v>
      </c>
      <c r="B3" s="47"/>
      <c r="C3" s="47"/>
      <c r="D3" s="47"/>
      <c r="E3" s="47"/>
      <c r="F3" s="47"/>
      <c r="G3" s="47"/>
      <c r="H3" s="47"/>
      <c r="I3" s="47"/>
      <c r="J3" s="47"/>
      <c r="K3" s="47"/>
      <c r="L3" s="47"/>
      <c r="M3" s="47"/>
      <c r="N3" s="47"/>
      <c r="O3" s="47"/>
      <c r="P3" s="47"/>
      <c r="Q3" s="47"/>
      <c r="R3" s="27"/>
    </row>
    <row r="4" spans="1:22" s="7" customFormat="1" ht="15.75" customHeight="1" x14ac:dyDescent="0.2">
      <c r="G4" s="45"/>
      <c r="H4" s="46"/>
      <c r="I4" s="46"/>
      <c r="J4" s="46"/>
      <c r="K4" s="46"/>
      <c r="L4" s="46"/>
      <c r="M4" s="46"/>
      <c r="N4" s="46"/>
      <c r="O4" s="46"/>
      <c r="P4" s="46"/>
      <c r="Q4" s="46"/>
      <c r="R4" s="46"/>
    </row>
    <row r="5" spans="1:22" ht="47.25" x14ac:dyDescent="0.25">
      <c r="A5" s="17" t="s">
        <v>12</v>
      </c>
      <c r="B5" s="17" t="s">
        <v>13</v>
      </c>
      <c r="C5" s="17" t="s">
        <v>14</v>
      </c>
      <c r="D5" s="17" t="s">
        <v>46</v>
      </c>
      <c r="E5" s="17" t="s">
        <v>44</v>
      </c>
      <c r="F5" s="17" t="s">
        <v>15</v>
      </c>
      <c r="G5" s="36" t="s">
        <v>45</v>
      </c>
      <c r="H5" s="17" t="s">
        <v>11</v>
      </c>
      <c r="I5" s="17" t="s">
        <v>1</v>
      </c>
      <c r="J5" s="17" t="s">
        <v>2</v>
      </c>
      <c r="K5" s="17" t="s">
        <v>3</v>
      </c>
      <c r="L5" s="17" t="s">
        <v>4</v>
      </c>
      <c r="M5" s="17" t="s">
        <v>5</v>
      </c>
      <c r="N5" s="17" t="s">
        <v>6</v>
      </c>
      <c r="O5" s="17" t="s">
        <v>7</v>
      </c>
      <c r="P5" s="17" t="s">
        <v>8</v>
      </c>
      <c r="Q5" s="17" t="s">
        <v>9</v>
      </c>
      <c r="R5" s="17" t="s">
        <v>0</v>
      </c>
    </row>
    <row r="6" spans="1:22" ht="16.5" thickBot="1" x14ac:dyDescent="0.3">
      <c r="A6" s="19"/>
      <c r="B6" s="19"/>
      <c r="C6" s="19"/>
      <c r="D6" s="19"/>
      <c r="E6" s="19"/>
      <c r="F6" s="19"/>
      <c r="G6" s="10" t="s">
        <v>10</v>
      </c>
      <c r="H6" s="4">
        <v>25</v>
      </c>
      <c r="I6" s="5">
        <v>2.5</v>
      </c>
      <c r="J6" s="5">
        <v>0.05</v>
      </c>
      <c r="K6" s="5">
        <v>0.25</v>
      </c>
      <c r="L6" s="5">
        <v>0.5</v>
      </c>
      <c r="M6" s="5">
        <v>1.5</v>
      </c>
      <c r="N6" s="5">
        <v>0.1</v>
      </c>
      <c r="O6" s="5">
        <v>0.05</v>
      </c>
      <c r="P6" s="12">
        <f>O6/(SUM(I6:N6))</f>
        <v>1.0204081632653062E-2</v>
      </c>
      <c r="Q6" s="37">
        <f>SUM(I6:O6)</f>
        <v>4.9499999999999993</v>
      </c>
      <c r="R6" s="14"/>
    </row>
    <row r="7" spans="1:22" s="6" customFormat="1" ht="15.75" thickBot="1" x14ac:dyDescent="0.25">
      <c r="A7" s="41" t="s">
        <v>17</v>
      </c>
      <c r="B7" s="41" t="s">
        <v>18</v>
      </c>
      <c r="C7" s="34" t="s">
        <v>19</v>
      </c>
      <c r="D7" s="35">
        <v>2</v>
      </c>
      <c r="E7" s="35">
        <v>4</v>
      </c>
      <c r="F7" s="35">
        <v>28</v>
      </c>
      <c r="G7" s="35">
        <v>140</v>
      </c>
      <c r="H7" s="25"/>
      <c r="I7" s="26"/>
      <c r="J7" s="26"/>
      <c r="K7" s="26"/>
      <c r="L7" s="26"/>
      <c r="M7" s="26"/>
      <c r="N7" s="26"/>
      <c r="O7" s="26"/>
      <c r="P7" s="12" t="e">
        <f t="shared" ref="P7:P17" si="0">O7/(SUM(I7:N7))</f>
        <v>#DIV/0!</v>
      </c>
      <c r="Q7" s="14">
        <f t="shared" ref="Q7:Q17" si="1">SUM(I7:O7)</f>
        <v>0</v>
      </c>
      <c r="R7" s="37">
        <f>Q7*G7</f>
        <v>0</v>
      </c>
    </row>
    <row r="8" spans="1:22" s="6" customFormat="1" ht="15.75" thickBot="1" x14ac:dyDescent="0.25">
      <c r="A8" s="42"/>
      <c r="B8" s="42"/>
      <c r="C8" s="20" t="s">
        <v>20</v>
      </c>
      <c r="D8" s="21">
        <v>4</v>
      </c>
      <c r="E8" s="21">
        <v>4</v>
      </c>
      <c r="F8" s="21">
        <v>32</v>
      </c>
      <c r="G8" s="21">
        <v>160</v>
      </c>
      <c r="H8" s="25"/>
      <c r="I8" s="26"/>
      <c r="J8" s="26"/>
      <c r="K8" s="26"/>
      <c r="L8" s="26"/>
      <c r="M8" s="26"/>
      <c r="N8" s="26"/>
      <c r="O8" s="26"/>
      <c r="P8" s="12" t="e">
        <f t="shared" si="0"/>
        <v>#DIV/0!</v>
      </c>
      <c r="Q8" s="14">
        <f t="shared" si="1"/>
        <v>0</v>
      </c>
      <c r="R8" s="37">
        <f t="shared" ref="R8:R22" si="2">Q8*G8</f>
        <v>0</v>
      </c>
    </row>
    <row r="9" spans="1:22" s="6" customFormat="1" ht="15.75" thickBot="1" x14ac:dyDescent="0.25">
      <c r="A9" s="42"/>
      <c r="B9" s="42"/>
      <c r="C9" s="20" t="s">
        <v>21</v>
      </c>
      <c r="D9" s="21">
        <v>2</v>
      </c>
      <c r="E9" s="21">
        <v>4</v>
      </c>
      <c r="F9" s="21">
        <v>28</v>
      </c>
      <c r="G9" s="21">
        <v>2230</v>
      </c>
      <c r="H9" s="25"/>
      <c r="I9" s="26"/>
      <c r="J9" s="26"/>
      <c r="K9" s="26"/>
      <c r="L9" s="26"/>
      <c r="M9" s="26"/>
      <c r="N9" s="26"/>
      <c r="O9" s="26"/>
      <c r="P9" s="12" t="e">
        <f t="shared" si="0"/>
        <v>#DIV/0!</v>
      </c>
      <c r="Q9" s="14">
        <f t="shared" si="1"/>
        <v>0</v>
      </c>
      <c r="R9" s="37">
        <f t="shared" si="2"/>
        <v>0</v>
      </c>
    </row>
    <row r="10" spans="1:22" s="6" customFormat="1" ht="15.75" thickBot="1" x14ac:dyDescent="0.25">
      <c r="A10" s="43"/>
      <c r="B10" s="43"/>
      <c r="C10" s="20" t="s">
        <v>22</v>
      </c>
      <c r="D10" s="21">
        <v>4</v>
      </c>
      <c r="E10" s="21">
        <v>4</v>
      </c>
      <c r="F10" s="21">
        <v>32</v>
      </c>
      <c r="G10" s="21">
        <v>2560</v>
      </c>
      <c r="H10" s="25"/>
      <c r="I10" s="26"/>
      <c r="J10" s="26"/>
      <c r="K10" s="26"/>
      <c r="L10" s="26"/>
      <c r="M10" s="26"/>
      <c r="N10" s="26"/>
      <c r="O10" s="26"/>
      <c r="P10" s="12" t="e">
        <f t="shared" si="0"/>
        <v>#DIV/0!</v>
      </c>
      <c r="Q10" s="14">
        <f t="shared" si="1"/>
        <v>0</v>
      </c>
      <c r="R10" s="37">
        <f t="shared" si="2"/>
        <v>0</v>
      </c>
    </row>
    <row r="11" spans="1:22" s="6" customFormat="1" ht="15" customHeight="1" thickBot="1" x14ac:dyDescent="0.25">
      <c r="A11" s="22" t="s">
        <v>23</v>
      </c>
      <c r="B11" s="20" t="s">
        <v>24</v>
      </c>
      <c r="C11" s="20" t="s">
        <v>25</v>
      </c>
      <c r="D11" s="21">
        <v>2</v>
      </c>
      <c r="E11" s="21">
        <v>4</v>
      </c>
      <c r="F11" s="21">
        <v>28</v>
      </c>
      <c r="G11" s="21">
        <v>2370</v>
      </c>
      <c r="H11" s="25"/>
      <c r="I11" s="26"/>
      <c r="J11" s="26"/>
      <c r="K11" s="26"/>
      <c r="L11" s="26"/>
      <c r="M11" s="26"/>
      <c r="N11" s="26"/>
      <c r="O11" s="26"/>
      <c r="P11" s="12" t="e">
        <f>O11/(SUM(I11:N11))</f>
        <v>#DIV/0!</v>
      </c>
      <c r="Q11" s="14">
        <f t="shared" si="1"/>
        <v>0</v>
      </c>
      <c r="R11" s="37">
        <f t="shared" si="2"/>
        <v>0</v>
      </c>
    </row>
    <row r="12" spans="1:22" s="6" customFormat="1" ht="15.75" thickBot="1" x14ac:dyDescent="0.25">
      <c r="A12" s="41" t="s">
        <v>26</v>
      </c>
      <c r="B12" s="41" t="s">
        <v>27</v>
      </c>
      <c r="C12" s="20" t="s">
        <v>28</v>
      </c>
      <c r="D12" s="21">
        <v>6</v>
      </c>
      <c r="E12" s="21">
        <v>8</v>
      </c>
      <c r="F12" s="21">
        <v>60</v>
      </c>
      <c r="G12" s="21">
        <v>5090</v>
      </c>
      <c r="H12" s="25"/>
      <c r="I12" s="26"/>
      <c r="J12" s="26"/>
      <c r="K12" s="26"/>
      <c r="L12" s="26"/>
      <c r="M12" s="26"/>
      <c r="N12" s="26"/>
      <c r="O12" s="26"/>
      <c r="P12" s="12" t="e">
        <f t="shared" si="0"/>
        <v>#DIV/0!</v>
      </c>
      <c r="Q12" s="14">
        <f t="shared" si="1"/>
        <v>0</v>
      </c>
      <c r="R12" s="37">
        <f t="shared" si="2"/>
        <v>0</v>
      </c>
    </row>
    <row r="13" spans="1:22" s="6" customFormat="1" ht="15.75" thickBot="1" x14ac:dyDescent="0.25">
      <c r="A13" s="43"/>
      <c r="B13" s="43"/>
      <c r="C13" s="20" t="s">
        <v>29</v>
      </c>
      <c r="D13" s="21">
        <v>6</v>
      </c>
      <c r="E13" s="21">
        <v>8</v>
      </c>
      <c r="F13" s="21">
        <v>60</v>
      </c>
      <c r="G13" s="21">
        <v>5090</v>
      </c>
      <c r="H13" s="25"/>
      <c r="I13" s="26"/>
      <c r="J13" s="26"/>
      <c r="K13" s="26"/>
      <c r="L13" s="26"/>
      <c r="M13" s="26"/>
      <c r="N13" s="26"/>
      <c r="O13" s="26"/>
      <c r="P13" s="12" t="e">
        <f>O13/(SUM(I13:N13))</f>
        <v>#DIV/0!</v>
      </c>
      <c r="Q13" s="14">
        <f t="shared" si="1"/>
        <v>0</v>
      </c>
      <c r="R13" s="37">
        <f t="shared" si="2"/>
        <v>0</v>
      </c>
    </row>
    <row r="14" spans="1:22" s="6" customFormat="1" ht="30.75" customHeight="1" thickBot="1" x14ac:dyDescent="0.25">
      <c r="A14" s="41" t="s">
        <v>30</v>
      </c>
      <c r="B14" s="41" t="s">
        <v>31</v>
      </c>
      <c r="C14" s="20" t="s">
        <v>32</v>
      </c>
      <c r="D14" s="21">
        <v>2</v>
      </c>
      <c r="E14" s="21">
        <v>4</v>
      </c>
      <c r="F14" s="21">
        <v>28</v>
      </c>
      <c r="G14" s="21">
        <v>2370</v>
      </c>
      <c r="H14" s="25"/>
      <c r="I14" s="26"/>
      <c r="J14" s="26"/>
      <c r="K14" s="26"/>
      <c r="L14" s="26"/>
      <c r="M14" s="26"/>
      <c r="N14" s="26"/>
      <c r="O14" s="26"/>
      <c r="P14" s="12" t="e">
        <f t="shared" si="0"/>
        <v>#DIV/0!</v>
      </c>
      <c r="Q14" s="14">
        <f t="shared" si="1"/>
        <v>0</v>
      </c>
      <c r="R14" s="37">
        <f t="shared" si="2"/>
        <v>0</v>
      </c>
    </row>
    <row r="15" spans="1:22" s="6" customFormat="1" ht="32.25" customHeight="1" thickBot="1" x14ac:dyDescent="0.25">
      <c r="A15" s="43"/>
      <c r="B15" s="43"/>
      <c r="C15" s="20" t="s">
        <v>33</v>
      </c>
      <c r="D15" s="21">
        <v>2</v>
      </c>
      <c r="E15" s="21">
        <v>4</v>
      </c>
      <c r="F15" s="21">
        <v>28</v>
      </c>
      <c r="G15" s="21">
        <v>2370</v>
      </c>
      <c r="H15" s="25"/>
      <c r="I15" s="26"/>
      <c r="J15" s="26"/>
      <c r="K15" s="26"/>
      <c r="L15" s="26"/>
      <c r="M15" s="26"/>
      <c r="N15" s="26"/>
      <c r="O15" s="26"/>
      <c r="P15" s="12" t="e">
        <f t="shared" si="0"/>
        <v>#DIV/0!</v>
      </c>
      <c r="Q15" s="14">
        <f t="shared" si="1"/>
        <v>0</v>
      </c>
      <c r="R15" s="37">
        <f t="shared" si="2"/>
        <v>0</v>
      </c>
    </row>
    <row r="16" spans="1:22" s="6" customFormat="1" ht="30.75" customHeight="1" thickBot="1" x14ac:dyDescent="0.25">
      <c r="A16" s="41" t="s">
        <v>34</v>
      </c>
      <c r="B16" s="41" t="s">
        <v>35</v>
      </c>
      <c r="C16" s="20" t="s">
        <v>32</v>
      </c>
      <c r="D16" s="21">
        <v>1</v>
      </c>
      <c r="E16" s="21">
        <v>0</v>
      </c>
      <c r="F16" s="21">
        <v>2</v>
      </c>
      <c r="G16" s="21">
        <v>175</v>
      </c>
      <c r="H16" s="25"/>
      <c r="I16" s="26"/>
      <c r="J16" s="26"/>
      <c r="K16" s="26"/>
      <c r="L16" s="26"/>
      <c r="M16" s="26"/>
      <c r="N16" s="26"/>
      <c r="O16" s="26"/>
      <c r="P16" s="12" t="e">
        <f t="shared" si="0"/>
        <v>#DIV/0!</v>
      </c>
      <c r="Q16" s="14">
        <f t="shared" si="1"/>
        <v>0</v>
      </c>
      <c r="R16" s="37">
        <f t="shared" si="2"/>
        <v>0</v>
      </c>
    </row>
    <row r="17" spans="1:18" s="6" customFormat="1" ht="30.75" customHeight="1" thickBot="1" x14ac:dyDescent="0.25">
      <c r="A17" s="42"/>
      <c r="B17" s="42"/>
      <c r="C17" s="20" t="s">
        <v>33</v>
      </c>
      <c r="D17" s="21">
        <v>1</v>
      </c>
      <c r="E17" s="21">
        <v>0</v>
      </c>
      <c r="F17" s="21">
        <v>2</v>
      </c>
      <c r="G17" s="21">
        <v>175</v>
      </c>
      <c r="H17" s="25"/>
      <c r="I17" s="26"/>
      <c r="J17" s="26"/>
      <c r="K17" s="26"/>
      <c r="L17" s="26"/>
      <c r="M17" s="26"/>
      <c r="N17" s="26"/>
      <c r="O17" s="26"/>
      <c r="P17" s="12" t="e">
        <f t="shared" si="0"/>
        <v>#DIV/0!</v>
      </c>
      <c r="Q17" s="14">
        <f t="shared" si="1"/>
        <v>0</v>
      </c>
      <c r="R17" s="37">
        <f t="shared" si="2"/>
        <v>0</v>
      </c>
    </row>
    <row r="18" spans="1:18" ht="15.75" thickBot="1" x14ac:dyDescent="0.25">
      <c r="A18" s="42"/>
      <c r="B18" s="42"/>
      <c r="C18" s="20" t="s">
        <v>36</v>
      </c>
      <c r="D18" s="21">
        <v>1</v>
      </c>
      <c r="E18" s="21">
        <v>0</v>
      </c>
      <c r="F18" s="21">
        <v>2</v>
      </c>
      <c r="G18" s="21">
        <v>175</v>
      </c>
      <c r="H18" s="25"/>
      <c r="I18" s="26"/>
      <c r="J18" s="26"/>
      <c r="K18" s="26"/>
      <c r="L18" s="26"/>
      <c r="M18" s="26"/>
      <c r="N18" s="26"/>
      <c r="O18" s="26"/>
      <c r="P18" s="12" t="e">
        <f t="shared" ref="P18:P21" si="3">O18/(SUM(I18:N18))</f>
        <v>#DIV/0!</v>
      </c>
      <c r="Q18" s="14">
        <f t="shared" ref="Q18:Q21" si="4">SUM(I18:O18)</f>
        <v>0</v>
      </c>
      <c r="R18" s="37">
        <f t="shared" si="2"/>
        <v>0</v>
      </c>
    </row>
    <row r="19" spans="1:18" s="6" customFormat="1" ht="29.25" customHeight="1" thickBot="1" x14ac:dyDescent="0.25">
      <c r="A19" s="43"/>
      <c r="B19" s="43"/>
      <c r="C19" s="20" t="s">
        <v>37</v>
      </c>
      <c r="D19" s="21">
        <v>1</v>
      </c>
      <c r="E19" s="21">
        <v>0</v>
      </c>
      <c r="F19" s="21">
        <v>2</v>
      </c>
      <c r="G19" s="21">
        <v>175</v>
      </c>
      <c r="H19" s="25"/>
      <c r="I19" s="26"/>
      <c r="J19" s="26"/>
      <c r="K19" s="26"/>
      <c r="L19" s="26"/>
      <c r="M19" s="26"/>
      <c r="N19" s="26"/>
      <c r="O19" s="26"/>
      <c r="P19" s="12" t="e">
        <f t="shared" si="3"/>
        <v>#DIV/0!</v>
      </c>
      <c r="Q19" s="14">
        <f>SUM(I19:O19)</f>
        <v>0</v>
      </c>
      <c r="R19" s="37">
        <f t="shared" si="2"/>
        <v>0</v>
      </c>
    </row>
    <row r="20" spans="1:18" s="6" customFormat="1" ht="19.5" customHeight="1" thickBot="1" x14ac:dyDescent="0.25">
      <c r="A20" s="22" t="s">
        <v>38</v>
      </c>
      <c r="B20" s="20" t="s">
        <v>39</v>
      </c>
      <c r="C20" s="20" t="s">
        <v>40</v>
      </c>
      <c r="D20" s="21">
        <v>2</v>
      </c>
      <c r="E20" s="21">
        <v>2</v>
      </c>
      <c r="F20" s="21">
        <v>16</v>
      </c>
      <c r="G20" s="21">
        <v>1360</v>
      </c>
      <c r="H20" s="25"/>
      <c r="I20" s="26"/>
      <c r="J20" s="26"/>
      <c r="K20" s="26"/>
      <c r="L20" s="26"/>
      <c r="M20" s="26"/>
      <c r="N20" s="26"/>
      <c r="O20" s="26"/>
      <c r="P20" s="12" t="e">
        <f>O20/(SUM(I20:N20))</f>
        <v>#DIV/0!</v>
      </c>
      <c r="Q20" s="14">
        <f>SUM(I20:O20)</f>
        <v>0</v>
      </c>
      <c r="R20" s="37">
        <f t="shared" si="2"/>
        <v>0</v>
      </c>
    </row>
    <row r="21" spans="1:18" s="6" customFormat="1" ht="15.75" thickBot="1" x14ac:dyDescent="0.25">
      <c r="A21" s="22" t="s">
        <v>41</v>
      </c>
      <c r="B21" s="20" t="s">
        <v>42</v>
      </c>
      <c r="C21" s="20" t="s">
        <v>43</v>
      </c>
      <c r="D21" s="21">
        <v>2</v>
      </c>
      <c r="E21" s="21">
        <v>2</v>
      </c>
      <c r="F21" s="21">
        <v>16</v>
      </c>
      <c r="G21" s="21">
        <v>1360</v>
      </c>
      <c r="H21" s="25"/>
      <c r="I21" s="26"/>
      <c r="J21" s="26"/>
      <c r="K21" s="26"/>
      <c r="L21" s="26"/>
      <c r="M21" s="26"/>
      <c r="N21" s="26"/>
      <c r="O21" s="26"/>
      <c r="P21" s="12" t="e">
        <f t="shared" si="3"/>
        <v>#DIV/0!</v>
      </c>
      <c r="Q21" s="14">
        <f t="shared" si="4"/>
        <v>0</v>
      </c>
      <c r="R21" s="37">
        <f t="shared" si="2"/>
        <v>0</v>
      </c>
    </row>
    <row r="22" spans="1:18" s="6" customFormat="1" ht="15.75" x14ac:dyDescent="0.25">
      <c r="A22" s="19"/>
      <c r="B22" s="19"/>
      <c r="C22" s="19"/>
      <c r="D22" s="19"/>
      <c r="E22" s="19"/>
      <c r="F22" s="8" t="s">
        <v>49</v>
      </c>
      <c r="G22" s="18"/>
      <c r="H22" s="4"/>
      <c r="I22" s="5"/>
      <c r="J22" s="5"/>
      <c r="K22" s="5"/>
      <c r="L22" s="5"/>
      <c r="M22" s="5"/>
      <c r="N22" s="5"/>
      <c r="O22" s="5"/>
      <c r="P22" s="12" t="e">
        <f>O22/(SUM(I22:N22))</f>
        <v>#DIV/0!</v>
      </c>
      <c r="Q22" s="14">
        <f t="shared" ref="Q22" si="5">SUM(I22:O22)</f>
        <v>0</v>
      </c>
      <c r="R22" s="37">
        <f t="shared" si="2"/>
        <v>0</v>
      </c>
    </row>
    <row r="23" spans="1:18" s="6" customFormat="1" x14ac:dyDescent="0.2">
      <c r="A23" s="23"/>
      <c r="B23" s="23"/>
      <c r="C23" s="23"/>
      <c r="D23" s="23"/>
      <c r="E23" s="23"/>
      <c r="F23" s="23"/>
      <c r="G23" s="11"/>
      <c r="H23" s="16"/>
      <c r="I23" s="15"/>
      <c r="J23" s="15"/>
      <c r="K23" s="15"/>
      <c r="L23" s="15"/>
      <c r="M23" s="15"/>
      <c r="N23" s="15"/>
      <c r="O23" s="15"/>
      <c r="P23" s="12"/>
      <c r="Q23" s="13"/>
      <c r="R23" s="14"/>
    </row>
    <row r="24" spans="1:18" s="6" customFormat="1" ht="16.5" thickBot="1" x14ac:dyDescent="0.3">
      <c r="G24" s="11"/>
      <c r="H24" s="16"/>
      <c r="I24" s="15"/>
      <c r="J24" s="15"/>
      <c r="K24" s="28"/>
      <c r="L24" s="28"/>
      <c r="M24" s="28"/>
      <c r="N24" s="28"/>
      <c r="O24" s="28"/>
      <c r="P24" s="28"/>
      <c r="Q24" s="29" t="s">
        <v>52</v>
      </c>
      <c r="R24" s="38">
        <f>SUM(R7:R23)</f>
        <v>0</v>
      </c>
    </row>
    <row r="25" spans="1:18" s="6" customFormat="1" ht="16.5" thickTop="1" x14ac:dyDescent="0.25">
      <c r="G25" s="11"/>
      <c r="H25" s="16"/>
      <c r="I25" s="15"/>
      <c r="J25" s="15"/>
      <c r="K25" s="28"/>
      <c r="L25" s="28"/>
      <c r="M25" s="28"/>
      <c r="N25" s="28"/>
      <c r="O25" s="28"/>
      <c r="P25" s="28"/>
      <c r="Q25" s="29"/>
      <c r="R25" s="30"/>
    </row>
    <row r="26" spans="1:18" s="31" customFormat="1" ht="75" customHeight="1" x14ac:dyDescent="0.2">
      <c r="A26" s="44" t="s">
        <v>51</v>
      </c>
      <c r="B26" s="44"/>
      <c r="C26" s="44"/>
      <c r="D26" s="44"/>
      <c r="E26" s="44"/>
      <c r="F26" s="44"/>
      <c r="G26" s="44"/>
      <c r="H26" s="32"/>
      <c r="I26" s="32"/>
      <c r="J26" s="32"/>
      <c r="K26" s="32"/>
      <c r="L26" s="32"/>
      <c r="M26" s="32"/>
      <c r="N26" s="32"/>
      <c r="O26" s="32"/>
      <c r="P26" s="32"/>
      <c r="Q26" s="32"/>
      <c r="R26" s="32"/>
    </row>
    <row r="27" spans="1:18" s="6" customFormat="1" x14ac:dyDescent="0.2">
      <c r="G27" s="11"/>
    </row>
    <row r="28" spans="1:18" s="6" customFormat="1" ht="48" thickBot="1" x14ac:dyDescent="0.3">
      <c r="A28" s="17" t="s">
        <v>12</v>
      </c>
      <c r="B28" s="17" t="s">
        <v>13</v>
      </c>
      <c r="C28" s="17" t="s">
        <v>14</v>
      </c>
      <c r="D28" s="17" t="s">
        <v>46</v>
      </c>
      <c r="E28" s="17" t="s">
        <v>44</v>
      </c>
      <c r="F28" s="17" t="s">
        <v>15</v>
      </c>
      <c r="G28" s="48" t="s">
        <v>16</v>
      </c>
      <c r="H28" s="17" t="s">
        <v>11</v>
      </c>
      <c r="I28" s="17" t="s">
        <v>1</v>
      </c>
      <c r="J28" s="17" t="s">
        <v>2</v>
      </c>
      <c r="K28" s="17" t="s">
        <v>3</v>
      </c>
      <c r="L28" s="17" t="s">
        <v>4</v>
      </c>
      <c r="M28" s="17" t="s">
        <v>5</v>
      </c>
      <c r="N28" s="17" t="s">
        <v>6</v>
      </c>
      <c r="O28" s="17" t="s">
        <v>7</v>
      </c>
      <c r="P28" s="17" t="s">
        <v>8</v>
      </c>
      <c r="Q28" s="17" t="s">
        <v>9</v>
      </c>
      <c r="R28" s="17" t="s">
        <v>0</v>
      </c>
    </row>
    <row r="29" spans="1:18" ht="15" customHeight="1" thickBot="1" x14ac:dyDescent="0.25">
      <c r="A29" s="41" t="s">
        <v>17</v>
      </c>
      <c r="B29" s="41" t="s">
        <v>18</v>
      </c>
      <c r="C29" s="34" t="s">
        <v>19</v>
      </c>
      <c r="D29" s="35">
        <v>2</v>
      </c>
      <c r="E29" s="35">
        <v>4</v>
      </c>
      <c r="F29" s="35">
        <v>28</v>
      </c>
      <c r="G29" s="35">
        <v>0</v>
      </c>
      <c r="H29" s="25"/>
      <c r="I29" s="26"/>
      <c r="J29" s="26"/>
      <c r="K29" s="26"/>
      <c r="L29" s="26"/>
      <c r="M29" s="26"/>
      <c r="N29" s="26"/>
      <c r="O29" s="26"/>
      <c r="P29" s="12" t="e">
        <f>O29/(SUM(I29:N29))</f>
        <v>#DIV/0!</v>
      </c>
      <c r="Q29" s="37">
        <f t="shared" ref="Q29:Q44" si="6">SUM(I29:O29)</f>
        <v>0</v>
      </c>
      <c r="R29" s="14">
        <f>G51*Q29</f>
        <v>0</v>
      </c>
    </row>
    <row r="30" spans="1:18" s="6" customFormat="1" ht="15.75" thickBot="1" x14ac:dyDescent="0.25">
      <c r="A30" s="42"/>
      <c r="B30" s="42"/>
      <c r="C30" s="20" t="s">
        <v>20</v>
      </c>
      <c r="D30" s="21">
        <v>4</v>
      </c>
      <c r="E30" s="21">
        <v>4</v>
      </c>
      <c r="F30" s="21">
        <v>32</v>
      </c>
      <c r="G30" s="21">
        <v>0</v>
      </c>
      <c r="H30" s="25"/>
      <c r="I30" s="26"/>
      <c r="J30" s="26"/>
      <c r="K30" s="26"/>
      <c r="L30" s="26"/>
      <c r="M30" s="26"/>
      <c r="N30" s="26"/>
      <c r="O30" s="26"/>
      <c r="P30" s="12" t="e">
        <f t="shared" ref="P30:P43" si="7">O30/(SUM(I30:N30))</f>
        <v>#DIV/0!</v>
      </c>
      <c r="Q30" s="37">
        <f t="shared" si="6"/>
        <v>0</v>
      </c>
      <c r="R30" s="14">
        <f>G52*Q30</f>
        <v>0</v>
      </c>
    </row>
    <row r="31" spans="1:18" s="6" customFormat="1" ht="15.75" thickBot="1" x14ac:dyDescent="0.25">
      <c r="A31" s="42"/>
      <c r="B31" s="42"/>
      <c r="C31" s="20" t="s">
        <v>21</v>
      </c>
      <c r="D31" s="21">
        <v>2</v>
      </c>
      <c r="E31" s="21">
        <v>4</v>
      </c>
      <c r="F31" s="21">
        <v>28</v>
      </c>
      <c r="G31" s="21">
        <v>60</v>
      </c>
      <c r="H31" s="25"/>
      <c r="I31" s="26"/>
      <c r="J31" s="26"/>
      <c r="K31" s="26"/>
      <c r="L31" s="26"/>
      <c r="M31" s="26"/>
      <c r="N31" s="26"/>
      <c r="O31" s="26"/>
      <c r="P31" s="12" t="e">
        <f t="shared" si="7"/>
        <v>#DIV/0!</v>
      </c>
      <c r="Q31" s="37">
        <f t="shared" si="6"/>
        <v>0</v>
      </c>
      <c r="R31" s="14">
        <f>Q31*G31</f>
        <v>0</v>
      </c>
    </row>
    <row r="32" spans="1:18" s="6" customFormat="1" ht="15.75" thickBot="1" x14ac:dyDescent="0.25">
      <c r="A32" s="43"/>
      <c r="B32" s="43"/>
      <c r="C32" s="20" t="s">
        <v>22</v>
      </c>
      <c r="D32" s="21">
        <v>4</v>
      </c>
      <c r="E32" s="21">
        <v>4</v>
      </c>
      <c r="F32" s="21">
        <v>32</v>
      </c>
      <c r="G32" s="21">
        <v>80</v>
      </c>
      <c r="H32" s="25"/>
      <c r="I32" s="26"/>
      <c r="J32" s="26"/>
      <c r="K32" s="26"/>
      <c r="L32" s="26"/>
      <c r="M32" s="26"/>
      <c r="N32" s="26"/>
      <c r="O32" s="26"/>
      <c r="P32" s="12" t="e">
        <f t="shared" si="7"/>
        <v>#DIV/0!</v>
      </c>
      <c r="Q32" s="37">
        <f t="shared" si="6"/>
        <v>0</v>
      </c>
      <c r="R32" s="14">
        <f t="shared" ref="R32:R44" si="8">Q32*G32</f>
        <v>0</v>
      </c>
    </row>
    <row r="33" spans="1:18" s="6" customFormat="1" ht="15.75" thickBot="1" x14ac:dyDescent="0.25">
      <c r="A33" s="22" t="s">
        <v>23</v>
      </c>
      <c r="B33" s="20" t="s">
        <v>24</v>
      </c>
      <c r="C33" s="20" t="s">
        <v>25</v>
      </c>
      <c r="D33" s="21">
        <v>2</v>
      </c>
      <c r="E33" s="21">
        <v>4</v>
      </c>
      <c r="F33" s="21">
        <v>28</v>
      </c>
      <c r="G33" s="21">
        <v>60</v>
      </c>
      <c r="H33" s="25"/>
      <c r="I33" s="26"/>
      <c r="J33" s="26"/>
      <c r="K33" s="26"/>
      <c r="L33" s="26"/>
      <c r="M33" s="26"/>
      <c r="N33" s="26"/>
      <c r="O33" s="26"/>
      <c r="P33" s="12" t="e">
        <f t="shared" si="7"/>
        <v>#DIV/0!</v>
      </c>
      <c r="Q33" s="37">
        <f t="shared" si="6"/>
        <v>0</v>
      </c>
      <c r="R33" s="14">
        <f t="shared" si="8"/>
        <v>0</v>
      </c>
    </row>
    <row r="34" spans="1:18" s="6" customFormat="1" ht="15.75" thickBot="1" x14ac:dyDescent="0.25">
      <c r="A34" s="41" t="s">
        <v>26</v>
      </c>
      <c r="B34" s="41" t="s">
        <v>27</v>
      </c>
      <c r="C34" s="20" t="s">
        <v>28</v>
      </c>
      <c r="D34" s="21">
        <v>6</v>
      </c>
      <c r="E34" s="21">
        <v>8</v>
      </c>
      <c r="F34" s="21">
        <v>60</v>
      </c>
      <c r="G34" s="21">
        <v>140</v>
      </c>
      <c r="H34" s="25"/>
      <c r="I34" s="26"/>
      <c r="J34" s="26"/>
      <c r="K34" s="26"/>
      <c r="L34" s="26"/>
      <c r="M34" s="26"/>
      <c r="N34" s="26"/>
      <c r="O34" s="26"/>
      <c r="P34" s="12" t="e">
        <f t="shared" si="7"/>
        <v>#DIV/0!</v>
      </c>
      <c r="Q34" s="37">
        <f t="shared" si="6"/>
        <v>0</v>
      </c>
      <c r="R34" s="14">
        <f t="shared" si="8"/>
        <v>0</v>
      </c>
    </row>
    <row r="35" spans="1:18" s="6" customFormat="1" ht="15.75" thickBot="1" x14ac:dyDescent="0.25">
      <c r="A35" s="43"/>
      <c r="B35" s="43"/>
      <c r="C35" s="20" t="s">
        <v>29</v>
      </c>
      <c r="D35" s="21">
        <v>6</v>
      </c>
      <c r="E35" s="21">
        <v>8</v>
      </c>
      <c r="F35" s="21">
        <v>60</v>
      </c>
      <c r="G35" s="21">
        <v>140</v>
      </c>
      <c r="H35" s="25"/>
      <c r="I35" s="26"/>
      <c r="J35" s="26"/>
      <c r="K35" s="26"/>
      <c r="L35" s="26"/>
      <c r="M35" s="26"/>
      <c r="N35" s="26"/>
      <c r="O35" s="26"/>
      <c r="P35" s="12" t="e">
        <f t="shared" si="7"/>
        <v>#DIV/0!</v>
      </c>
      <c r="Q35" s="37">
        <f t="shared" si="6"/>
        <v>0</v>
      </c>
      <c r="R35" s="14">
        <f t="shared" si="8"/>
        <v>0</v>
      </c>
    </row>
    <row r="36" spans="1:18" s="6" customFormat="1" ht="30.75" customHeight="1" thickBot="1" x14ac:dyDescent="0.25">
      <c r="A36" s="41" t="s">
        <v>30</v>
      </c>
      <c r="B36" s="41" t="s">
        <v>31</v>
      </c>
      <c r="C36" s="20" t="s">
        <v>32</v>
      </c>
      <c r="D36" s="21">
        <v>2</v>
      </c>
      <c r="E36" s="21">
        <v>4</v>
      </c>
      <c r="F36" s="21">
        <v>28</v>
      </c>
      <c r="G36" s="21">
        <v>60</v>
      </c>
      <c r="H36" s="25"/>
      <c r="I36" s="26"/>
      <c r="J36" s="26"/>
      <c r="K36" s="26"/>
      <c r="L36" s="26"/>
      <c r="M36" s="26"/>
      <c r="N36" s="26"/>
      <c r="O36" s="26"/>
      <c r="P36" s="12" t="e">
        <f>O36/(SUM(I36:N36))</f>
        <v>#DIV/0!</v>
      </c>
      <c r="Q36" s="37">
        <f t="shared" si="6"/>
        <v>0</v>
      </c>
      <c r="R36" s="14">
        <f t="shared" si="8"/>
        <v>0</v>
      </c>
    </row>
    <row r="37" spans="1:18" s="6" customFormat="1" ht="32.25" customHeight="1" thickBot="1" x14ac:dyDescent="0.25">
      <c r="A37" s="43"/>
      <c r="B37" s="43"/>
      <c r="C37" s="20" t="s">
        <v>33</v>
      </c>
      <c r="D37" s="21">
        <v>2</v>
      </c>
      <c r="E37" s="21">
        <v>4</v>
      </c>
      <c r="F37" s="21">
        <v>28</v>
      </c>
      <c r="G37" s="21">
        <v>60</v>
      </c>
      <c r="H37" s="25"/>
      <c r="I37" s="26"/>
      <c r="J37" s="26"/>
      <c r="K37" s="26"/>
      <c r="L37" s="26"/>
      <c r="M37" s="26"/>
      <c r="N37" s="26"/>
      <c r="O37" s="26"/>
      <c r="P37" s="12" t="e">
        <f t="shared" si="7"/>
        <v>#DIV/0!</v>
      </c>
      <c r="Q37" s="37">
        <f t="shared" si="6"/>
        <v>0</v>
      </c>
      <c r="R37" s="14">
        <f t="shared" si="8"/>
        <v>0</v>
      </c>
    </row>
    <row r="38" spans="1:18" s="6" customFormat="1" ht="33.75" customHeight="1" thickBot="1" x14ac:dyDescent="0.25">
      <c r="A38" s="41" t="s">
        <v>34</v>
      </c>
      <c r="B38" s="41" t="s">
        <v>35</v>
      </c>
      <c r="C38" s="20" t="s">
        <v>32</v>
      </c>
      <c r="D38" s="21">
        <v>1</v>
      </c>
      <c r="E38" s="21">
        <v>0</v>
      </c>
      <c r="F38" s="21">
        <v>2</v>
      </c>
      <c r="G38" s="21">
        <v>10</v>
      </c>
      <c r="H38" s="25"/>
      <c r="I38" s="26"/>
      <c r="J38" s="26"/>
      <c r="K38" s="26"/>
      <c r="L38" s="26"/>
      <c r="M38" s="26"/>
      <c r="N38" s="26"/>
      <c r="O38" s="26"/>
      <c r="P38" s="12" t="e">
        <f t="shared" si="7"/>
        <v>#DIV/0!</v>
      </c>
      <c r="Q38" s="37">
        <f t="shared" si="6"/>
        <v>0</v>
      </c>
      <c r="R38" s="14">
        <f t="shared" si="8"/>
        <v>0</v>
      </c>
    </row>
    <row r="39" spans="1:18" s="6" customFormat="1" ht="30.75" customHeight="1" thickBot="1" x14ac:dyDescent="0.25">
      <c r="A39" s="42"/>
      <c r="B39" s="42"/>
      <c r="C39" s="20" t="s">
        <v>33</v>
      </c>
      <c r="D39" s="21">
        <v>1</v>
      </c>
      <c r="E39" s="21">
        <v>0</v>
      </c>
      <c r="F39" s="21">
        <v>2</v>
      </c>
      <c r="G39" s="21">
        <v>10</v>
      </c>
      <c r="H39" s="25"/>
      <c r="I39" s="26"/>
      <c r="J39" s="26"/>
      <c r="K39" s="26"/>
      <c r="L39" s="26"/>
      <c r="M39" s="26"/>
      <c r="N39" s="26"/>
      <c r="O39" s="26"/>
      <c r="P39" s="12" t="e">
        <f t="shared" si="7"/>
        <v>#DIV/0!</v>
      </c>
      <c r="Q39" s="37">
        <f t="shared" si="6"/>
        <v>0</v>
      </c>
      <c r="R39" s="14">
        <f t="shared" si="8"/>
        <v>0</v>
      </c>
    </row>
    <row r="40" spans="1:18" s="6" customFormat="1" ht="15.75" thickBot="1" x14ac:dyDescent="0.25">
      <c r="A40" s="42"/>
      <c r="B40" s="42"/>
      <c r="C40" s="20" t="s">
        <v>36</v>
      </c>
      <c r="D40" s="21">
        <v>1</v>
      </c>
      <c r="E40" s="21">
        <v>0</v>
      </c>
      <c r="F40" s="21">
        <v>2</v>
      </c>
      <c r="G40" s="21">
        <v>10</v>
      </c>
      <c r="H40" s="25"/>
      <c r="I40" s="26"/>
      <c r="J40" s="26"/>
      <c r="K40" s="26"/>
      <c r="L40" s="26"/>
      <c r="M40" s="26"/>
      <c r="N40" s="26"/>
      <c r="O40" s="26"/>
      <c r="P40" s="12" t="e">
        <f t="shared" si="7"/>
        <v>#DIV/0!</v>
      </c>
      <c r="Q40" s="37">
        <f t="shared" si="6"/>
        <v>0</v>
      </c>
      <c r="R40" s="14">
        <f t="shared" si="8"/>
        <v>0</v>
      </c>
    </row>
    <row r="41" spans="1:18" ht="30.75" customHeight="1" thickBot="1" x14ac:dyDescent="0.25">
      <c r="A41" s="43"/>
      <c r="B41" s="43"/>
      <c r="C41" s="20" t="s">
        <v>37</v>
      </c>
      <c r="D41" s="21">
        <v>1</v>
      </c>
      <c r="E41" s="21">
        <v>0</v>
      </c>
      <c r="F41" s="21">
        <v>2</v>
      </c>
      <c r="G41" s="21">
        <v>10</v>
      </c>
      <c r="H41" s="25"/>
      <c r="I41" s="26"/>
      <c r="J41" s="26"/>
      <c r="K41" s="26"/>
      <c r="L41" s="26"/>
      <c r="M41" s="26"/>
      <c r="N41" s="26"/>
      <c r="O41" s="26"/>
      <c r="P41" s="12" t="e">
        <f t="shared" si="7"/>
        <v>#DIV/0!</v>
      </c>
      <c r="Q41" s="37">
        <f t="shared" si="6"/>
        <v>0</v>
      </c>
      <c r="R41" s="14">
        <f t="shared" si="8"/>
        <v>0</v>
      </c>
    </row>
    <row r="42" spans="1:18" ht="15.75" thickBot="1" x14ac:dyDescent="0.25">
      <c r="A42" s="22" t="s">
        <v>38</v>
      </c>
      <c r="B42" s="20" t="s">
        <v>39</v>
      </c>
      <c r="C42" s="20" t="s">
        <v>40</v>
      </c>
      <c r="D42" s="21">
        <v>2</v>
      </c>
      <c r="E42" s="21">
        <v>2</v>
      </c>
      <c r="F42" s="21">
        <v>16</v>
      </c>
      <c r="G42" s="21">
        <v>40</v>
      </c>
      <c r="H42" s="25"/>
      <c r="I42" s="26"/>
      <c r="J42" s="26"/>
      <c r="K42" s="26"/>
      <c r="L42" s="26"/>
      <c r="M42" s="26"/>
      <c r="N42" s="26"/>
      <c r="O42" s="26"/>
      <c r="P42" s="12" t="e">
        <f t="shared" si="7"/>
        <v>#DIV/0!</v>
      </c>
      <c r="Q42" s="37">
        <f t="shared" si="6"/>
        <v>0</v>
      </c>
      <c r="R42" s="14">
        <f t="shared" si="8"/>
        <v>0</v>
      </c>
    </row>
    <row r="43" spans="1:18" ht="15.75" thickBot="1" x14ac:dyDescent="0.25">
      <c r="A43" s="22" t="s">
        <v>41</v>
      </c>
      <c r="B43" s="20" t="s">
        <v>42</v>
      </c>
      <c r="C43" s="20" t="s">
        <v>43</v>
      </c>
      <c r="D43" s="21">
        <v>2</v>
      </c>
      <c r="E43" s="21">
        <v>2</v>
      </c>
      <c r="F43" s="21">
        <v>16</v>
      </c>
      <c r="G43" s="21">
        <v>40</v>
      </c>
      <c r="H43" s="25"/>
      <c r="I43" s="26"/>
      <c r="J43" s="26"/>
      <c r="K43" s="26"/>
      <c r="L43" s="26"/>
      <c r="M43" s="26"/>
      <c r="N43" s="26"/>
      <c r="O43" s="26"/>
      <c r="P43" s="12" t="e">
        <f t="shared" si="7"/>
        <v>#DIV/0!</v>
      </c>
      <c r="Q43" s="37">
        <f t="shared" si="6"/>
        <v>0</v>
      </c>
      <c r="R43" s="14">
        <f t="shared" si="8"/>
        <v>0</v>
      </c>
    </row>
    <row r="44" spans="1:18" ht="15.75" x14ac:dyDescent="0.25">
      <c r="A44" s="18"/>
      <c r="B44" s="18"/>
      <c r="C44" s="18"/>
      <c r="D44" s="18"/>
      <c r="E44" s="18"/>
      <c r="F44" s="8" t="s">
        <v>47</v>
      </c>
      <c r="G44" s="18"/>
      <c r="H44" s="4"/>
      <c r="I44" s="5"/>
      <c r="J44" s="5"/>
      <c r="K44" s="5"/>
      <c r="L44" s="5"/>
      <c r="M44" s="5"/>
      <c r="N44" s="5"/>
      <c r="O44" s="5"/>
      <c r="P44" s="12" t="e">
        <f>O44/(SUM(I44:N44))</f>
        <v>#DIV/0!</v>
      </c>
      <c r="Q44" s="37">
        <f t="shared" si="6"/>
        <v>0</v>
      </c>
      <c r="R44" s="14">
        <f t="shared" si="8"/>
        <v>0</v>
      </c>
    </row>
    <row r="45" spans="1:18" x14ac:dyDescent="0.2">
      <c r="G45" s="33"/>
      <c r="H45" s="16"/>
      <c r="I45" s="15"/>
      <c r="J45" s="15"/>
      <c r="K45" s="15"/>
      <c r="L45" s="15"/>
      <c r="M45" s="15"/>
      <c r="N45" s="15"/>
      <c r="O45" s="15"/>
      <c r="P45" s="12"/>
      <c r="Q45" s="13"/>
      <c r="R45" s="14"/>
    </row>
    <row r="46" spans="1:18" ht="16.5" thickBot="1" x14ac:dyDescent="0.3">
      <c r="E46" s="7"/>
      <c r="F46" s="7"/>
      <c r="G46" s="40"/>
      <c r="H46" s="16"/>
      <c r="I46" s="15"/>
      <c r="J46" s="15"/>
      <c r="K46" s="28"/>
      <c r="L46" s="28"/>
      <c r="M46" s="28"/>
      <c r="N46" s="28"/>
      <c r="O46" s="28"/>
      <c r="P46" s="28"/>
      <c r="Q46" s="29" t="s">
        <v>53</v>
      </c>
      <c r="R46" s="9">
        <f>SUM(R29:R45)</f>
        <v>0</v>
      </c>
    </row>
    <row r="47" spans="1:18" ht="16.5" thickTop="1" x14ac:dyDescent="0.25">
      <c r="G47" s="6"/>
      <c r="H47" s="16"/>
      <c r="I47" s="15"/>
      <c r="J47" s="15"/>
      <c r="K47" s="28"/>
      <c r="L47" s="28"/>
      <c r="M47" s="28"/>
      <c r="N47" s="28"/>
      <c r="O47" s="28"/>
      <c r="P47" s="28"/>
      <c r="Q47" s="29"/>
      <c r="R47" s="39"/>
    </row>
    <row r="48" spans="1:18" ht="16.5" thickBot="1" x14ac:dyDescent="0.3">
      <c r="B48" s="7"/>
      <c r="C48" s="7"/>
      <c r="D48" s="7"/>
      <c r="E48" s="7"/>
      <c r="F48" s="7"/>
      <c r="G48" s="7"/>
      <c r="H48" s="7"/>
      <c r="I48" s="7"/>
      <c r="J48" s="7"/>
      <c r="K48" s="7"/>
      <c r="L48" s="7"/>
      <c r="M48" s="7"/>
      <c r="N48" s="7"/>
      <c r="O48" s="7"/>
      <c r="P48" s="7"/>
      <c r="Q48" s="29" t="s">
        <v>54</v>
      </c>
      <c r="R48" s="9">
        <f>R46+R24</f>
        <v>0</v>
      </c>
    </row>
    <row r="49" spans="7:17" ht="15.75" thickTop="1" x14ac:dyDescent="0.2">
      <c r="G49" s="6"/>
      <c r="H49" s="6"/>
      <c r="I49" s="6"/>
      <c r="J49" s="6"/>
      <c r="K49" s="6"/>
      <c r="L49" s="6"/>
      <c r="M49" s="6"/>
      <c r="N49" s="6"/>
      <c r="O49" s="6"/>
      <c r="P49" s="6"/>
      <c r="Q49" s="6"/>
    </row>
    <row r="50" spans="7:17" x14ac:dyDescent="0.2">
      <c r="G50" s="7"/>
      <c r="I50" s="1"/>
      <c r="J50" s="1"/>
      <c r="K50" s="1"/>
      <c r="L50" s="1"/>
      <c r="M50" s="1"/>
      <c r="N50" s="1"/>
      <c r="O50" s="2"/>
      <c r="P50" s="2"/>
    </row>
    <row r="51" spans="7:17" x14ac:dyDescent="0.2">
      <c r="G51" s="7"/>
      <c r="I51" s="1"/>
      <c r="N51" s="1"/>
    </row>
    <row r="52" spans="7:17" x14ac:dyDescent="0.2">
      <c r="G52" s="7"/>
      <c r="N52" s="1"/>
    </row>
    <row r="53" spans="7:17" x14ac:dyDescent="0.2">
      <c r="N53" s="1"/>
    </row>
    <row r="54" spans="7:17" x14ac:dyDescent="0.2">
      <c r="N54" s="1"/>
    </row>
  </sheetData>
  <mergeCells count="19">
    <mergeCell ref="A38:A41"/>
    <mergeCell ref="B38:B41"/>
    <mergeCell ref="A29:A32"/>
    <mergeCell ref="B29:B32"/>
    <mergeCell ref="A34:A35"/>
    <mergeCell ref="B34:B35"/>
    <mergeCell ref="A36:A37"/>
    <mergeCell ref="B36:B37"/>
    <mergeCell ref="A16:A19"/>
    <mergeCell ref="B16:B19"/>
    <mergeCell ref="A26:G26"/>
    <mergeCell ref="G4:R4"/>
    <mergeCell ref="A3:Q3"/>
    <mergeCell ref="A7:A10"/>
    <mergeCell ref="B7:B10"/>
    <mergeCell ref="A12:A13"/>
    <mergeCell ref="B12:B13"/>
    <mergeCell ref="A14:A15"/>
    <mergeCell ref="B14:B15"/>
  </mergeCells>
  <phoneticPr fontId="30" type="noConversion"/>
  <pageMargins left="0.70866141732283472" right="0.70866141732283472" top="0.74803149606299213" bottom="0.74803149606299213" header="0.31496062992125984" footer="0.31496062992125984"/>
  <pageSetup paperSize="8" scale="87" orientation="landscape" r:id="rId1"/>
  <headerFooter>
    <oddHeader>&amp;C&amp;"Calibri"&amp;14&amp;K000000TfL RESTRICTED&amp;1#</oddHeader>
    <oddFooter>&amp;C&amp;1#&amp;"Calibri"&amp;14&amp;K000000TfL RESTRICTED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Transport For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clivechappells</dc:creator>
  <cp:lastModifiedBy>Chappells Clive</cp:lastModifiedBy>
  <cp:lastPrinted>2020-02-06T16:18:05Z</cp:lastPrinted>
  <dcterms:created xsi:type="dcterms:W3CDTF">2020-01-13T11:19:18Z</dcterms:created>
  <dcterms:modified xsi:type="dcterms:W3CDTF">2021-02-03T15:19:05Z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ced85b-adf0-4e9f-9830-7b50f3af6af6_Enabled">
    <vt:lpwstr>true</vt:lpwstr>
  </property>
  <property fmtid="{D5CDD505-2E9C-101B-9397-08002B2CF9AE}" pid="3" name="MSIP_Label_15ced85b-adf0-4e9f-9830-7b50f3af6af6_SetDate">
    <vt:lpwstr>2021-02-03T15:19:05Z</vt:lpwstr>
  </property>
  <property fmtid="{D5CDD505-2E9C-101B-9397-08002B2CF9AE}" pid="4" name="MSIP_Label_15ced85b-adf0-4e9f-9830-7b50f3af6af6_Method">
    <vt:lpwstr>Privileged</vt:lpwstr>
  </property>
  <property fmtid="{D5CDD505-2E9C-101B-9397-08002B2CF9AE}" pid="5" name="MSIP_Label_15ced85b-adf0-4e9f-9830-7b50f3af6af6_Name">
    <vt:lpwstr>TfL Restricted</vt:lpwstr>
  </property>
  <property fmtid="{D5CDD505-2E9C-101B-9397-08002B2CF9AE}" pid="6" name="MSIP_Label_15ced85b-adf0-4e9f-9830-7b50f3af6af6_SiteId">
    <vt:lpwstr>1fbd65bf-5def-4eea-a692-a089c255346b</vt:lpwstr>
  </property>
  <property fmtid="{D5CDD505-2E9C-101B-9397-08002B2CF9AE}" pid="7" name="MSIP_Label_15ced85b-adf0-4e9f-9830-7b50f3af6af6_ActionId">
    <vt:lpwstr>ca7e82bd-3e19-462a-a07c-4067890e81c9</vt:lpwstr>
  </property>
  <property fmtid="{D5CDD505-2E9C-101B-9397-08002B2CF9AE}" pid="8" name="MSIP_Label_15ced85b-adf0-4e9f-9830-7b50f3af6af6_ContentBits">
    <vt:lpwstr>3</vt:lpwstr>
  </property>
</Properties>
</file>