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westofenglandca.sharepoint.com/sites/Ext-FutureTransportZone-D.3MobilityStationsproject/Shared Documents/D.3 Mobility Stations project/07 Procurement/03 Invitation to Tender/Tender documentation/"/>
    </mc:Choice>
  </mc:AlternateContent>
  <xr:revisionPtr revIDLastSave="2608" documentId="8_{B2D64582-B4F6-4BC0-81DC-3E94A1DC8B2C}" xr6:coauthVersionLast="47" xr6:coauthVersionMax="47" xr10:uidLastSave="{4CBEB987-1097-442F-B5E6-94C696B40B8F}"/>
  <bookViews>
    <workbookView xWindow="-120" yWindow="-120" windowWidth="29040" windowHeight="15840" xr2:uid="{00000000-000D-0000-FFFF-FFFF00000000}"/>
  </bookViews>
  <sheets>
    <sheet name="Instructions" sheetId="1" r:id="rId1"/>
    <sheet name="Price submission sheet" sheetId="8" r:id="rId2"/>
  </sheet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4" i="8" l="1"/>
  <c r="P39" i="8" l="1"/>
  <c r="S39" i="8" s="1"/>
  <c r="O50" i="8"/>
  <c r="B80" i="8"/>
  <c r="C80" i="8"/>
  <c r="D80" i="8"/>
  <c r="E80" i="8"/>
  <c r="F80" i="8"/>
  <c r="G80" i="8"/>
  <c r="H80" i="8"/>
  <c r="I80" i="8"/>
  <c r="J80" i="8"/>
  <c r="K80" i="8"/>
  <c r="L80" i="8"/>
  <c r="M80" i="8"/>
  <c r="N80" i="8"/>
  <c r="O80" i="8"/>
  <c r="B81" i="8"/>
  <c r="C81" i="8"/>
  <c r="D81" i="8"/>
  <c r="E81" i="8"/>
  <c r="F81" i="8"/>
  <c r="G81" i="8"/>
  <c r="H81" i="8"/>
  <c r="I81" i="8"/>
  <c r="J81" i="8"/>
  <c r="K81" i="8"/>
  <c r="L81" i="8"/>
  <c r="M81" i="8"/>
  <c r="N81" i="8"/>
  <c r="O81" i="8"/>
  <c r="B82" i="8"/>
  <c r="C82" i="8"/>
  <c r="D82" i="8"/>
  <c r="E82" i="8"/>
  <c r="F82" i="8"/>
  <c r="G82" i="8"/>
  <c r="H82" i="8"/>
  <c r="I82" i="8"/>
  <c r="J82" i="8"/>
  <c r="K82" i="8"/>
  <c r="L82" i="8"/>
  <c r="M82" i="8"/>
  <c r="N82" i="8"/>
  <c r="O82" i="8"/>
  <c r="B83" i="8"/>
  <c r="C83" i="8"/>
  <c r="D83" i="8"/>
  <c r="E83" i="8"/>
  <c r="F83" i="8"/>
  <c r="G83" i="8"/>
  <c r="H83" i="8"/>
  <c r="I83" i="8"/>
  <c r="J83" i="8"/>
  <c r="K83" i="8"/>
  <c r="L83" i="8"/>
  <c r="M83" i="8"/>
  <c r="N83" i="8"/>
  <c r="O83" i="8"/>
  <c r="B84" i="8"/>
  <c r="C84" i="8"/>
  <c r="D84" i="8"/>
  <c r="E84" i="8"/>
  <c r="F84" i="8"/>
  <c r="G84" i="8"/>
  <c r="H84" i="8"/>
  <c r="I84" i="8"/>
  <c r="J84" i="8"/>
  <c r="K84" i="8"/>
  <c r="L84" i="8"/>
  <c r="M84" i="8"/>
  <c r="N84" i="8"/>
  <c r="O84" i="8"/>
  <c r="B85" i="8"/>
  <c r="C85" i="8"/>
  <c r="D85" i="8"/>
  <c r="E85" i="8"/>
  <c r="G85" i="8"/>
  <c r="H85" i="8"/>
  <c r="I85" i="8"/>
  <c r="J85" i="8"/>
  <c r="K85" i="8"/>
  <c r="M85" i="8"/>
  <c r="N85" i="8"/>
  <c r="O85" i="8"/>
  <c r="B86" i="8"/>
  <c r="C86" i="8"/>
  <c r="D86" i="8"/>
  <c r="E86" i="8"/>
  <c r="G86" i="8"/>
  <c r="H86" i="8"/>
  <c r="I86" i="8"/>
  <c r="J86" i="8"/>
  <c r="K86" i="8"/>
  <c r="M86" i="8"/>
  <c r="N86" i="8"/>
  <c r="O86" i="8"/>
  <c r="B87" i="8"/>
  <c r="C87" i="8"/>
  <c r="D87" i="8"/>
  <c r="E87" i="8"/>
  <c r="G87" i="8"/>
  <c r="H87" i="8"/>
  <c r="I87" i="8"/>
  <c r="J87" i="8"/>
  <c r="K87" i="8"/>
  <c r="M87" i="8"/>
  <c r="N87" i="8"/>
  <c r="O87" i="8"/>
  <c r="B88" i="8"/>
  <c r="C88" i="8"/>
  <c r="D88" i="8"/>
  <c r="E88" i="8"/>
  <c r="G88" i="8"/>
  <c r="H88" i="8"/>
  <c r="I88" i="8"/>
  <c r="J88" i="8"/>
  <c r="K88" i="8"/>
  <c r="M88" i="8"/>
  <c r="N88" i="8"/>
  <c r="O88" i="8"/>
  <c r="B89" i="8"/>
  <c r="C89" i="8"/>
  <c r="D89" i="8"/>
  <c r="E89" i="8"/>
  <c r="G89" i="8"/>
  <c r="H89" i="8"/>
  <c r="I89" i="8"/>
  <c r="J89" i="8"/>
  <c r="K89" i="8"/>
  <c r="M89" i="8"/>
  <c r="N89" i="8"/>
  <c r="O89" i="8"/>
  <c r="B90" i="8"/>
  <c r="C90" i="8"/>
  <c r="D90" i="8"/>
  <c r="E90" i="8"/>
  <c r="G90" i="8"/>
  <c r="H90" i="8"/>
  <c r="I90" i="8"/>
  <c r="J90" i="8"/>
  <c r="K90" i="8"/>
  <c r="M90" i="8"/>
  <c r="N90" i="8"/>
  <c r="O90" i="8"/>
  <c r="B91" i="8"/>
  <c r="C91" i="8"/>
  <c r="D91" i="8"/>
  <c r="E91" i="8"/>
  <c r="G91" i="8"/>
  <c r="H91" i="8"/>
  <c r="I91" i="8"/>
  <c r="J91" i="8"/>
  <c r="K91" i="8"/>
  <c r="M91" i="8"/>
  <c r="N91" i="8"/>
  <c r="O91" i="8"/>
  <c r="B92" i="8"/>
  <c r="C92" i="8"/>
  <c r="D92" i="8"/>
  <c r="E92" i="8"/>
  <c r="G92" i="8"/>
  <c r="H92" i="8"/>
  <c r="I92" i="8"/>
  <c r="J92" i="8"/>
  <c r="K92" i="8"/>
  <c r="M92" i="8"/>
  <c r="N92" i="8"/>
  <c r="O92" i="8"/>
  <c r="B93" i="8"/>
  <c r="C93" i="8"/>
  <c r="D93" i="8"/>
  <c r="E93" i="8"/>
  <c r="G93" i="8"/>
  <c r="H93" i="8"/>
  <c r="I93" i="8"/>
  <c r="J93" i="8"/>
  <c r="K93" i="8"/>
  <c r="M93" i="8"/>
  <c r="N93" i="8"/>
  <c r="O93" i="8"/>
  <c r="B94" i="8"/>
  <c r="C94" i="8"/>
  <c r="D94" i="8"/>
  <c r="E94" i="8"/>
  <c r="G94" i="8"/>
  <c r="H94" i="8"/>
  <c r="I94" i="8"/>
  <c r="J94" i="8"/>
  <c r="K94" i="8"/>
  <c r="M94" i="8"/>
  <c r="N94" i="8"/>
  <c r="O94" i="8"/>
  <c r="B95" i="8"/>
  <c r="C95" i="8"/>
  <c r="D95" i="8"/>
  <c r="E95" i="8"/>
  <c r="G95" i="8"/>
  <c r="H95" i="8"/>
  <c r="I95" i="8"/>
  <c r="J95" i="8"/>
  <c r="K95" i="8"/>
  <c r="M95" i="8"/>
  <c r="N95" i="8"/>
  <c r="O95" i="8"/>
  <c r="B96" i="8"/>
  <c r="C96" i="8"/>
  <c r="D96" i="8"/>
  <c r="E96" i="8"/>
  <c r="G96" i="8"/>
  <c r="H96" i="8"/>
  <c r="I96" i="8"/>
  <c r="J96" i="8"/>
  <c r="K96" i="8"/>
  <c r="M96" i="8"/>
  <c r="N96" i="8"/>
  <c r="O96" i="8"/>
  <c r="B97" i="8"/>
  <c r="C97" i="8"/>
  <c r="D97" i="8"/>
  <c r="E97" i="8"/>
  <c r="G97" i="8"/>
  <c r="H97" i="8"/>
  <c r="I97" i="8"/>
  <c r="J97" i="8"/>
  <c r="K97" i="8"/>
  <c r="M97" i="8"/>
  <c r="N97" i="8"/>
  <c r="O97" i="8"/>
  <c r="B98" i="8"/>
  <c r="C98" i="8"/>
  <c r="D98" i="8"/>
  <c r="E98" i="8"/>
  <c r="G98" i="8"/>
  <c r="H98" i="8"/>
  <c r="I98" i="8"/>
  <c r="J98" i="8"/>
  <c r="K98" i="8"/>
  <c r="M98" i="8"/>
  <c r="N98" i="8"/>
  <c r="O98" i="8"/>
  <c r="B99" i="8"/>
  <c r="C99" i="8"/>
  <c r="D99" i="8"/>
  <c r="E99" i="8"/>
  <c r="G99" i="8"/>
  <c r="H99" i="8"/>
  <c r="I99" i="8"/>
  <c r="J99" i="8"/>
  <c r="K99" i="8"/>
  <c r="M99" i="8"/>
  <c r="N99" i="8"/>
  <c r="O99" i="8"/>
  <c r="B100" i="8"/>
  <c r="C100" i="8"/>
  <c r="D100" i="8"/>
  <c r="E100" i="8"/>
  <c r="G100" i="8"/>
  <c r="H100" i="8"/>
  <c r="I100" i="8"/>
  <c r="J100" i="8"/>
  <c r="K100" i="8"/>
  <c r="M100" i="8"/>
  <c r="N100" i="8"/>
  <c r="O100" i="8"/>
  <c r="B101" i="8"/>
  <c r="C101" i="8"/>
  <c r="D101" i="8"/>
  <c r="E101" i="8"/>
  <c r="G101" i="8"/>
  <c r="H101" i="8"/>
  <c r="I101" i="8"/>
  <c r="J101" i="8"/>
  <c r="K101" i="8"/>
  <c r="M101" i="8"/>
  <c r="N101" i="8"/>
  <c r="O101" i="8"/>
  <c r="B102" i="8"/>
  <c r="C102" i="8"/>
  <c r="D102" i="8"/>
  <c r="E102" i="8"/>
  <c r="G102" i="8"/>
  <c r="H102" i="8"/>
  <c r="I102" i="8"/>
  <c r="J102" i="8"/>
  <c r="K102" i="8"/>
  <c r="M102" i="8"/>
  <c r="N102" i="8"/>
  <c r="O102" i="8"/>
  <c r="B103" i="8"/>
  <c r="C103" i="8"/>
  <c r="D103" i="8"/>
  <c r="E103" i="8"/>
  <c r="G103" i="8"/>
  <c r="H103" i="8"/>
  <c r="I103" i="8"/>
  <c r="J103" i="8"/>
  <c r="K103" i="8"/>
  <c r="M103" i="8"/>
  <c r="N103" i="8"/>
  <c r="O103" i="8"/>
  <c r="B104" i="8"/>
  <c r="C104" i="8"/>
  <c r="D104" i="8"/>
  <c r="E104" i="8"/>
  <c r="G104" i="8"/>
  <c r="H104" i="8"/>
  <c r="I104" i="8"/>
  <c r="J104" i="8"/>
  <c r="K104" i="8"/>
  <c r="M104" i="8"/>
  <c r="N104" i="8"/>
  <c r="O104" i="8"/>
  <c r="B105" i="8"/>
  <c r="C105" i="8"/>
  <c r="D105" i="8"/>
  <c r="E105" i="8"/>
  <c r="G105" i="8"/>
  <c r="H105" i="8"/>
  <c r="I105" i="8"/>
  <c r="J105" i="8"/>
  <c r="K105" i="8"/>
  <c r="M105" i="8"/>
  <c r="N105" i="8"/>
  <c r="O105" i="8"/>
  <c r="B106" i="8"/>
  <c r="C106" i="8"/>
  <c r="D106" i="8"/>
  <c r="E106" i="8"/>
  <c r="G106" i="8"/>
  <c r="H106" i="8"/>
  <c r="I106" i="8"/>
  <c r="J106" i="8"/>
  <c r="K106" i="8"/>
  <c r="M106" i="8"/>
  <c r="N106" i="8"/>
  <c r="O106" i="8"/>
  <c r="C79" i="8"/>
  <c r="D79" i="8"/>
  <c r="E79" i="8"/>
  <c r="F79" i="8"/>
  <c r="G79" i="8"/>
  <c r="H79" i="8"/>
  <c r="I79" i="8"/>
  <c r="J79" i="8"/>
  <c r="K79" i="8"/>
  <c r="L79" i="8"/>
  <c r="M79" i="8"/>
  <c r="N79" i="8"/>
  <c r="O79" i="8"/>
  <c r="B79" i="8"/>
  <c r="C50" i="8"/>
  <c r="D50" i="8"/>
  <c r="E50" i="8"/>
  <c r="F50" i="8"/>
  <c r="G50" i="8"/>
  <c r="H50" i="8"/>
  <c r="I50" i="8"/>
  <c r="J50" i="8"/>
  <c r="K50" i="8"/>
  <c r="L50" i="8"/>
  <c r="M50" i="8"/>
  <c r="N50" i="8"/>
  <c r="C49" i="8"/>
  <c r="D49" i="8"/>
  <c r="E49" i="8"/>
  <c r="F49" i="8"/>
  <c r="G49" i="8"/>
  <c r="H49" i="8"/>
  <c r="I49" i="8"/>
  <c r="J49" i="8"/>
  <c r="K49" i="8"/>
  <c r="M49" i="8"/>
  <c r="N49" i="8"/>
  <c r="O49" i="8"/>
  <c r="L49" i="8"/>
  <c r="D48" i="8"/>
  <c r="E48" i="8"/>
  <c r="F48" i="8"/>
  <c r="G48" i="8"/>
  <c r="H48" i="8"/>
  <c r="I48" i="8"/>
  <c r="J48" i="8"/>
  <c r="K48" i="8"/>
  <c r="L48" i="8"/>
  <c r="M48" i="8"/>
  <c r="N48" i="8"/>
  <c r="O48" i="8"/>
  <c r="C48" i="8"/>
  <c r="O47" i="8"/>
  <c r="D47" i="8"/>
  <c r="E47" i="8"/>
  <c r="F47" i="8"/>
  <c r="G47" i="8"/>
  <c r="H47" i="8"/>
  <c r="I47" i="8"/>
  <c r="J47" i="8"/>
  <c r="K47" i="8"/>
  <c r="L47" i="8"/>
  <c r="M47" i="8"/>
  <c r="N47" i="8"/>
  <c r="C47" i="8"/>
  <c r="D46" i="8"/>
  <c r="E46" i="8"/>
  <c r="F46" i="8"/>
  <c r="G46" i="8"/>
  <c r="H46" i="8"/>
  <c r="I46" i="8"/>
  <c r="J46" i="8"/>
  <c r="K46" i="8"/>
  <c r="L46" i="8"/>
  <c r="M46" i="8"/>
  <c r="N46" i="8"/>
  <c r="O46" i="8"/>
  <c r="C46" i="8"/>
  <c r="D45" i="8"/>
  <c r="E45" i="8"/>
  <c r="F45" i="8"/>
  <c r="G45" i="8"/>
  <c r="H45" i="8"/>
  <c r="I45" i="8"/>
  <c r="J45" i="8"/>
  <c r="K45" i="8"/>
  <c r="L45" i="8"/>
  <c r="M45" i="8"/>
  <c r="N45" i="8"/>
  <c r="O45" i="8"/>
  <c r="C45" i="8"/>
  <c r="P31" i="8"/>
  <c r="S31" i="8" s="1"/>
  <c r="P38" i="8"/>
  <c r="S38" i="8" s="1"/>
  <c r="P40" i="8"/>
  <c r="S40" i="8" s="1"/>
  <c r="P37" i="8"/>
  <c r="S37" i="8" s="1"/>
  <c r="P20" i="8"/>
  <c r="S20" i="8" s="1"/>
  <c r="P74" i="8"/>
  <c r="R74" i="8" s="1"/>
  <c r="P28" i="8"/>
  <c r="S28" i="8" s="1"/>
  <c r="P29" i="8"/>
  <c r="S29" i="8" s="1"/>
  <c r="P27" i="8"/>
  <c r="S27" i="8" s="1"/>
  <c r="P56" i="8"/>
  <c r="P57" i="8"/>
  <c r="P58" i="8"/>
  <c r="P59" i="8"/>
  <c r="P60" i="8"/>
  <c r="P61" i="8"/>
  <c r="P62" i="8"/>
  <c r="P63" i="8"/>
  <c r="P64" i="8"/>
  <c r="P73" i="8"/>
  <c r="P65" i="8"/>
  <c r="P66" i="8"/>
  <c r="P67" i="8"/>
  <c r="P68" i="8"/>
  <c r="P69" i="8"/>
  <c r="P70" i="8"/>
  <c r="P71" i="8"/>
  <c r="P72" i="8"/>
  <c r="P55" i="8"/>
  <c r="P25" i="8"/>
  <c r="S25" i="8" s="1"/>
  <c r="P86" i="8" l="1"/>
  <c r="R86" i="8" s="1"/>
  <c r="P100" i="8"/>
  <c r="R100" i="8" s="1"/>
  <c r="P82" i="8"/>
  <c r="R82" i="8" s="1"/>
  <c r="P97" i="8"/>
  <c r="R97" i="8" s="1"/>
  <c r="P103" i="8"/>
  <c r="R103" i="8" s="1"/>
  <c r="P94" i="8"/>
  <c r="R94" i="8" s="1"/>
  <c r="P87" i="8"/>
  <c r="R87" i="8" s="1"/>
  <c r="P83" i="8"/>
  <c r="R83" i="8" s="1"/>
  <c r="P102" i="8"/>
  <c r="R102" i="8" s="1"/>
  <c r="P106" i="8"/>
  <c r="R106" i="8" s="1"/>
  <c r="P101" i="8"/>
  <c r="R101" i="8" s="1"/>
  <c r="P98" i="8"/>
  <c r="R98" i="8" s="1"/>
  <c r="P95" i="8"/>
  <c r="R95" i="8" s="1"/>
  <c r="P92" i="8"/>
  <c r="R92" i="8" s="1"/>
  <c r="P90" i="8"/>
  <c r="R90" i="8" s="1"/>
  <c r="P84" i="8"/>
  <c r="P80" i="8"/>
  <c r="R80" i="8" s="1"/>
  <c r="P104" i="8"/>
  <c r="R104" i="8" s="1"/>
  <c r="P99" i="8"/>
  <c r="R99" i="8" s="1"/>
  <c r="P93" i="8"/>
  <c r="R93" i="8" s="1"/>
  <c r="P91" i="8"/>
  <c r="R91" i="8" s="1"/>
  <c r="P88" i="8"/>
  <c r="R88" i="8" s="1"/>
  <c r="P85" i="8"/>
  <c r="R85" i="8" s="1"/>
  <c r="P81" i="8"/>
  <c r="R81" i="8" s="1"/>
  <c r="P96" i="8"/>
  <c r="R96" i="8" s="1"/>
  <c r="P89" i="8"/>
  <c r="R89" i="8" s="1"/>
  <c r="P105" i="8"/>
  <c r="R105" i="8" s="1"/>
  <c r="P48" i="8"/>
  <c r="R48" i="8" s="1"/>
  <c r="P46" i="8"/>
  <c r="R46" i="8" s="1"/>
  <c r="P50" i="8"/>
  <c r="R50" i="8" s="1"/>
  <c r="P47" i="8"/>
  <c r="R47" i="8" s="1"/>
  <c r="P49" i="8"/>
  <c r="R49" i="8" s="1"/>
  <c r="R57" i="8"/>
  <c r="R58" i="8"/>
  <c r="R59" i="8"/>
  <c r="R60" i="8"/>
  <c r="R61" i="8"/>
  <c r="R62" i="8"/>
  <c r="R63" i="8"/>
  <c r="R64" i="8"/>
  <c r="R73" i="8"/>
  <c r="R65" i="8"/>
  <c r="R66" i="8"/>
  <c r="R67" i="8"/>
  <c r="R68" i="8"/>
  <c r="R69" i="8"/>
  <c r="R70" i="8"/>
  <c r="R71" i="8"/>
  <c r="R72" i="8"/>
  <c r="R55" i="8"/>
  <c r="R56" i="8" l="1"/>
  <c r="R75" i="8" s="1"/>
  <c r="C7" i="8" l="1"/>
  <c r="P21" i="8"/>
  <c r="P36" i="8"/>
  <c r="S36" i="8" s="1"/>
  <c r="P14" i="8"/>
  <c r="S14" i="8" s="1"/>
  <c r="P15" i="8"/>
  <c r="S15" i="8" s="1"/>
  <c r="P16" i="8"/>
  <c r="S16" i="8" s="1"/>
  <c r="P17" i="8"/>
  <c r="S17" i="8" s="1"/>
  <c r="P18" i="8"/>
  <c r="S18" i="8" s="1"/>
  <c r="P19" i="8"/>
  <c r="S19" i="8" s="1"/>
  <c r="P22" i="8"/>
  <c r="S22" i="8" s="1"/>
  <c r="P23" i="8"/>
  <c r="S23" i="8" s="1"/>
  <c r="P24" i="8"/>
  <c r="S24" i="8" s="1"/>
  <c r="P26" i="8"/>
  <c r="S26" i="8" s="1"/>
  <c r="P30" i="8"/>
  <c r="S30" i="8" s="1"/>
  <c r="P32" i="8"/>
  <c r="P33" i="8"/>
  <c r="S33" i="8" s="1"/>
  <c r="P34" i="8"/>
  <c r="S34" i="8" s="1"/>
  <c r="P35" i="8"/>
  <c r="S35" i="8" s="1"/>
  <c r="P13" i="8"/>
  <c r="S13" i="8" s="1"/>
  <c r="S32" i="8" l="1"/>
  <c r="P45" i="8"/>
  <c r="R45" i="8" s="1"/>
  <c r="R51" i="8" s="1"/>
  <c r="C6" i="8" s="1"/>
  <c r="S21" i="8"/>
  <c r="P79" i="8" l="1"/>
  <c r="R79" i="8" s="1"/>
  <c r="R107" i="8" s="1"/>
  <c r="C8" i="8" s="1"/>
  <c r="S41" i="8" l="1"/>
  <c r="C5" i="8" s="1"/>
  <c r="C9" i="8" s="1"/>
  <c r="S11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tc={3688C26C-99B9-4088-9B3D-42077CE0D9C1}</author>
    <author>Amanda Edmondson</author>
  </authors>
  <commentList>
    <comment ref="Q44" authorId="0" shapeId="0" xr:uid="{3688C26C-99B9-4088-9B3D-42077CE0D9C1}">
      <text>
        <t>[Threaded comment]
Your version of Excel allows you to read this threaded comment; however, any edits to it will get removed if the file is opened in a newer version of Excel. Learn more: https://go.microsoft.com/fwlink/?linkid=870924
Comment:
    Should we include an install price per component, or an overall site install price?</t>
      </text>
    </comment>
    <comment ref="L56" authorId="1" shapeId="0" xr:uid="{451109D8-CDAB-45FC-9639-63E01ABC5967}">
      <text>
        <r>
          <rPr>
            <b/>
            <sz val="9"/>
            <color indexed="81"/>
            <rFont val="Tahoma"/>
            <family val="2"/>
          </rPr>
          <t>Amanda Edmondson:</t>
        </r>
        <r>
          <rPr>
            <sz val="9"/>
            <color indexed="81"/>
            <rFont val="Tahoma"/>
            <family val="2"/>
          </rPr>
          <t xml:space="preserve">
Existing 5 stands arranged as 1 x toast rack, to be removed.</t>
        </r>
      </text>
    </comment>
  </commentList>
</comments>
</file>

<file path=xl/sharedStrings.xml><?xml version="1.0" encoding="utf-8"?>
<sst xmlns="http://schemas.openxmlformats.org/spreadsheetml/2006/main" count="315" uniqueCount="120">
  <si>
    <t>Pricing Schedule - FTZ Mobility Hubs</t>
  </si>
  <si>
    <t xml:space="preserve">This document is the Pricing Schedule and must be completed by all Tenderers. </t>
  </si>
  <si>
    <t>Please complete this document to detail your pricing of the Mobility Hubs trial. This document will provide your full pricing which will be used to determine your pricing score.</t>
  </si>
  <si>
    <t>The instructions for scoring calculation are explained in the Invitation to Tender.</t>
  </si>
  <si>
    <t xml:space="preserve">Tenderers should submit their unit prices for supply, and installation within the table on the price submission sheet, within the yellow cells. Total costs are calculated based on the number of units supplied and installed and shown within the dark blue cells. </t>
  </si>
  <si>
    <t>The Pricing Schedule has been structured as below;</t>
  </si>
  <si>
    <t xml:space="preserve">Total Supply and installation and maintenance </t>
  </si>
  <si>
    <r>
      <t>a.</t>
    </r>
    <r>
      <rPr>
        <sz val="7"/>
        <color theme="1"/>
        <rFont val="Times New Roman"/>
        <family val="1"/>
      </rPr>
      <t xml:space="preserve">      </t>
    </r>
    <r>
      <rPr>
        <sz val="11"/>
        <color theme="1"/>
        <rFont val="Calibri"/>
        <family val="2"/>
        <scheme val="minor"/>
      </rPr>
      <t>The 13 sites are listed as the header for each column on Row 5.</t>
    </r>
  </si>
  <si>
    <r>
      <t>b.</t>
    </r>
    <r>
      <rPr>
        <sz val="7"/>
        <color theme="1"/>
        <rFont val="Times New Roman"/>
        <family val="1"/>
      </rPr>
      <t xml:space="preserve">      </t>
    </r>
    <r>
      <rPr>
        <sz val="11"/>
        <color theme="1"/>
        <rFont val="Calibri"/>
        <family val="2"/>
        <scheme val="minor"/>
      </rPr>
      <t>Component – These are the individual components that are required for each location.</t>
    </r>
  </si>
  <si>
    <r>
      <t>c.</t>
    </r>
    <r>
      <rPr>
        <sz val="7"/>
        <color theme="1"/>
        <rFont val="Times New Roman"/>
        <family val="1"/>
      </rPr>
      <t xml:space="preserve">      </t>
    </r>
    <r>
      <rPr>
        <sz val="11"/>
        <color theme="1"/>
        <rFont val="Calibri"/>
        <family val="2"/>
        <scheme val="minor"/>
      </rPr>
      <t>Each location has been allocated the required number of the corresponding component which adds up to the Total units that will be required across all 13 sites.</t>
    </r>
  </si>
  <si>
    <r>
      <t>d.</t>
    </r>
    <r>
      <rPr>
        <sz val="7"/>
        <color theme="1"/>
        <rFont val="Times New Roman"/>
        <family val="1"/>
      </rPr>
      <t xml:space="preserve">      </t>
    </r>
    <r>
      <rPr>
        <sz val="11"/>
        <color theme="1"/>
        <rFont val="Calibri"/>
        <family val="2"/>
        <scheme val="minor"/>
      </rPr>
      <t>Tenderers are required to provide the following cost for each component</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</si>
  <si>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Supply cost per unit</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</si>
  <si>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Installation cost per unit</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</si>
  <si>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The maintenance cost per unit for each site as identified</t>
    </r>
  </si>
  <si>
    <r>
      <t>e.</t>
    </r>
    <r>
      <rPr>
        <sz val="7"/>
        <color theme="1"/>
        <rFont val="Times New Roman"/>
        <family val="1"/>
      </rPr>
      <t xml:space="preserve">      </t>
    </r>
    <r>
      <rPr>
        <sz val="11"/>
        <color theme="1"/>
        <rFont val="Calibri"/>
        <family val="2"/>
        <scheme val="minor"/>
      </rPr>
      <t>The table will auto calculate to provide the total cost for this section</t>
    </r>
  </si>
  <si>
    <t>Total Maintenance and operation</t>
  </si>
  <si>
    <t>a. The maintenance and operation required for each of the 13 sites is listed in the table</t>
  </si>
  <si>
    <t>b. Tenderers are required to provide a cost for each of the components requiring maintenance and operation</t>
  </si>
  <si>
    <t>c. The table will auto calculate to provide the total cost for this section</t>
  </si>
  <si>
    <t>Total Groundwork</t>
  </si>
  <si>
    <r>
      <t>a.</t>
    </r>
    <r>
      <rPr>
        <sz val="7"/>
        <color theme="1"/>
        <rFont val="Times New Roman"/>
        <family val="1"/>
      </rPr>
      <t xml:space="preserve">      </t>
    </r>
    <r>
      <rPr>
        <sz val="11"/>
        <color theme="1"/>
        <rFont val="Calibri"/>
        <family val="2"/>
        <scheme val="minor"/>
      </rPr>
      <t>The Groundwork required for each of the 13 sites is listed in the table</t>
    </r>
    <r>
      <rPr>
        <sz val="11"/>
        <color theme="1"/>
        <rFont val="Calibri"/>
        <family val="2"/>
        <scheme val="minor"/>
      </rPr>
      <t xml:space="preserve">. </t>
    </r>
  </si>
  <si>
    <r>
      <t>b.</t>
    </r>
    <r>
      <rPr>
        <sz val="7"/>
        <color theme="1"/>
        <rFont val="Times New Roman"/>
        <family val="1"/>
      </rPr>
      <t xml:space="preserve">      </t>
    </r>
    <r>
      <rPr>
        <sz val="11"/>
        <color theme="1"/>
        <rFont val="Calibri"/>
        <family val="2"/>
        <scheme val="minor"/>
      </rPr>
      <t>Tenderers are to provide a cost for each of the listed activities</t>
    </r>
  </si>
  <si>
    <r>
      <t>c.</t>
    </r>
    <r>
      <rPr>
        <sz val="7"/>
        <color theme="1"/>
        <rFont val="Times New Roman"/>
        <family val="1"/>
      </rPr>
      <t xml:space="preserve">      </t>
    </r>
    <r>
      <rPr>
        <sz val="11"/>
        <color theme="1"/>
        <rFont val="Calibri"/>
        <family val="2"/>
        <scheme val="minor"/>
      </rPr>
      <t>The table will auto calculate to provide the total cost for this section</t>
    </r>
  </si>
  <si>
    <t xml:space="preserve">Total Decommissioning </t>
  </si>
  <si>
    <r>
      <t>a.</t>
    </r>
    <r>
      <rPr>
        <sz val="7"/>
        <color theme="1"/>
        <rFont val="Times New Roman"/>
        <family val="1"/>
      </rPr>
      <t xml:space="preserve">      </t>
    </r>
    <r>
      <rPr>
        <sz val="11"/>
        <color theme="1"/>
        <rFont val="Calibri"/>
        <family val="2"/>
        <scheme val="minor"/>
      </rPr>
      <t>Tenderers are required to provide a cost for the Decommissioning of the components as listed in the table</t>
    </r>
  </si>
  <si>
    <r>
      <t>b.</t>
    </r>
    <r>
      <rPr>
        <sz val="7"/>
        <color theme="1"/>
        <rFont val="Times New Roman"/>
        <family val="1"/>
      </rPr>
      <t xml:space="preserve">      </t>
    </r>
    <r>
      <rPr>
        <sz val="11"/>
        <color theme="1"/>
        <rFont val="Calibri"/>
        <family val="2"/>
        <scheme val="minor"/>
      </rPr>
      <t>The table will auto calculate to provide the total cost for this section</t>
    </r>
  </si>
  <si>
    <t xml:space="preserve">Additional Information </t>
  </si>
  <si>
    <t xml:space="preserve">Tenderers should refer to ITT Appendix A - Specification Description; ITT Appendix A2 - Site information pack; Reference designs; C2s; and Topographical surveys to support with their understanding of the requirements of each site. </t>
  </si>
  <si>
    <t xml:space="preserve">Tenderers may raise clarifications on any areas of this document i.e. ITT Appendix D – Pricing Schedule </t>
  </si>
  <si>
    <t>Autofill</t>
  </si>
  <si>
    <t>Totals</t>
  </si>
  <si>
    <t xml:space="preserve">
</t>
  </si>
  <si>
    <t>Supply and installation</t>
  </si>
  <si>
    <t>Maintenance and operation</t>
  </si>
  <si>
    <t>Groundwork</t>
  </si>
  <si>
    <t>Decommissioning</t>
  </si>
  <si>
    <t>TOTAL</t>
  </si>
  <si>
    <t>SUPPLY AND INSTALLATION</t>
  </si>
  <si>
    <t>Portway P&amp;R</t>
  </si>
  <si>
    <t>Ridingleaze</t>
  </si>
  <si>
    <t>Arnside Road</t>
  </si>
  <si>
    <t>Southmead Hospital</t>
  </si>
  <si>
    <t>Filton Avenue</t>
  </si>
  <si>
    <t>Gainsborough Square</t>
  </si>
  <si>
    <t>Church Road, Filton</t>
  </si>
  <si>
    <t>Conygre Road</t>
  </si>
  <si>
    <t>Abbeywood Retail Park</t>
  </si>
  <si>
    <t>UWE</t>
  </si>
  <si>
    <t>BBSP</t>
  </si>
  <si>
    <t>Lyde Green P&amp;R</t>
  </si>
  <si>
    <t>St James' Place</t>
  </si>
  <si>
    <t>Total units</t>
  </si>
  <si>
    <t>Supply cost per unit</t>
  </si>
  <si>
    <t>Installation cost per unit</t>
  </si>
  <si>
    <t>TOTALS</t>
  </si>
  <si>
    <t>Component</t>
  </si>
  <si>
    <t>Wayfinding: Wide totem</t>
  </si>
  <si>
    <t>Wayfinding: Projected identification</t>
  </si>
  <si>
    <t>Wayfinding: Poster case information</t>
  </si>
  <si>
    <t>Wayfinding: Identification cube</t>
  </si>
  <si>
    <t>Wayfinding: Fingerpost</t>
  </si>
  <si>
    <t>Wayfinding: Site identification</t>
  </si>
  <si>
    <t>Transport components: Sheffield stand (n-shaped)</t>
  </si>
  <si>
    <t>Transport components: Sheffield stand (m-shaped)</t>
  </si>
  <si>
    <t>Transport components: Individual secure cycle lockers</t>
  </si>
  <si>
    <t>Transport components: Micromobility parking infrastructure</t>
  </si>
  <si>
    <t>Transport components: Cycle repair stand</t>
  </si>
  <si>
    <t>Transport components: Bike pump</t>
  </si>
  <si>
    <t>Transport components: Secure cycle enclosure (UWE only)</t>
  </si>
  <si>
    <t>Public realm: Seating with canopy</t>
  </si>
  <si>
    <t>Public realm: Seating with canopy (UWE only)</t>
  </si>
  <si>
    <t>Public realm: Seating into embankment/retaining wall (UWE only)</t>
  </si>
  <si>
    <t>Public realm: paving (UWE only)</t>
  </si>
  <si>
    <t>Public realm: Planters and planting</t>
  </si>
  <si>
    <t>Public realm: Community noticeboard</t>
  </si>
  <si>
    <t>Public realm: Specialised/integrated lighting</t>
  </si>
  <si>
    <t>Public realm: Defibrillator</t>
  </si>
  <si>
    <t>Public realm: Wi-Fi</t>
  </si>
  <si>
    <t>Public realm: Mobile device charging</t>
  </si>
  <si>
    <t>Public realm: Water fountain</t>
  </si>
  <si>
    <t>Public realm: Thermoplastic markings (price per square metre)</t>
  </si>
  <si>
    <t>Delineations: micromobility parking delineation</t>
  </si>
  <si>
    <t>Delineations: disabled parking delination</t>
  </si>
  <si>
    <t>Delineations: car club bays</t>
  </si>
  <si>
    <t>MAINTENANCE AND OPERATION</t>
  </si>
  <si>
    <t xml:space="preserve">Maintenance cost for 12 months (per unit) </t>
  </si>
  <si>
    <r>
      <t>Transport components: Secure cycle enclosure (</t>
    </r>
    <r>
      <rPr>
        <b/>
        <sz val="11"/>
        <rFont val="Calibri"/>
        <family val="2"/>
        <scheme val="minor"/>
      </rPr>
      <t>UWE only</t>
    </r>
    <r>
      <rPr>
        <sz val="11"/>
        <rFont val="Calibri"/>
        <family val="2"/>
        <scheme val="minor"/>
      </rPr>
      <t>)</t>
    </r>
  </si>
  <si>
    <t>TOTAL  maintenance and operation</t>
  </si>
  <si>
    <t>GROUNDWORK</t>
  </si>
  <si>
    <t>Works cost per unit</t>
  </si>
  <si>
    <t>Remove existing micromobility delineation</t>
  </si>
  <si>
    <t>n/a</t>
  </si>
  <si>
    <t>Remove existing cycle stands</t>
  </si>
  <si>
    <t>Relocate community noticeboard</t>
  </si>
  <si>
    <t>Loading bay delineation to serve parcel locker</t>
  </si>
  <si>
    <t>Relocate/remove clothes bank</t>
  </si>
  <si>
    <t>Car club bay delineation</t>
  </si>
  <si>
    <t>Zebra crossing refresh white markings</t>
  </si>
  <si>
    <t>Re-line bus stop</t>
  </si>
  <si>
    <t>Repaint railings in central reservation</t>
  </si>
  <si>
    <t>Repaint existing cycle shelter and clean glazing</t>
  </si>
  <si>
    <t>Relocate shipping container within carpark</t>
  </si>
  <si>
    <t>Remove existing e-scooter parking delineation</t>
  </si>
  <si>
    <t>Re-install railing (on private land) so that does not encroach over UA land</t>
  </si>
  <si>
    <t>Ensure appropriate permissions obtained to install AED machines</t>
  </si>
  <si>
    <t>Re-locate shipping container</t>
  </si>
  <si>
    <t>Re-locate car club car</t>
  </si>
  <si>
    <t>Remove existing bollards causing obstruction to pedestrian thoroughfare/access for component</t>
  </si>
  <si>
    <t>Remove motorcycle bay parking and replace with accessible parking bays</t>
  </si>
  <si>
    <t>Re-locate shipping container including re-levelling of ground/access steps to retain DDA compliance, and re-connection of services to container (power and data)</t>
  </si>
  <si>
    <t>TOTAL Groundwork</t>
  </si>
  <si>
    <t>DECOMMISSIONING</t>
  </si>
  <si>
    <t>Total pricing response</t>
  </si>
  <si>
    <t>TOTAL TENDER PRICE</t>
  </si>
  <si>
    <t>Re-landscape grassed area, and groundwork to prepare for installation of the integrated seating and micromobility parking</t>
  </si>
  <si>
    <t>TOTAL - Decommissioning of components</t>
  </si>
  <si>
    <t>TOTAL - Supply and installation of components</t>
  </si>
  <si>
    <t>Tenderer to complete yellow cells</t>
  </si>
  <si>
    <t>Please complete all cells in yellow as part of the commercial submission tab. The total cells should automatically update.</t>
  </si>
  <si>
    <t xml:space="preserve">The Combined Authority will pay for any fees due to the relevant Planning and Highway authorities or landowners, including but not limited to: Planning Application fees; Diversion costs; road space bookings; and Road Safety Audits, and therefore these costs should not be incorporated into pricing submissions.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</si>
</sst>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b/>
      <sz val="9"/>
      <color indexed="81"/>
      <name val="Tahoma"/>
      <family val="2"/>
    </font>
    <font>
      <sz val="9"/>
      <color indexed="81"/>
      <name val="Tahoma"/>
      <family val="2"/>
    </font>
    <font>
      <sz val="11"/>
      <color rgb="FF00B0F0"/>
      <name val="Calibri"/>
      <family val="2"/>
      <scheme val="minor"/>
    </font>
    <font>
      <sz val="11"/>
      <color theme="0"/>
      <name val="Calibri"/>
      <family val="2"/>
      <scheme val="minor"/>
    </font>
    <font>
      <b/>
      <i/>
      <sz val="11"/>
      <color theme="0"/>
      <name val="Calibri"/>
      <family val="2"/>
      <scheme val="minor"/>
    </font>
    <font>
      <sz val="7"/>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top" wrapText="1"/>
    </xf>
    <xf numFmtId="164" fontId="0" fillId="0" borderId="0" xfId="0" applyNumberFormat="1" applyAlignment="1">
      <alignment horizontal="right" vertical="top" wrapText="1"/>
    </xf>
    <xf numFmtId="0" fontId="6" fillId="0" borderId="0" xfId="0" applyFont="1" applyAlignment="1">
      <alignment horizontal="left" vertical="top" wrapText="1"/>
    </xf>
    <xf numFmtId="164" fontId="1" fillId="0" borderId="0" xfId="0" applyNumberFormat="1" applyFont="1" applyAlignment="1">
      <alignment horizontal="right" vertical="top" wrapText="1"/>
    </xf>
    <xf numFmtId="164" fontId="4" fillId="0" borderId="0" xfId="0" applyNumberFormat="1" applyFont="1" applyAlignment="1">
      <alignment horizontal="right" vertical="top" wrapText="1"/>
    </xf>
    <xf numFmtId="0" fontId="0" fillId="0" borderId="0" xfId="0" applyAlignment="1">
      <alignment horizontal="right" vertical="top" wrapText="1"/>
    </xf>
    <xf numFmtId="0" fontId="7" fillId="0" borderId="0" xfId="0" applyFont="1" applyAlignment="1">
      <alignment horizontal="left" vertical="top" wrapText="1"/>
    </xf>
    <xf numFmtId="164" fontId="12" fillId="0" borderId="0" xfId="0" applyNumberFormat="1" applyFont="1" applyAlignment="1">
      <alignment horizontal="right" vertical="top" wrapText="1"/>
    </xf>
    <xf numFmtId="0" fontId="0" fillId="0" borderId="0" xfId="0" applyAlignment="1">
      <alignment horizontal="left" vertical="top"/>
    </xf>
    <xf numFmtId="0" fontId="0" fillId="4" borderId="0" xfId="0" applyFill="1" applyAlignment="1">
      <alignment horizontal="left" vertical="top" wrapText="1"/>
    </xf>
    <xf numFmtId="0" fontId="8" fillId="0" borderId="0" xfId="0" applyFont="1" applyAlignment="1">
      <alignment horizontal="left" vertical="top" wrapText="1"/>
    </xf>
    <xf numFmtId="164" fontId="8" fillId="0" borderId="0" xfId="0" applyNumberFormat="1" applyFont="1" applyAlignment="1">
      <alignment horizontal="right" vertical="top" wrapText="1"/>
    </xf>
    <xf numFmtId="0" fontId="9" fillId="3" borderId="0" xfId="0" applyFont="1" applyFill="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164" fontId="9" fillId="3" borderId="2" xfId="0" applyNumberFormat="1" applyFont="1" applyFill="1" applyBorder="1" applyAlignment="1">
      <alignment horizontal="right" vertical="top" wrapText="1"/>
    </xf>
    <xf numFmtId="164" fontId="9" fillId="3" borderId="3" xfId="0" applyNumberFormat="1" applyFont="1" applyFill="1" applyBorder="1" applyAlignment="1">
      <alignment horizontal="right" vertical="top" wrapText="1"/>
    </xf>
    <xf numFmtId="0" fontId="7" fillId="0" borderId="4" xfId="0" applyFont="1" applyBorder="1" applyAlignment="1">
      <alignment horizontal="left" vertical="top" wrapText="1"/>
    </xf>
    <xf numFmtId="0" fontId="7" fillId="4" borderId="0" xfId="0" applyFont="1" applyFill="1" applyAlignment="1">
      <alignment horizontal="left" vertical="top" wrapText="1"/>
    </xf>
    <xf numFmtId="0" fontId="0" fillId="2" borderId="0" xfId="0" applyFill="1" applyAlignment="1">
      <alignment horizontal="left" vertical="top"/>
    </xf>
    <xf numFmtId="0" fontId="2" fillId="0" borderId="0" xfId="0" applyFont="1" applyAlignment="1">
      <alignment horizontal="left" vertical="top"/>
    </xf>
    <xf numFmtId="0" fontId="3" fillId="5" borderId="9" xfId="0" applyFont="1" applyFill="1" applyBorder="1" applyAlignment="1">
      <alignment horizontal="left" vertical="top"/>
    </xf>
    <xf numFmtId="0" fontId="3" fillId="5" borderId="10" xfId="0" applyFont="1" applyFill="1" applyBorder="1" applyAlignment="1">
      <alignment horizontal="left" vertical="top" wrapText="1"/>
    </xf>
    <xf numFmtId="0" fontId="0" fillId="5" borderId="10" xfId="0" applyFill="1" applyBorder="1" applyAlignment="1">
      <alignment horizontal="left" vertical="top" wrapText="1"/>
    </xf>
    <xf numFmtId="0" fontId="0" fillId="5" borderId="10" xfId="0" applyFill="1" applyBorder="1" applyAlignment="1">
      <alignment horizontal="left" vertical="top"/>
    </xf>
    <xf numFmtId="0" fontId="0" fillId="5" borderId="10" xfId="0" applyFill="1" applyBorder="1" applyAlignment="1">
      <alignment vertical="center"/>
    </xf>
    <xf numFmtId="0" fontId="4" fillId="5" borderId="10" xfId="0" applyFont="1" applyFill="1" applyBorder="1" applyAlignment="1">
      <alignment vertical="center"/>
    </xf>
    <xf numFmtId="0" fontId="0" fillId="5" borderId="10" xfId="0" applyFill="1" applyBorder="1" applyAlignment="1">
      <alignment horizontal="left" vertical="center" indent="5"/>
    </xf>
    <xf numFmtId="0" fontId="15" fillId="5" borderId="10" xfId="0" applyFont="1" applyFill="1" applyBorder="1" applyAlignment="1">
      <alignment horizontal="left" vertical="center" indent="10"/>
    </xf>
    <xf numFmtId="0" fontId="0" fillId="5" borderId="10" xfId="0" applyFill="1" applyBorder="1" applyAlignment="1">
      <alignment vertical="center" wrapText="1"/>
    </xf>
    <xf numFmtId="0" fontId="0" fillId="5" borderId="11" xfId="0" applyFill="1" applyBorder="1" applyAlignment="1">
      <alignment vertical="center"/>
    </xf>
    <xf numFmtId="164" fontId="9" fillId="3" borderId="5" xfId="0" applyNumberFormat="1" applyFont="1" applyFill="1" applyBorder="1" applyAlignment="1">
      <alignment horizontal="right" vertical="top" wrapText="1"/>
    </xf>
    <xf numFmtId="0" fontId="9" fillId="0" borderId="0" xfId="0" applyFont="1" applyAlignment="1">
      <alignment horizontal="left" vertical="top" wrapText="1"/>
    </xf>
    <xf numFmtId="0" fontId="4" fillId="0" borderId="0" xfId="0" applyFont="1" applyAlignment="1">
      <alignment horizontal="right" vertical="top" wrapText="1"/>
    </xf>
    <xf numFmtId="0" fontId="9" fillId="3" borderId="6" xfId="0" applyFont="1" applyFill="1" applyBorder="1" applyAlignment="1">
      <alignment horizontal="left" vertical="top"/>
    </xf>
    <xf numFmtId="0" fontId="9" fillId="3" borderId="7" xfId="0" applyFont="1" applyFill="1" applyBorder="1" applyAlignment="1">
      <alignment horizontal="left" vertical="top" wrapText="1"/>
    </xf>
    <xf numFmtId="164" fontId="9" fillId="3" borderId="8" xfId="0" applyNumberFormat="1" applyFont="1" applyFill="1" applyBorder="1" applyAlignment="1">
      <alignment horizontal="right" vertical="top" wrapText="1"/>
    </xf>
    <xf numFmtId="0" fontId="8" fillId="4" borderId="0" xfId="0" applyFont="1" applyFill="1" applyAlignment="1">
      <alignment horizontal="left" vertical="top" wrapText="1"/>
    </xf>
    <xf numFmtId="0" fontId="9" fillId="3" borderId="7" xfId="0" applyFont="1" applyFill="1" applyBorder="1" applyAlignment="1">
      <alignment horizontal="left" vertical="top"/>
    </xf>
    <xf numFmtId="0" fontId="14" fillId="0" borderId="0" xfId="0" applyFont="1" applyAlignment="1">
      <alignment vertical="top" wrapText="1"/>
    </xf>
    <xf numFmtId="164" fontId="4" fillId="0" borderId="0" xfId="0" applyNumberFormat="1"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9" fillId="0" borderId="0" xfId="0" applyFont="1" applyAlignment="1">
      <alignment horizontal="right" vertical="top" wrapText="1"/>
    </xf>
    <xf numFmtId="0" fontId="9" fillId="3" borderId="2" xfId="0" applyFont="1" applyFill="1" applyBorder="1" applyAlignment="1">
      <alignment horizontal="right" vertical="top" wrapText="1"/>
    </xf>
    <xf numFmtId="0" fontId="9" fillId="3" borderId="0" xfId="0" applyFont="1" applyFill="1" applyAlignment="1">
      <alignment horizontal="right" vertical="top" wrapText="1"/>
    </xf>
    <xf numFmtId="164" fontId="9" fillId="3" borderId="7" xfId="0" applyNumberFormat="1" applyFont="1" applyFill="1" applyBorder="1" applyAlignment="1">
      <alignment horizontal="right" vertical="top" wrapText="1"/>
    </xf>
    <xf numFmtId="0" fontId="4" fillId="4" borderId="0" xfId="0" applyFont="1" applyFill="1" applyAlignment="1">
      <alignment horizontal="left" vertical="top" wrapText="1"/>
    </xf>
    <xf numFmtId="0" fontId="9" fillId="3" borderId="3" xfId="0" applyFont="1" applyFill="1" applyBorder="1" applyAlignment="1">
      <alignment horizontal="right" vertical="top" wrapText="1"/>
    </xf>
    <xf numFmtId="0" fontId="13" fillId="3" borderId="3" xfId="0" applyFont="1" applyFill="1" applyBorder="1" applyAlignment="1">
      <alignment horizontal="right" vertical="top" wrapText="1"/>
    </xf>
    <xf numFmtId="0" fontId="0" fillId="0" borderId="4" xfId="0" applyBorder="1" applyAlignment="1">
      <alignment horizontal="left" vertical="top"/>
    </xf>
    <xf numFmtId="0" fontId="13" fillId="3" borderId="6" xfId="0" applyFont="1" applyFill="1" applyBorder="1" applyAlignment="1">
      <alignment horizontal="left" vertical="top" wrapText="1"/>
    </xf>
    <xf numFmtId="164" fontId="13" fillId="3" borderId="5" xfId="0" applyNumberFormat="1" applyFont="1" applyFill="1" applyBorder="1" applyAlignment="1">
      <alignment horizontal="left" vertical="top" wrapText="1"/>
    </xf>
    <xf numFmtId="164" fontId="7" fillId="2" borderId="0" xfId="0" applyNumberFormat="1" applyFont="1" applyFill="1" applyAlignment="1" applyProtection="1">
      <alignment horizontal="right" vertical="top" wrapText="1"/>
      <protection locked="0"/>
    </xf>
    <xf numFmtId="164" fontId="0" fillId="2" borderId="0" xfId="0" applyNumberFormat="1" applyFill="1" applyAlignment="1" applyProtection="1">
      <alignment horizontal="right" vertical="top" wrapText="1"/>
      <protection locked="0"/>
    </xf>
    <xf numFmtId="0" fontId="14" fillId="0" borderId="0" xfId="0" applyFont="1" applyAlignment="1">
      <alignment horizontal="center" vertical="top"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0" xfId="0" applyFont="1" applyFill="1" applyAlignment="1">
      <alignment horizontal="center" vertical="center" wrapText="1"/>
    </xf>
    <xf numFmtId="0" fontId="7" fillId="5"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colors>
    <mruColors>
      <color rgb="FFFF99FF"/>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manda Edmondson" id="{4B3790B8-9146-4165-A1EF-22B036B4324A}" userId="S::amanda.edmondson@westofengland-ca.gov.uk::607c8dad-b6bf-4b4e-b4b4-597e18178f7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44" dT="2022-10-21T16:01:10.95" personId="{4B3790B8-9146-4165-A1EF-22B036B4324A}" id="{3688C26C-99B9-4088-9B3D-42077CE0D9C1}">
    <text>Should we include an install price per component, or an overall site install price?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3"/>
  <sheetViews>
    <sheetView tabSelected="1" workbookViewId="0">
      <selection activeCell="B6" sqref="B6"/>
    </sheetView>
  </sheetViews>
  <sheetFormatPr defaultRowHeight="15.95" customHeight="1" x14ac:dyDescent="0.25"/>
  <cols>
    <col min="1" max="1" width="9.140625" style="12"/>
    <col min="2" max="2" width="208.28515625" style="12" customWidth="1"/>
    <col min="3" max="16384" width="9.140625" style="12"/>
  </cols>
  <sheetData>
    <row r="1" spans="2:2" ht="15.95" customHeight="1" x14ac:dyDescent="0.25">
      <c r="B1" s="24" t="s">
        <v>0</v>
      </c>
    </row>
    <row r="2" spans="2:2" ht="15.95" customHeight="1" x14ac:dyDescent="0.25">
      <c r="B2" s="25" t="s">
        <v>1</v>
      </c>
    </row>
    <row r="3" spans="2:2" ht="15" x14ac:dyDescent="0.25">
      <c r="B3" s="26" t="s">
        <v>2</v>
      </c>
    </row>
    <row r="4" spans="2:2" ht="15" x14ac:dyDescent="0.25">
      <c r="B4" s="63" t="s">
        <v>3</v>
      </c>
    </row>
    <row r="5" spans="2:2" ht="15" x14ac:dyDescent="0.25">
      <c r="B5" s="63" t="s">
        <v>118</v>
      </c>
    </row>
    <row r="6" spans="2:2" ht="29.45" customHeight="1" x14ac:dyDescent="0.25">
      <c r="B6" s="27" t="s">
        <v>4</v>
      </c>
    </row>
    <row r="7" spans="2:2" ht="15.95" customHeight="1" x14ac:dyDescent="0.25">
      <c r="B7" s="28"/>
    </row>
    <row r="8" spans="2:2" ht="15.95" customHeight="1" x14ac:dyDescent="0.25">
      <c r="B8" s="29" t="s">
        <v>5</v>
      </c>
    </row>
    <row r="9" spans="2:2" ht="15.95" customHeight="1" x14ac:dyDescent="0.25">
      <c r="B9" s="30" t="s">
        <v>6</v>
      </c>
    </row>
    <row r="10" spans="2:2" ht="15.95" customHeight="1" x14ac:dyDescent="0.25">
      <c r="B10" s="31" t="s">
        <v>7</v>
      </c>
    </row>
    <row r="11" spans="2:2" ht="15.95" customHeight="1" x14ac:dyDescent="0.25">
      <c r="B11" s="31" t="s">
        <v>8</v>
      </c>
    </row>
    <row r="12" spans="2:2" ht="15.95" customHeight="1" x14ac:dyDescent="0.25">
      <c r="B12" s="31" t="s">
        <v>9</v>
      </c>
    </row>
    <row r="13" spans="2:2" ht="15.95" customHeight="1" x14ac:dyDescent="0.25">
      <c r="B13" s="31" t="s">
        <v>10</v>
      </c>
    </row>
    <row r="14" spans="2:2" ht="15.95" customHeight="1" x14ac:dyDescent="0.25">
      <c r="B14" s="32" t="s">
        <v>11</v>
      </c>
    </row>
    <row r="15" spans="2:2" ht="15.95" customHeight="1" x14ac:dyDescent="0.25">
      <c r="B15" s="32" t="s">
        <v>12</v>
      </c>
    </row>
    <row r="16" spans="2:2" ht="15.95" customHeight="1" x14ac:dyDescent="0.25">
      <c r="B16" s="32" t="s">
        <v>13</v>
      </c>
    </row>
    <row r="17" spans="2:2" ht="15.95" customHeight="1" x14ac:dyDescent="0.25">
      <c r="B17" s="31" t="s">
        <v>14</v>
      </c>
    </row>
    <row r="18" spans="2:2" ht="15.95" customHeight="1" x14ac:dyDescent="0.25">
      <c r="B18" s="30" t="s">
        <v>15</v>
      </c>
    </row>
    <row r="19" spans="2:2" ht="15.95" customHeight="1" x14ac:dyDescent="0.25">
      <c r="B19" s="31" t="s">
        <v>16</v>
      </c>
    </row>
    <row r="20" spans="2:2" ht="15.95" customHeight="1" x14ac:dyDescent="0.25">
      <c r="B20" s="31" t="s">
        <v>17</v>
      </c>
    </row>
    <row r="21" spans="2:2" ht="15.95" customHeight="1" x14ac:dyDescent="0.25">
      <c r="B21" s="31" t="s">
        <v>18</v>
      </c>
    </row>
    <row r="22" spans="2:2" ht="15.95" customHeight="1" x14ac:dyDescent="0.25">
      <c r="B22" s="30" t="s">
        <v>19</v>
      </c>
    </row>
    <row r="23" spans="2:2" ht="15.95" customHeight="1" x14ac:dyDescent="0.25">
      <c r="B23" s="31" t="s">
        <v>20</v>
      </c>
    </row>
    <row r="24" spans="2:2" ht="15.95" customHeight="1" x14ac:dyDescent="0.25">
      <c r="B24" s="31" t="s">
        <v>21</v>
      </c>
    </row>
    <row r="25" spans="2:2" ht="15.95" customHeight="1" x14ac:dyDescent="0.25">
      <c r="B25" s="31" t="s">
        <v>22</v>
      </c>
    </row>
    <row r="26" spans="2:2" ht="15.95" customHeight="1" x14ac:dyDescent="0.25">
      <c r="B26" s="30" t="s">
        <v>23</v>
      </c>
    </row>
    <row r="27" spans="2:2" ht="15.95" customHeight="1" x14ac:dyDescent="0.25">
      <c r="B27" s="31" t="s">
        <v>24</v>
      </c>
    </row>
    <row r="28" spans="2:2" ht="15.95" customHeight="1" x14ac:dyDescent="0.25">
      <c r="B28" s="31" t="s">
        <v>25</v>
      </c>
    </row>
    <row r="29" spans="2:2" ht="15.95" customHeight="1" x14ac:dyDescent="0.25">
      <c r="B29" s="29"/>
    </row>
    <row r="30" spans="2:2" ht="15.95" customHeight="1" x14ac:dyDescent="0.25">
      <c r="B30" s="30" t="s">
        <v>26</v>
      </c>
    </row>
    <row r="31" spans="2:2" ht="45" x14ac:dyDescent="0.25">
      <c r="B31" s="33" t="s">
        <v>119</v>
      </c>
    </row>
    <row r="32" spans="2:2" ht="46.15" customHeight="1" x14ac:dyDescent="0.25">
      <c r="B32" s="33" t="s">
        <v>27</v>
      </c>
    </row>
    <row r="33" spans="2:2" ht="15.95" customHeight="1" x14ac:dyDescent="0.25">
      <c r="B33" s="34" t="s">
        <v>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60E92-A24B-4EFD-83D2-10C970860776}">
  <dimension ref="A1:W118"/>
  <sheetViews>
    <sheetView topLeftCell="C1" zoomScaleNormal="100" workbookViewId="0">
      <selection activeCell="Q13" sqref="Q13"/>
    </sheetView>
  </sheetViews>
  <sheetFormatPr defaultColWidth="9.140625" defaultRowHeight="15.95" customHeight="1" x14ac:dyDescent="0.25"/>
  <cols>
    <col min="1" max="1" width="10.85546875" style="2" customWidth="1"/>
    <col min="2" max="2" width="147.42578125" style="2" bestFit="1" customWidth="1"/>
    <col min="3" max="3" width="15.85546875" style="2" customWidth="1"/>
    <col min="4" max="4" width="8.28515625" style="2" customWidth="1"/>
    <col min="5" max="5" width="10.85546875" style="2" customWidth="1"/>
    <col min="6" max="16" width="8.28515625" style="2" customWidth="1"/>
    <col min="17" max="17" width="9.140625" style="2"/>
    <col min="18" max="18" width="12.28515625" style="2" customWidth="1"/>
    <col min="19" max="19" width="17" style="9" customWidth="1"/>
    <col min="20" max="21" width="9.140625" style="9"/>
    <col min="22" max="22" width="9.140625" style="5"/>
    <col min="23" max="16384" width="9.140625" style="2"/>
  </cols>
  <sheetData>
    <row r="1" spans="1:21" ht="15.95" customHeight="1" x14ac:dyDescent="0.25">
      <c r="B1" s="23" t="s">
        <v>117</v>
      </c>
    </row>
    <row r="2" spans="1:21" ht="15.95" customHeight="1" x14ac:dyDescent="0.25">
      <c r="B2" s="56" t="s">
        <v>29</v>
      </c>
    </row>
    <row r="3" spans="1:21" ht="15.95" customHeight="1" thickBot="1" x14ac:dyDescent="0.3"/>
    <row r="4" spans="1:21" ht="15.95" customHeight="1" x14ac:dyDescent="0.25">
      <c r="B4" s="17" t="s">
        <v>30</v>
      </c>
      <c r="C4" s="53" t="s">
        <v>31</v>
      </c>
    </row>
    <row r="5" spans="1:21" ht="15.95" customHeight="1" x14ac:dyDescent="0.25">
      <c r="B5" s="54" t="s">
        <v>32</v>
      </c>
      <c r="C5" s="35">
        <f>S41</f>
        <v>0</v>
      </c>
    </row>
    <row r="6" spans="1:21" ht="15.95" customHeight="1" x14ac:dyDescent="0.25">
      <c r="B6" s="54" t="s">
        <v>33</v>
      </c>
      <c r="C6" s="35">
        <f>R51</f>
        <v>0</v>
      </c>
    </row>
    <row r="7" spans="1:21" ht="15.95" customHeight="1" x14ac:dyDescent="0.25">
      <c r="B7" s="54" t="s">
        <v>34</v>
      </c>
      <c r="C7" s="35">
        <f>R75</f>
        <v>0</v>
      </c>
    </row>
    <row r="8" spans="1:21" ht="15.95" customHeight="1" x14ac:dyDescent="0.25">
      <c r="B8" s="54" t="s">
        <v>35</v>
      </c>
      <c r="C8" s="35">
        <f>R107</f>
        <v>0</v>
      </c>
    </row>
    <row r="9" spans="1:21" ht="15.95" customHeight="1" thickBot="1" x14ac:dyDescent="0.3">
      <c r="B9" s="55" t="s">
        <v>36</v>
      </c>
      <c r="C9" s="40">
        <f>SUM(C5:C8)</f>
        <v>0</v>
      </c>
    </row>
    <row r="10" spans="1:21" ht="15.95" customHeight="1" x14ac:dyDescent="0.25">
      <c r="T10" s="10"/>
      <c r="U10" s="10"/>
    </row>
    <row r="11" spans="1:21" ht="15.95" customHeight="1" thickBot="1" x14ac:dyDescent="0.3">
      <c r="T11" s="10"/>
      <c r="U11" s="10"/>
    </row>
    <row r="12" spans="1:21" s="14" customFormat="1" ht="76.5" customHeight="1" x14ac:dyDescent="0.25">
      <c r="A12" s="60" t="s">
        <v>37</v>
      </c>
      <c r="B12" s="61"/>
      <c r="C12" s="18" t="s">
        <v>38</v>
      </c>
      <c r="D12" s="18" t="s">
        <v>39</v>
      </c>
      <c r="E12" s="18" t="s">
        <v>40</v>
      </c>
      <c r="F12" s="18" t="s">
        <v>41</v>
      </c>
      <c r="G12" s="18" t="s">
        <v>42</v>
      </c>
      <c r="H12" s="18" t="s">
        <v>43</v>
      </c>
      <c r="I12" s="18" t="s">
        <v>44</v>
      </c>
      <c r="J12" s="18" t="s">
        <v>45</v>
      </c>
      <c r="K12" s="18" t="s">
        <v>46</v>
      </c>
      <c r="L12" s="18" t="s">
        <v>47</v>
      </c>
      <c r="M12" s="18" t="s">
        <v>48</v>
      </c>
      <c r="N12" s="18" t="s">
        <v>49</v>
      </c>
      <c r="O12" s="18" t="s">
        <v>50</v>
      </c>
      <c r="P12" s="18" t="s">
        <v>51</v>
      </c>
      <c r="Q12" s="18" t="s">
        <v>52</v>
      </c>
      <c r="R12" s="18" t="s">
        <v>53</v>
      </c>
      <c r="S12" s="48" t="s">
        <v>54</v>
      </c>
      <c r="T12" s="10"/>
      <c r="U12" s="10"/>
    </row>
    <row r="13" spans="1:21" ht="15.95" customHeight="1" x14ac:dyDescent="0.25">
      <c r="A13" s="21" t="s">
        <v>55</v>
      </c>
      <c r="B13" s="10" t="s">
        <v>56</v>
      </c>
      <c r="C13" s="22">
        <v>1</v>
      </c>
      <c r="D13" s="22">
        <v>1</v>
      </c>
      <c r="E13" s="22">
        <v>1</v>
      </c>
      <c r="F13" s="22">
        <v>1</v>
      </c>
      <c r="G13" s="22">
        <v>1</v>
      </c>
      <c r="H13" s="22">
        <v>1</v>
      </c>
      <c r="I13" s="22">
        <v>1</v>
      </c>
      <c r="J13" s="22">
        <v>1</v>
      </c>
      <c r="K13" s="22">
        <v>1</v>
      </c>
      <c r="L13" s="22">
        <v>1</v>
      </c>
      <c r="M13" s="22">
        <v>2</v>
      </c>
      <c r="N13" s="22">
        <v>2</v>
      </c>
      <c r="O13" s="22">
        <v>2</v>
      </c>
      <c r="P13" s="41">
        <f>SUM(C13:O13)</f>
        <v>16</v>
      </c>
      <c r="Q13" s="57">
        <v>0</v>
      </c>
      <c r="R13" s="57">
        <v>0</v>
      </c>
      <c r="S13" s="35">
        <f t="shared" ref="S13:S20" si="0">(P13*Q13)+(R13*(P13-F13))</f>
        <v>0</v>
      </c>
      <c r="T13" s="10"/>
      <c r="U13" s="10"/>
    </row>
    <row r="14" spans="1:21" ht="15.95" customHeight="1" x14ac:dyDescent="0.25">
      <c r="A14" s="21" t="s">
        <v>55</v>
      </c>
      <c r="B14" s="10" t="s">
        <v>57</v>
      </c>
      <c r="C14" s="22">
        <v>0</v>
      </c>
      <c r="D14" s="22">
        <v>0</v>
      </c>
      <c r="E14" s="22">
        <v>0</v>
      </c>
      <c r="F14" s="22">
        <v>0</v>
      </c>
      <c r="G14" s="22">
        <v>0</v>
      </c>
      <c r="H14" s="22">
        <v>0</v>
      </c>
      <c r="I14" s="22">
        <v>1</v>
      </c>
      <c r="J14" s="22">
        <v>0</v>
      </c>
      <c r="K14" s="22">
        <v>0</v>
      </c>
      <c r="L14" s="22">
        <v>0</v>
      </c>
      <c r="M14" s="22">
        <v>1</v>
      </c>
      <c r="N14" s="22">
        <v>0</v>
      </c>
      <c r="O14" s="22">
        <v>0</v>
      </c>
      <c r="P14" s="41">
        <f t="shared" ref="P14:P35" si="1">SUM(C14:O14)</f>
        <v>2</v>
      </c>
      <c r="Q14" s="57">
        <v>0</v>
      </c>
      <c r="R14" s="57">
        <v>0</v>
      </c>
      <c r="S14" s="35">
        <f t="shared" si="0"/>
        <v>0</v>
      </c>
      <c r="T14" s="10"/>
      <c r="U14" s="10"/>
    </row>
    <row r="15" spans="1:21" ht="15.95" customHeight="1" x14ac:dyDescent="0.25">
      <c r="A15" s="21" t="s">
        <v>55</v>
      </c>
      <c r="B15" s="10" t="s">
        <v>58</v>
      </c>
      <c r="C15" s="22">
        <v>1</v>
      </c>
      <c r="D15" s="22">
        <v>2</v>
      </c>
      <c r="E15" s="22">
        <v>0</v>
      </c>
      <c r="F15" s="22">
        <v>1</v>
      </c>
      <c r="G15" s="22">
        <v>1</v>
      </c>
      <c r="H15" s="22">
        <v>1</v>
      </c>
      <c r="I15" s="22">
        <v>0</v>
      </c>
      <c r="J15" s="22">
        <v>0</v>
      </c>
      <c r="K15" s="22">
        <v>2</v>
      </c>
      <c r="L15" s="22">
        <v>5</v>
      </c>
      <c r="M15" s="22">
        <v>2</v>
      </c>
      <c r="N15" s="22">
        <v>2</v>
      </c>
      <c r="O15" s="22">
        <v>0</v>
      </c>
      <c r="P15" s="41">
        <f t="shared" si="1"/>
        <v>17</v>
      </c>
      <c r="Q15" s="57">
        <v>0</v>
      </c>
      <c r="R15" s="57">
        <v>0</v>
      </c>
      <c r="S15" s="35">
        <f t="shared" si="0"/>
        <v>0</v>
      </c>
      <c r="T15" s="10"/>
      <c r="U15" s="10"/>
    </row>
    <row r="16" spans="1:21" ht="15.95" customHeight="1" x14ac:dyDescent="0.25">
      <c r="A16" s="21" t="s">
        <v>55</v>
      </c>
      <c r="B16" s="10" t="s">
        <v>59</v>
      </c>
      <c r="C16" s="22">
        <v>3</v>
      </c>
      <c r="D16" s="22">
        <v>4</v>
      </c>
      <c r="E16" s="22">
        <v>4</v>
      </c>
      <c r="F16" s="22">
        <v>3</v>
      </c>
      <c r="G16" s="22">
        <v>3</v>
      </c>
      <c r="H16" s="22">
        <v>3</v>
      </c>
      <c r="I16" s="22">
        <v>5</v>
      </c>
      <c r="J16" s="22">
        <v>5</v>
      </c>
      <c r="K16" s="22">
        <v>2</v>
      </c>
      <c r="L16" s="22">
        <v>4</v>
      </c>
      <c r="M16" s="22">
        <v>5</v>
      </c>
      <c r="N16" s="22">
        <v>4</v>
      </c>
      <c r="O16" s="22">
        <v>3</v>
      </c>
      <c r="P16" s="41">
        <f t="shared" si="1"/>
        <v>48</v>
      </c>
      <c r="Q16" s="57">
        <v>0</v>
      </c>
      <c r="R16" s="57">
        <v>0</v>
      </c>
      <c r="S16" s="35">
        <f t="shared" si="0"/>
        <v>0</v>
      </c>
      <c r="T16" s="10"/>
      <c r="U16" s="10"/>
    </row>
    <row r="17" spans="1:21" ht="15.95" customHeight="1" x14ac:dyDescent="0.25">
      <c r="A17" s="21" t="s">
        <v>55</v>
      </c>
      <c r="B17" s="10" t="s">
        <v>60</v>
      </c>
      <c r="C17" s="22">
        <v>0</v>
      </c>
      <c r="D17" s="22">
        <v>0</v>
      </c>
      <c r="E17" s="22">
        <v>0</v>
      </c>
      <c r="F17" s="22">
        <v>0</v>
      </c>
      <c r="G17" s="22">
        <v>0</v>
      </c>
      <c r="H17" s="22">
        <v>0</v>
      </c>
      <c r="I17" s="22">
        <v>0</v>
      </c>
      <c r="J17" s="22">
        <v>0</v>
      </c>
      <c r="K17" s="22">
        <v>1</v>
      </c>
      <c r="L17" s="22">
        <v>0</v>
      </c>
      <c r="M17" s="22">
        <v>0</v>
      </c>
      <c r="N17" s="22">
        <v>0</v>
      </c>
      <c r="O17" s="22">
        <v>0</v>
      </c>
      <c r="P17" s="41">
        <f t="shared" si="1"/>
        <v>1</v>
      </c>
      <c r="Q17" s="57">
        <v>0</v>
      </c>
      <c r="R17" s="57">
        <v>0</v>
      </c>
      <c r="S17" s="35">
        <f t="shared" si="0"/>
        <v>0</v>
      </c>
      <c r="T17" s="10"/>
      <c r="U17" s="10"/>
    </row>
    <row r="18" spans="1:21" ht="15.95" customHeight="1" x14ac:dyDescent="0.25">
      <c r="A18" s="21" t="s">
        <v>55</v>
      </c>
      <c r="B18" s="10" t="s">
        <v>61</v>
      </c>
      <c r="C18" s="22">
        <v>1</v>
      </c>
      <c r="D18" s="22">
        <v>1</v>
      </c>
      <c r="E18" s="22">
        <v>1</v>
      </c>
      <c r="F18" s="22">
        <v>1</v>
      </c>
      <c r="G18" s="22">
        <v>1</v>
      </c>
      <c r="H18" s="22">
        <v>1</v>
      </c>
      <c r="I18" s="22">
        <v>1</v>
      </c>
      <c r="J18" s="22">
        <v>1</v>
      </c>
      <c r="K18" s="22">
        <v>1</v>
      </c>
      <c r="L18" s="22">
        <v>1</v>
      </c>
      <c r="M18" s="22">
        <v>1</v>
      </c>
      <c r="N18" s="22">
        <v>1</v>
      </c>
      <c r="O18" s="22">
        <v>1</v>
      </c>
      <c r="P18" s="41">
        <f t="shared" si="1"/>
        <v>13</v>
      </c>
      <c r="Q18" s="57">
        <v>0</v>
      </c>
      <c r="R18" s="57">
        <v>0</v>
      </c>
      <c r="S18" s="35">
        <f t="shared" si="0"/>
        <v>0</v>
      </c>
      <c r="T18" s="10"/>
      <c r="U18" s="10"/>
    </row>
    <row r="19" spans="1:21" ht="15.95" customHeight="1" x14ac:dyDescent="0.25">
      <c r="A19" s="21" t="s">
        <v>55</v>
      </c>
      <c r="B19" s="10" t="s">
        <v>62</v>
      </c>
      <c r="C19" s="22">
        <v>0</v>
      </c>
      <c r="D19" s="22">
        <v>0</v>
      </c>
      <c r="E19" s="22">
        <v>0</v>
      </c>
      <c r="F19" s="22">
        <v>0</v>
      </c>
      <c r="G19" s="22">
        <v>0</v>
      </c>
      <c r="H19" s="22">
        <v>0</v>
      </c>
      <c r="I19" s="22">
        <v>0</v>
      </c>
      <c r="J19" s="22">
        <v>0</v>
      </c>
      <c r="K19" s="22">
        <v>0</v>
      </c>
      <c r="L19" s="22">
        <v>0</v>
      </c>
      <c r="M19" s="22">
        <v>0</v>
      </c>
      <c r="N19" s="22">
        <v>0</v>
      </c>
      <c r="O19" s="22">
        <v>0</v>
      </c>
      <c r="P19" s="41">
        <f t="shared" si="1"/>
        <v>0</v>
      </c>
      <c r="Q19" s="57">
        <v>0</v>
      </c>
      <c r="R19" s="57">
        <v>0</v>
      </c>
      <c r="S19" s="35">
        <f t="shared" si="0"/>
        <v>0</v>
      </c>
      <c r="T19" s="10"/>
      <c r="U19" s="10"/>
    </row>
    <row r="20" spans="1:21" ht="15.95" customHeight="1" x14ac:dyDescent="0.25">
      <c r="A20" s="21" t="s">
        <v>55</v>
      </c>
      <c r="B20" s="10" t="s">
        <v>63</v>
      </c>
      <c r="C20" s="22">
        <v>0</v>
      </c>
      <c r="D20" s="22">
        <v>5</v>
      </c>
      <c r="E20" s="22">
        <v>0</v>
      </c>
      <c r="F20" s="22">
        <v>0</v>
      </c>
      <c r="G20" s="22">
        <v>2</v>
      </c>
      <c r="H20" s="22">
        <v>6</v>
      </c>
      <c r="I20" s="22">
        <v>5</v>
      </c>
      <c r="J20" s="22">
        <v>4</v>
      </c>
      <c r="K20" s="22">
        <v>5</v>
      </c>
      <c r="L20" s="22">
        <v>0</v>
      </c>
      <c r="M20" s="22">
        <v>12</v>
      </c>
      <c r="N20" s="22">
        <v>6</v>
      </c>
      <c r="O20" s="22">
        <v>4</v>
      </c>
      <c r="P20" s="41">
        <f t="shared" si="1"/>
        <v>49</v>
      </c>
      <c r="Q20" s="57">
        <v>0</v>
      </c>
      <c r="R20" s="57">
        <v>0</v>
      </c>
      <c r="S20" s="35">
        <f t="shared" si="0"/>
        <v>0</v>
      </c>
      <c r="T20" s="10"/>
      <c r="U20" s="10"/>
    </row>
    <row r="21" spans="1:21" ht="15.95" customHeight="1" x14ac:dyDescent="0.25">
      <c r="A21" s="21" t="s">
        <v>55</v>
      </c>
      <c r="B21" s="10" t="s">
        <v>64</v>
      </c>
      <c r="C21" s="22">
        <v>5</v>
      </c>
      <c r="D21" s="22">
        <v>4</v>
      </c>
      <c r="E21" s="22">
        <v>0</v>
      </c>
      <c r="F21" s="22">
        <v>0</v>
      </c>
      <c r="G21" s="22">
        <v>0</v>
      </c>
      <c r="H21" s="22">
        <v>0</v>
      </c>
      <c r="I21" s="22">
        <v>6</v>
      </c>
      <c r="J21" s="22">
        <v>0</v>
      </c>
      <c r="K21" s="22">
        <v>4</v>
      </c>
      <c r="L21" s="22">
        <v>5</v>
      </c>
      <c r="M21" s="22">
        <v>5</v>
      </c>
      <c r="N21" s="22">
        <v>4</v>
      </c>
      <c r="O21" s="22">
        <v>0</v>
      </c>
      <c r="P21" s="41">
        <f>SUM(C21:O21)</f>
        <v>33</v>
      </c>
      <c r="Q21" s="57">
        <v>0</v>
      </c>
      <c r="R21" s="57">
        <v>0</v>
      </c>
      <c r="S21" s="35">
        <f t="shared" ref="S21:S28" si="2">(P21*Q21)+(R21*(P21-F21))</f>
        <v>0</v>
      </c>
      <c r="T21" s="10"/>
      <c r="U21" s="10"/>
    </row>
    <row r="22" spans="1:21" ht="15.95" customHeight="1" x14ac:dyDescent="0.25">
      <c r="A22" s="21" t="s">
        <v>55</v>
      </c>
      <c r="B22" s="10" t="s">
        <v>65</v>
      </c>
      <c r="C22" s="22">
        <v>1</v>
      </c>
      <c r="D22" s="22">
        <v>1</v>
      </c>
      <c r="E22" s="22">
        <v>1</v>
      </c>
      <c r="F22" s="22">
        <v>0</v>
      </c>
      <c r="G22" s="22">
        <v>1</v>
      </c>
      <c r="H22" s="22">
        <v>1</v>
      </c>
      <c r="I22" s="22">
        <v>1</v>
      </c>
      <c r="J22" s="22">
        <v>1</v>
      </c>
      <c r="K22" s="22">
        <v>1</v>
      </c>
      <c r="L22" s="22">
        <v>1</v>
      </c>
      <c r="M22" s="22">
        <v>1</v>
      </c>
      <c r="N22" s="22">
        <v>1</v>
      </c>
      <c r="O22" s="22">
        <v>1</v>
      </c>
      <c r="P22" s="41">
        <f t="shared" si="1"/>
        <v>12</v>
      </c>
      <c r="Q22" s="57">
        <v>0</v>
      </c>
      <c r="R22" s="57">
        <v>0</v>
      </c>
      <c r="S22" s="35">
        <f t="shared" si="2"/>
        <v>0</v>
      </c>
      <c r="T22" s="10"/>
      <c r="U22" s="10"/>
    </row>
    <row r="23" spans="1:21" ht="15.95" customHeight="1" x14ac:dyDescent="0.25">
      <c r="A23" s="21" t="s">
        <v>55</v>
      </c>
      <c r="B23" s="10" t="s">
        <v>66</v>
      </c>
      <c r="C23" s="22">
        <v>1</v>
      </c>
      <c r="D23" s="22">
        <v>1</v>
      </c>
      <c r="E23" s="22">
        <v>1</v>
      </c>
      <c r="F23" s="22">
        <v>1</v>
      </c>
      <c r="G23" s="22">
        <v>1</v>
      </c>
      <c r="H23" s="22">
        <v>1</v>
      </c>
      <c r="I23" s="22">
        <v>1</v>
      </c>
      <c r="J23" s="22">
        <v>1</v>
      </c>
      <c r="K23" s="22">
        <v>1</v>
      </c>
      <c r="L23" s="22">
        <v>1</v>
      </c>
      <c r="M23" s="22">
        <v>1</v>
      </c>
      <c r="N23" s="22">
        <v>1</v>
      </c>
      <c r="O23" s="22">
        <v>1</v>
      </c>
      <c r="P23" s="41">
        <f t="shared" si="1"/>
        <v>13</v>
      </c>
      <c r="Q23" s="57">
        <v>0</v>
      </c>
      <c r="R23" s="57">
        <v>0</v>
      </c>
      <c r="S23" s="35">
        <f t="shared" si="2"/>
        <v>0</v>
      </c>
      <c r="T23" s="10"/>
      <c r="U23" s="10"/>
    </row>
    <row r="24" spans="1:21" ht="15.95" customHeight="1" x14ac:dyDescent="0.25">
      <c r="A24" s="21" t="s">
        <v>55</v>
      </c>
      <c r="B24" s="10" t="s">
        <v>67</v>
      </c>
      <c r="C24" s="22">
        <v>1</v>
      </c>
      <c r="D24" s="22">
        <v>1</v>
      </c>
      <c r="E24" s="22">
        <v>1</v>
      </c>
      <c r="F24" s="22">
        <v>1</v>
      </c>
      <c r="G24" s="22">
        <v>1</v>
      </c>
      <c r="H24" s="22">
        <v>1</v>
      </c>
      <c r="I24" s="22">
        <v>1</v>
      </c>
      <c r="J24" s="22">
        <v>1</v>
      </c>
      <c r="K24" s="22">
        <v>1</v>
      </c>
      <c r="L24" s="22">
        <v>1</v>
      </c>
      <c r="M24" s="22">
        <v>1</v>
      </c>
      <c r="N24" s="22">
        <v>1</v>
      </c>
      <c r="O24" s="22">
        <v>1</v>
      </c>
      <c r="P24" s="41">
        <f t="shared" si="1"/>
        <v>13</v>
      </c>
      <c r="Q24" s="57">
        <v>0</v>
      </c>
      <c r="R24" s="57">
        <v>0</v>
      </c>
      <c r="S24" s="35">
        <f t="shared" si="2"/>
        <v>0</v>
      </c>
      <c r="T24" s="10"/>
      <c r="U24" s="10"/>
    </row>
    <row r="25" spans="1:21" ht="15.95" customHeight="1" x14ac:dyDescent="0.25">
      <c r="A25" s="21" t="s">
        <v>55</v>
      </c>
      <c r="B25" s="10" t="s">
        <v>68</v>
      </c>
      <c r="C25" s="22">
        <v>0</v>
      </c>
      <c r="D25" s="22">
        <v>0</v>
      </c>
      <c r="E25" s="22">
        <v>0</v>
      </c>
      <c r="F25" s="22">
        <v>0</v>
      </c>
      <c r="G25" s="22">
        <v>0</v>
      </c>
      <c r="H25" s="22">
        <v>0</v>
      </c>
      <c r="I25" s="22">
        <v>0</v>
      </c>
      <c r="J25" s="22">
        <v>0</v>
      </c>
      <c r="K25" s="22">
        <v>0</v>
      </c>
      <c r="L25" s="22">
        <v>1</v>
      </c>
      <c r="M25" s="22">
        <v>0</v>
      </c>
      <c r="N25" s="22">
        <v>0</v>
      </c>
      <c r="O25" s="22">
        <v>0</v>
      </c>
      <c r="P25" s="41">
        <f>SUM(C25:O25)</f>
        <v>1</v>
      </c>
      <c r="Q25" s="57">
        <v>0</v>
      </c>
      <c r="R25" s="57">
        <v>0</v>
      </c>
      <c r="S25" s="35">
        <f t="shared" si="2"/>
        <v>0</v>
      </c>
      <c r="T25" s="10"/>
      <c r="U25" s="10"/>
    </row>
    <row r="26" spans="1:21" ht="15.95" customHeight="1" x14ac:dyDescent="0.25">
      <c r="A26" s="21" t="s">
        <v>55</v>
      </c>
      <c r="B26" s="10" t="s">
        <v>69</v>
      </c>
      <c r="C26" s="22">
        <v>1</v>
      </c>
      <c r="D26" s="22">
        <v>0</v>
      </c>
      <c r="E26" s="22">
        <v>0</v>
      </c>
      <c r="F26" s="22">
        <v>0</v>
      </c>
      <c r="G26" s="22">
        <v>1</v>
      </c>
      <c r="H26" s="22">
        <v>0</v>
      </c>
      <c r="I26" s="22">
        <v>1</v>
      </c>
      <c r="J26" s="22">
        <v>0</v>
      </c>
      <c r="K26" s="22">
        <v>1</v>
      </c>
      <c r="L26" s="22">
        <v>0</v>
      </c>
      <c r="M26" s="22">
        <v>1</v>
      </c>
      <c r="N26" s="22">
        <v>1</v>
      </c>
      <c r="O26" s="22">
        <v>1</v>
      </c>
      <c r="P26" s="41">
        <f t="shared" si="1"/>
        <v>7</v>
      </c>
      <c r="Q26" s="57">
        <v>0</v>
      </c>
      <c r="R26" s="57">
        <v>0</v>
      </c>
      <c r="S26" s="35">
        <f t="shared" si="2"/>
        <v>0</v>
      </c>
      <c r="T26" s="10"/>
      <c r="U26" s="10"/>
    </row>
    <row r="27" spans="1:21" ht="15.95" customHeight="1" x14ac:dyDescent="0.25">
      <c r="A27" s="21" t="s">
        <v>55</v>
      </c>
      <c r="B27" s="10" t="s">
        <v>70</v>
      </c>
      <c r="C27" s="22">
        <v>0</v>
      </c>
      <c r="D27" s="22">
        <v>0</v>
      </c>
      <c r="E27" s="22">
        <v>0</v>
      </c>
      <c r="F27" s="22">
        <v>0</v>
      </c>
      <c r="G27" s="22">
        <v>0</v>
      </c>
      <c r="H27" s="22">
        <v>0</v>
      </c>
      <c r="I27" s="22">
        <v>0</v>
      </c>
      <c r="J27" s="22">
        <v>0</v>
      </c>
      <c r="K27" s="22">
        <v>0</v>
      </c>
      <c r="L27" s="22">
        <v>1</v>
      </c>
      <c r="M27" s="22">
        <v>0</v>
      </c>
      <c r="N27" s="22">
        <v>0</v>
      </c>
      <c r="O27" s="22">
        <v>0</v>
      </c>
      <c r="P27" s="41">
        <f>SUM(C27:O27)</f>
        <v>1</v>
      </c>
      <c r="Q27" s="57">
        <v>0</v>
      </c>
      <c r="R27" s="57">
        <v>0</v>
      </c>
      <c r="S27" s="35">
        <f t="shared" si="2"/>
        <v>0</v>
      </c>
      <c r="T27" s="10"/>
      <c r="U27" s="10"/>
    </row>
    <row r="28" spans="1:21" ht="15.95" customHeight="1" x14ac:dyDescent="0.25">
      <c r="A28" s="21" t="s">
        <v>55</v>
      </c>
      <c r="B28" s="10" t="s">
        <v>71</v>
      </c>
      <c r="C28" s="22">
        <v>0</v>
      </c>
      <c r="D28" s="22">
        <v>0</v>
      </c>
      <c r="E28" s="22">
        <v>0</v>
      </c>
      <c r="F28" s="22">
        <v>0</v>
      </c>
      <c r="G28" s="22">
        <v>0</v>
      </c>
      <c r="H28" s="22">
        <v>0</v>
      </c>
      <c r="I28" s="22">
        <v>0</v>
      </c>
      <c r="J28" s="22">
        <v>0</v>
      </c>
      <c r="K28" s="22">
        <v>0</v>
      </c>
      <c r="L28" s="22">
        <v>1</v>
      </c>
      <c r="M28" s="22">
        <v>0</v>
      </c>
      <c r="N28" s="22">
        <v>0</v>
      </c>
      <c r="O28" s="22">
        <v>0</v>
      </c>
      <c r="P28" s="41">
        <f>SUM(C28:O28)</f>
        <v>1</v>
      </c>
      <c r="Q28" s="57">
        <v>0</v>
      </c>
      <c r="R28" s="57">
        <v>0</v>
      </c>
      <c r="S28" s="35">
        <f t="shared" si="2"/>
        <v>0</v>
      </c>
      <c r="T28" s="10"/>
      <c r="U28" s="10"/>
    </row>
    <row r="29" spans="1:21" ht="15.95" customHeight="1" x14ac:dyDescent="0.25">
      <c r="A29" s="21" t="s">
        <v>55</v>
      </c>
      <c r="B29" s="10" t="s">
        <v>72</v>
      </c>
      <c r="C29" s="22">
        <v>0</v>
      </c>
      <c r="D29" s="22">
        <v>0</v>
      </c>
      <c r="E29" s="22">
        <v>0</v>
      </c>
      <c r="F29" s="22">
        <v>0</v>
      </c>
      <c r="G29" s="22">
        <v>0</v>
      </c>
      <c r="H29" s="22">
        <v>0</v>
      </c>
      <c r="I29" s="22">
        <v>0</v>
      </c>
      <c r="J29" s="22">
        <v>0</v>
      </c>
      <c r="K29" s="22">
        <v>0</v>
      </c>
      <c r="L29" s="22">
        <v>1</v>
      </c>
      <c r="M29" s="22">
        <v>0</v>
      </c>
      <c r="N29" s="22">
        <v>0</v>
      </c>
      <c r="O29" s="22">
        <v>0</v>
      </c>
      <c r="P29" s="41">
        <f>SUM(C29:O29)</f>
        <v>1</v>
      </c>
      <c r="Q29" s="57">
        <v>0</v>
      </c>
      <c r="R29" s="57">
        <v>0</v>
      </c>
      <c r="S29" s="35">
        <f t="shared" ref="S29:S40" si="3">(P29*Q29)+(R29*(P29-F29))</f>
        <v>0</v>
      </c>
      <c r="T29" s="10"/>
      <c r="U29" s="10"/>
    </row>
    <row r="30" spans="1:21" ht="15.95" customHeight="1" x14ac:dyDescent="0.25">
      <c r="A30" s="21" t="s">
        <v>55</v>
      </c>
      <c r="B30" s="10" t="s">
        <v>73</v>
      </c>
      <c r="C30" s="22">
        <v>1</v>
      </c>
      <c r="D30" s="22">
        <v>0</v>
      </c>
      <c r="E30" s="22">
        <v>0</v>
      </c>
      <c r="F30" s="22">
        <v>0</v>
      </c>
      <c r="G30" s="22">
        <v>1</v>
      </c>
      <c r="H30" s="22">
        <v>1</v>
      </c>
      <c r="I30" s="22">
        <v>1</v>
      </c>
      <c r="J30" s="22">
        <v>3</v>
      </c>
      <c r="K30" s="22">
        <v>1</v>
      </c>
      <c r="L30" s="22">
        <v>1</v>
      </c>
      <c r="M30" s="22">
        <v>11</v>
      </c>
      <c r="N30" s="22">
        <v>1</v>
      </c>
      <c r="O30" s="22">
        <v>1</v>
      </c>
      <c r="P30" s="41">
        <f t="shared" si="1"/>
        <v>22</v>
      </c>
      <c r="Q30" s="57">
        <v>0</v>
      </c>
      <c r="R30" s="57">
        <v>0</v>
      </c>
      <c r="S30" s="35">
        <f t="shared" si="3"/>
        <v>0</v>
      </c>
      <c r="T30" s="10"/>
      <c r="U30" s="10"/>
    </row>
    <row r="31" spans="1:21" ht="15.95" customHeight="1" x14ac:dyDescent="0.25">
      <c r="A31" s="21" t="s">
        <v>55</v>
      </c>
      <c r="B31" s="10" t="s">
        <v>74</v>
      </c>
      <c r="C31" s="22">
        <v>0</v>
      </c>
      <c r="D31" s="22">
        <v>1</v>
      </c>
      <c r="E31" s="22">
        <v>0</v>
      </c>
      <c r="F31" s="22">
        <v>0</v>
      </c>
      <c r="G31" s="22">
        <v>0</v>
      </c>
      <c r="H31" s="22">
        <v>0</v>
      </c>
      <c r="I31" s="22">
        <v>0</v>
      </c>
      <c r="J31" s="22">
        <v>0</v>
      </c>
      <c r="K31" s="22">
        <v>0</v>
      </c>
      <c r="L31" s="22">
        <v>0</v>
      </c>
      <c r="M31" s="22">
        <v>0</v>
      </c>
      <c r="N31" s="22">
        <v>0</v>
      </c>
      <c r="O31" s="22">
        <v>1</v>
      </c>
      <c r="P31" s="41">
        <f>SUM(C31:O31)</f>
        <v>2</v>
      </c>
      <c r="Q31" s="57">
        <v>0</v>
      </c>
      <c r="R31" s="57">
        <v>0</v>
      </c>
      <c r="S31" s="35">
        <f>(P31*Q31)+(R31*(P31-F31))</f>
        <v>0</v>
      </c>
      <c r="T31" s="10"/>
      <c r="U31" s="10"/>
    </row>
    <row r="32" spans="1:21" ht="15.95" customHeight="1" x14ac:dyDescent="0.25">
      <c r="A32" s="21" t="s">
        <v>55</v>
      </c>
      <c r="B32" s="10" t="s">
        <v>75</v>
      </c>
      <c r="C32" s="22">
        <v>1</v>
      </c>
      <c r="D32" s="22">
        <v>1</v>
      </c>
      <c r="E32" s="22">
        <v>1</v>
      </c>
      <c r="F32" s="22">
        <v>0</v>
      </c>
      <c r="G32" s="22">
        <v>1</v>
      </c>
      <c r="H32" s="22">
        <v>1</v>
      </c>
      <c r="I32" s="22">
        <v>1</v>
      </c>
      <c r="J32" s="22">
        <v>1</v>
      </c>
      <c r="K32" s="22">
        <v>1</v>
      </c>
      <c r="L32" s="22">
        <v>1</v>
      </c>
      <c r="M32" s="22">
        <v>1</v>
      </c>
      <c r="N32" s="22">
        <v>1</v>
      </c>
      <c r="O32" s="22">
        <v>1</v>
      </c>
      <c r="P32" s="41">
        <f t="shared" si="1"/>
        <v>12</v>
      </c>
      <c r="Q32" s="57">
        <v>0</v>
      </c>
      <c r="R32" s="57">
        <v>0</v>
      </c>
      <c r="S32" s="35">
        <f t="shared" si="3"/>
        <v>0</v>
      </c>
      <c r="T32" s="10"/>
      <c r="U32" s="10"/>
    </row>
    <row r="33" spans="1:23" ht="15.95" customHeight="1" x14ac:dyDescent="0.25">
      <c r="A33" s="21" t="s">
        <v>55</v>
      </c>
      <c r="B33" s="10" t="s">
        <v>76</v>
      </c>
      <c r="C33" s="22">
        <v>1</v>
      </c>
      <c r="D33" s="22">
        <v>1</v>
      </c>
      <c r="E33" s="22">
        <v>1</v>
      </c>
      <c r="F33" s="22">
        <v>0</v>
      </c>
      <c r="G33" s="22">
        <v>1</v>
      </c>
      <c r="H33" s="22">
        <v>1</v>
      </c>
      <c r="I33" s="22">
        <v>1</v>
      </c>
      <c r="J33" s="22">
        <v>1</v>
      </c>
      <c r="K33" s="22">
        <v>0</v>
      </c>
      <c r="L33" s="22">
        <v>0</v>
      </c>
      <c r="M33" s="22">
        <v>1</v>
      </c>
      <c r="N33" s="22">
        <v>1</v>
      </c>
      <c r="O33" s="22">
        <v>1</v>
      </c>
      <c r="P33" s="41">
        <f t="shared" si="1"/>
        <v>10</v>
      </c>
      <c r="Q33" s="57">
        <v>0</v>
      </c>
      <c r="R33" s="57">
        <v>0</v>
      </c>
      <c r="S33" s="35">
        <f t="shared" si="3"/>
        <v>0</v>
      </c>
      <c r="T33" s="10"/>
      <c r="U33" s="10"/>
    </row>
    <row r="34" spans="1:23" ht="15.95" customHeight="1" x14ac:dyDescent="0.25">
      <c r="A34" s="21" t="s">
        <v>55</v>
      </c>
      <c r="B34" s="10" t="s">
        <v>77</v>
      </c>
      <c r="C34" s="22">
        <v>1</v>
      </c>
      <c r="D34" s="22">
        <v>1</v>
      </c>
      <c r="E34" s="22">
        <v>1</v>
      </c>
      <c r="F34" s="22">
        <v>0</v>
      </c>
      <c r="G34" s="22">
        <v>1</v>
      </c>
      <c r="H34" s="22">
        <v>1</v>
      </c>
      <c r="I34" s="22">
        <v>1</v>
      </c>
      <c r="J34" s="22">
        <v>1</v>
      </c>
      <c r="K34" s="22">
        <v>1</v>
      </c>
      <c r="L34" s="22">
        <v>1</v>
      </c>
      <c r="M34" s="22">
        <v>1</v>
      </c>
      <c r="N34" s="22">
        <v>1</v>
      </c>
      <c r="O34" s="22">
        <v>1</v>
      </c>
      <c r="P34" s="41">
        <f t="shared" si="1"/>
        <v>12</v>
      </c>
      <c r="Q34" s="57">
        <v>0</v>
      </c>
      <c r="R34" s="57">
        <v>0</v>
      </c>
      <c r="S34" s="35">
        <f t="shared" si="3"/>
        <v>0</v>
      </c>
      <c r="T34" s="10"/>
      <c r="U34" s="10"/>
    </row>
    <row r="35" spans="1:23" ht="15.95" customHeight="1" x14ac:dyDescent="0.25">
      <c r="A35" s="21" t="s">
        <v>55</v>
      </c>
      <c r="B35" s="10" t="s">
        <v>78</v>
      </c>
      <c r="C35" s="22">
        <v>1</v>
      </c>
      <c r="D35" s="22">
        <v>1</v>
      </c>
      <c r="E35" s="22">
        <v>1</v>
      </c>
      <c r="F35" s="22">
        <v>1</v>
      </c>
      <c r="G35" s="22">
        <v>1</v>
      </c>
      <c r="H35" s="22">
        <v>1</v>
      </c>
      <c r="I35" s="22">
        <v>1</v>
      </c>
      <c r="J35" s="22">
        <v>1</v>
      </c>
      <c r="K35" s="22">
        <v>1</v>
      </c>
      <c r="L35" s="22">
        <v>1</v>
      </c>
      <c r="M35" s="22">
        <v>1</v>
      </c>
      <c r="N35" s="22">
        <v>1</v>
      </c>
      <c r="O35" s="22">
        <v>1</v>
      </c>
      <c r="P35" s="41">
        <f t="shared" si="1"/>
        <v>13</v>
      </c>
      <c r="Q35" s="57">
        <v>0</v>
      </c>
      <c r="R35" s="57">
        <v>0</v>
      </c>
      <c r="S35" s="35">
        <f t="shared" si="3"/>
        <v>0</v>
      </c>
      <c r="T35" s="10"/>
      <c r="U35" s="10"/>
    </row>
    <row r="36" spans="1:23" ht="15.95" customHeight="1" x14ac:dyDescent="0.25">
      <c r="A36" s="21" t="s">
        <v>55</v>
      </c>
      <c r="B36" s="10" t="s">
        <v>79</v>
      </c>
      <c r="C36" s="22">
        <v>1</v>
      </c>
      <c r="D36" s="22">
        <v>1</v>
      </c>
      <c r="E36" s="22">
        <v>1</v>
      </c>
      <c r="F36" s="22">
        <v>0</v>
      </c>
      <c r="G36" s="22">
        <v>1</v>
      </c>
      <c r="H36" s="22">
        <v>1</v>
      </c>
      <c r="I36" s="22">
        <v>1</v>
      </c>
      <c r="J36" s="22">
        <v>1</v>
      </c>
      <c r="K36" s="22">
        <v>1</v>
      </c>
      <c r="L36" s="22">
        <v>1</v>
      </c>
      <c r="M36" s="22">
        <v>1</v>
      </c>
      <c r="N36" s="22">
        <v>1</v>
      </c>
      <c r="O36" s="22">
        <v>1</v>
      </c>
      <c r="P36" s="41">
        <f>SUM(C36:O36)</f>
        <v>12</v>
      </c>
      <c r="Q36" s="57">
        <v>0</v>
      </c>
      <c r="R36" s="57">
        <v>0</v>
      </c>
      <c r="S36" s="35">
        <f t="shared" si="3"/>
        <v>0</v>
      </c>
      <c r="T36" s="10"/>
      <c r="U36" s="10"/>
    </row>
    <row r="37" spans="1:23" ht="15.95" customHeight="1" x14ac:dyDescent="0.25">
      <c r="A37" s="21" t="s">
        <v>55</v>
      </c>
      <c r="B37" s="10" t="s">
        <v>80</v>
      </c>
      <c r="C37" s="22">
        <v>20</v>
      </c>
      <c r="D37" s="22">
        <v>20</v>
      </c>
      <c r="E37" s="22">
        <v>0</v>
      </c>
      <c r="F37" s="22">
        <v>0</v>
      </c>
      <c r="G37" s="22">
        <v>10</v>
      </c>
      <c r="H37" s="22">
        <v>0</v>
      </c>
      <c r="I37" s="22">
        <v>20</v>
      </c>
      <c r="J37" s="22">
        <v>10</v>
      </c>
      <c r="K37" s="22">
        <v>20</v>
      </c>
      <c r="L37" s="22">
        <v>30</v>
      </c>
      <c r="M37" s="22">
        <v>30</v>
      </c>
      <c r="N37" s="22">
        <v>0</v>
      </c>
      <c r="O37" s="22">
        <v>20</v>
      </c>
      <c r="P37" s="41">
        <f>SUM(C37:O37)</f>
        <v>180</v>
      </c>
      <c r="Q37" s="57">
        <v>0</v>
      </c>
      <c r="R37" s="57">
        <v>0</v>
      </c>
      <c r="S37" s="35">
        <f t="shared" si="3"/>
        <v>0</v>
      </c>
      <c r="T37" s="10"/>
      <c r="U37" s="10"/>
    </row>
    <row r="38" spans="1:23" ht="15.95" customHeight="1" x14ac:dyDescent="0.25">
      <c r="A38" s="21" t="s">
        <v>55</v>
      </c>
      <c r="B38" s="10" t="s">
        <v>81</v>
      </c>
      <c r="C38" s="22">
        <v>1</v>
      </c>
      <c r="D38" s="22">
        <v>1</v>
      </c>
      <c r="E38" s="22">
        <v>1</v>
      </c>
      <c r="F38" s="22">
        <v>1</v>
      </c>
      <c r="G38" s="22">
        <v>1</v>
      </c>
      <c r="H38" s="22">
        <v>1</v>
      </c>
      <c r="I38" s="22">
        <v>1</v>
      </c>
      <c r="J38" s="22">
        <v>1</v>
      </c>
      <c r="K38" s="22">
        <v>1</v>
      </c>
      <c r="L38" s="22">
        <v>1</v>
      </c>
      <c r="M38" s="22">
        <v>1</v>
      </c>
      <c r="N38" s="22">
        <v>1</v>
      </c>
      <c r="O38" s="22">
        <v>1</v>
      </c>
      <c r="P38" s="41">
        <f>SUM(C38:O38)</f>
        <v>13</v>
      </c>
      <c r="Q38" s="57">
        <v>0</v>
      </c>
      <c r="R38" s="57">
        <v>0</v>
      </c>
      <c r="S38" s="35">
        <f t="shared" si="3"/>
        <v>0</v>
      </c>
      <c r="T38" s="10"/>
      <c r="U38" s="10"/>
    </row>
    <row r="39" spans="1:23" ht="15.95" customHeight="1" x14ac:dyDescent="0.25">
      <c r="A39" s="21" t="s">
        <v>55</v>
      </c>
      <c r="B39" s="10" t="s">
        <v>82</v>
      </c>
      <c r="C39" s="22">
        <v>0</v>
      </c>
      <c r="D39" s="22">
        <v>0</v>
      </c>
      <c r="E39" s="22">
        <v>0</v>
      </c>
      <c r="F39" s="22">
        <v>0</v>
      </c>
      <c r="G39" s="22">
        <v>1</v>
      </c>
      <c r="H39" s="22">
        <v>0</v>
      </c>
      <c r="I39" s="22">
        <v>0</v>
      </c>
      <c r="J39" s="22">
        <v>2</v>
      </c>
      <c r="K39" s="22">
        <v>0</v>
      </c>
      <c r="L39" s="22">
        <v>0</v>
      </c>
      <c r="M39" s="22">
        <v>0</v>
      </c>
      <c r="N39" s="22">
        <v>0</v>
      </c>
      <c r="O39" s="22">
        <v>0</v>
      </c>
      <c r="P39" s="41">
        <f>SUM(C39:O39)</f>
        <v>3</v>
      </c>
      <c r="Q39" s="57">
        <v>0</v>
      </c>
      <c r="R39" s="57">
        <v>0</v>
      </c>
      <c r="S39" s="35">
        <f>(P39*Q39)+(R39*(P39-F39))</f>
        <v>0</v>
      </c>
      <c r="T39" s="10"/>
      <c r="U39" s="10"/>
    </row>
    <row r="40" spans="1:23" ht="15.95" customHeight="1" x14ac:dyDescent="0.25">
      <c r="A40" s="21" t="s">
        <v>55</v>
      </c>
      <c r="B40" s="10" t="s">
        <v>83</v>
      </c>
      <c r="C40" s="22">
        <v>1</v>
      </c>
      <c r="D40" s="22">
        <v>1</v>
      </c>
      <c r="E40" s="22">
        <v>1</v>
      </c>
      <c r="F40" s="22">
        <v>0</v>
      </c>
      <c r="G40" s="22">
        <v>1</v>
      </c>
      <c r="H40" s="22">
        <v>1</v>
      </c>
      <c r="I40" s="22">
        <v>1</v>
      </c>
      <c r="J40" s="22">
        <v>1</v>
      </c>
      <c r="K40" s="22">
        <v>1</v>
      </c>
      <c r="L40" s="22">
        <v>1</v>
      </c>
      <c r="M40" s="22">
        <v>1</v>
      </c>
      <c r="N40" s="22">
        <v>1</v>
      </c>
      <c r="O40" s="22">
        <v>1</v>
      </c>
      <c r="P40" s="41">
        <f>SUM(C40:O40)</f>
        <v>12</v>
      </c>
      <c r="Q40" s="57">
        <v>0</v>
      </c>
      <c r="R40" s="57">
        <v>0</v>
      </c>
      <c r="S40" s="35">
        <f t="shared" si="3"/>
        <v>0</v>
      </c>
      <c r="T40" s="10"/>
      <c r="U40" s="10"/>
    </row>
    <row r="41" spans="1:23" s="10" customFormat="1" ht="15.95" customHeight="1" thickBot="1" x14ac:dyDescent="0.3">
      <c r="A41" s="38" t="s">
        <v>116</v>
      </c>
      <c r="B41" s="39"/>
      <c r="C41" s="39"/>
      <c r="D41" s="39"/>
      <c r="E41" s="39"/>
      <c r="F41" s="39"/>
      <c r="G41" s="39"/>
      <c r="H41" s="39"/>
      <c r="I41" s="39"/>
      <c r="J41" s="39"/>
      <c r="K41" s="39"/>
      <c r="L41" s="39"/>
      <c r="M41" s="39"/>
      <c r="N41" s="39"/>
      <c r="O41" s="39"/>
      <c r="P41" s="39"/>
      <c r="Q41" s="39"/>
      <c r="R41" s="39"/>
      <c r="S41" s="40">
        <f>SUM(S13:S40)</f>
        <v>0</v>
      </c>
    </row>
    <row r="42" spans="1:23" ht="15.95" customHeight="1" x14ac:dyDescent="0.25">
      <c r="A42" s="6"/>
      <c r="S42" s="5"/>
      <c r="T42" s="5"/>
      <c r="U42" s="5"/>
      <c r="W42" s="5"/>
    </row>
    <row r="43" spans="1:23" ht="15.95" customHeight="1" thickBot="1" x14ac:dyDescent="0.3">
      <c r="A43" s="6"/>
      <c r="S43" s="5"/>
      <c r="T43" s="5"/>
      <c r="U43" s="5"/>
      <c r="W43" s="5"/>
    </row>
    <row r="44" spans="1:23" ht="90" x14ac:dyDescent="0.25">
      <c r="A44" s="60" t="s">
        <v>84</v>
      </c>
      <c r="B44" s="61"/>
      <c r="C44" s="18" t="s">
        <v>38</v>
      </c>
      <c r="D44" s="18" t="s">
        <v>39</v>
      </c>
      <c r="E44" s="18" t="s">
        <v>40</v>
      </c>
      <c r="F44" s="18" t="s">
        <v>41</v>
      </c>
      <c r="G44" s="18" t="s">
        <v>42</v>
      </c>
      <c r="H44" s="18" t="s">
        <v>43</v>
      </c>
      <c r="I44" s="18" t="s">
        <v>44</v>
      </c>
      <c r="J44" s="18" t="s">
        <v>45</v>
      </c>
      <c r="K44" s="18" t="s">
        <v>46</v>
      </c>
      <c r="L44" s="18" t="s">
        <v>47</v>
      </c>
      <c r="M44" s="18" t="s">
        <v>48</v>
      </c>
      <c r="N44" s="18" t="s">
        <v>49</v>
      </c>
      <c r="O44" s="18" t="s">
        <v>50</v>
      </c>
      <c r="P44" s="18" t="s">
        <v>51</v>
      </c>
      <c r="Q44" s="19" t="s">
        <v>85</v>
      </c>
      <c r="R44" s="20" t="s">
        <v>36</v>
      </c>
      <c r="S44" s="5"/>
      <c r="T44" s="5"/>
      <c r="U44" s="5"/>
      <c r="W44" s="5"/>
    </row>
    <row r="45" spans="1:23" ht="15.95" customHeight="1" x14ac:dyDescent="0.25">
      <c r="A45" s="21" t="s">
        <v>55</v>
      </c>
      <c r="B45" s="10" t="s">
        <v>75</v>
      </c>
      <c r="C45" s="22">
        <f>C32</f>
        <v>1</v>
      </c>
      <c r="D45" s="22">
        <f t="shared" ref="D45:P45" si="4">D32</f>
        <v>1</v>
      </c>
      <c r="E45" s="22">
        <f t="shared" si="4"/>
        <v>1</v>
      </c>
      <c r="F45" s="22">
        <f t="shared" si="4"/>
        <v>0</v>
      </c>
      <c r="G45" s="22">
        <f t="shared" si="4"/>
        <v>1</v>
      </c>
      <c r="H45" s="22">
        <f t="shared" si="4"/>
        <v>1</v>
      </c>
      <c r="I45" s="22">
        <f t="shared" si="4"/>
        <v>1</v>
      </c>
      <c r="J45" s="22">
        <f t="shared" si="4"/>
        <v>1</v>
      </c>
      <c r="K45" s="22">
        <f t="shared" si="4"/>
        <v>1</v>
      </c>
      <c r="L45" s="22">
        <f t="shared" si="4"/>
        <v>1</v>
      </c>
      <c r="M45" s="22">
        <f t="shared" si="4"/>
        <v>1</v>
      </c>
      <c r="N45" s="22">
        <f t="shared" si="4"/>
        <v>1</v>
      </c>
      <c r="O45" s="22">
        <f t="shared" si="4"/>
        <v>1</v>
      </c>
      <c r="P45" s="41">
        <f t="shared" si="4"/>
        <v>12</v>
      </c>
      <c r="Q45" s="57">
        <v>0</v>
      </c>
      <c r="R45" s="35">
        <f t="shared" ref="R45:R50" si="5">Q45*P45</f>
        <v>0</v>
      </c>
      <c r="S45" s="5"/>
      <c r="T45" s="2"/>
      <c r="U45" s="2"/>
      <c r="W45" s="5"/>
    </row>
    <row r="46" spans="1:23" ht="15.95" customHeight="1" x14ac:dyDescent="0.25">
      <c r="A46" s="21" t="s">
        <v>55</v>
      </c>
      <c r="B46" s="10" t="s">
        <v>76</v>
      </c>
      <c r="C46" s="22">
        <f>C33</f>
        <v>1</v>
      </c>
      <c r="D46" s="22">
        <f t="shared" ref="D46:O46" si="6">D33</f>
        <v>1</v>
      </c>
      <c r="E46" s="22">
        <f t="shared" si="6"/>
        <v>1</v>
      </c>
      <c r="F46" s="22">
        <f t="shared" si="6"/>
        <v>0</v>
      </c>
      <c r="G46" s="22">
        <f t="shared" si="6"/>
        <v>1</v>
      </c>
      <c r="H46" s="22">
        <f t="shared" si="6"/>
        <v>1</v>
      </c>
      <c r="I46" s="22">
        <f t="shared" si="6"/>
        <v>1</v>
      </c>
      <c r="J46" s="22">
        <f t="shared" si="6"/>
        <v>1</v>
      </c>
      <c r="K46" s="22">
        <f t="shared" si="6"/>
        <v>0</v>
      </c>
      <c r="L46" s="22">
        <f t="shared" si="6"/>
        <v>0</v>
      </c>
      <c r="M46" s="22">
        <f t="shared" si="6"/>
        <v>1</v>
      </c>
      <c r="N46" s="22">
        <f t="shared" si="6"/>
        <v>1</v>
      </c>
      <c r="O46" s="22">
        <f t="shared" si="6"/>
        <v>1</v>
      </c>
      <c r="P46" s="41">
        <f>SUM(C46:O46)</f>
        <v>10</v>
      </c>
      <c r="Q46" s="57">
        <v>0</v>
      </c>
      <c r="R46" s="35">
        <f t="shared" si="5"/>
        <v>0</v>
      </c>
      <c r="S46" s="5"/>
      <c r="T46" s="2"/>
      <c r="U46" s="2"/>
      <c r="W46" s="5"/>
    </row>
    <row r="47" spans="1:23" ht="15.95" customHeight="1" x14ac:dyDescent="0.25">
      <c r="A47" s="21" t="s">
        <v>55</v>
      </c>
      <c r="B47" s="10" t="s">
        <v>77</v>
      </c>
      <c r="C47" s="22">
        <f>C34</f>
        <v>1</v>
      </c>
      <c r="D47" s="22">
        <f t="shared" ref="D47:O47" si="7">D34</f>
        <v>1</v>
      </c>
      <c r="E47" s="22">
        <f t="shared" si="7"/>
        <v>1</v>
      </c>
      <c r="F47" s="22">
        <f t="shared" si="7"/>
        <v>0</v>
      </c>
      <c r="G47" s="22">
        <f t="shared" si="7"/>
        <v>1</v>
      </c>
      <c r="H47" s="22">
        <f t="shared" si="7"/>
        <v>1</v>
      </c>
      <c r="I47" s="22">
        <f t="shared" si="7"/>
        <v>1</v>
      </c>
      <c r="J47" s="22">
        <f t="shared" si="7"/>
        <v>1</v>
      </c>
      <c r="K47" s="22">
        <f t="shared" si="7"/>
        <v>1</v>
      </c>
      <c r="L47" s="22">
        <f t="shared" si="7"/>
        <v>1</v>
      </c>
      <c r="M47" s="22">
        <f t="shared" si="7"/>
        <v>1</v>
      </c>
      <c r="N47" s="22">
        <f t="shared" si="7"/>
        <v>1</v>
      </c>
      <c r="O47" s="22">
        <f t="shared" si="7"/>
        <v>1</v>
      </c>
      <c r="P47" s="41">
        <f t="shared" ref="P47:P48" si="8">SUM(C47:O47)</f>
        <v>12</v>
      </c>
      <c r="Q47" s="57">
        <v>0</v>
      </c>
      <c r="R47" s="35">
        <f t="shared" si="5"/>
        <v>0</v>
      </c>
      <c r="S47" s="5"/>
      <c r="T47" s="2"/>
      <c r="U47" s="2"/>
      <c r="W47" s="5"/>
    </row>
    <row r="48" spans="1:23" ht="15.95" customHeight="1" x14ac:dyDescent="0.25">
      <c r="A48" s="21" t="s">
        <v>55</v>
      </c>
      <c r="B48" s="10" t="s">
        <v>78</v>
      </c>
      <c r="C48" s="22">
        <f>C35</f>
        <v>1</v>
      </c>
      <c r="D48" s="22">
        <f t="shared" ref="D48:O48" si="9">D35</f>
        <v>1</v>
      </c>
      <c r="E48" s="22">
        <f t="shared" si="9"/>
        <v>1</v>
      </c>
      <c r="F48" s="22">
        <f t="shared" si="9"/>
        <v>1</v>
      </c>
      <c r="G48" s="22">
        <f t="shared" si="9"/>
        <v>1</v>
      </c>
      <c r="H48" s="22">
        <f t="shared" si="9"/>
        <v>1</v>
      </c>
      <c r="I48" s="22">
        <f t="shared" si="9"/>
        <v>1</v>
      </c>
      <c r="J48" s="22">
        <f t="shared" si="9"/>
        <v>1</v>
      </c>
      <c r="K48" s="22">
        <f t="shared" si="9"/>
        <v>1</v>
      </c>
      <c r="L48" s="22">
        <f t="shared" si="9"/>
        <v>1</v>
      </c>
      <c r="M48" s="22">
        <f t="shared" si="9"/>
        <v>1</v>
      </c>
      <c r="N48" s="22">
        <f t="shared" si="9"/>
        <v>1</v>
      </c>
      <c r="O48" s="22">
        <f t="shared" si="9"/>
        <v>1</v>
      </c>
      <c r="P48" s="41">
        <f t="shared" si="8"/>
        <v>13</v>
      </c>
      <c r="Q48" s="57">
        <v>0</v>
      </c>
      <c r="R48" s="35">
        <f t="shared" si="5"/>
        <v>0</v>
      </c>
      <c r="S48" s="5"/>
      <c r="T48" s="2"/>
      <c r="U48" s="2"/>
      <c r="W48" s="5"/>
    </row>
    <row r="49" spans="1:23" ht="15.95" customHeight="1" x14ac:dyDescent="0.25">
      <c r="A49" s="21" t="s">
        <v>55</v>
      </c>
      <c r="B49" s="10" t="s">
        <v>86</v>
      </c>
      <c r="C49" s="22">
        <f>C25</f>
        <v>0</v>
      </c>
      <c r="D49" s="22">
        <f t="shared" ref="D49:O49" si="10">D25</f>
        <v>0</v>
      </c>
      <c r="E49" s="22">
        <f t="shared" si="10"/>
        <v>0</v>
      </c>
      <c r="F49" s="22">
        <f t="shared" si="10"/>
        <v>0</v>
      </c>
      <c r="G49" s="22">
        <f t="shared" si="10"/>
        <v>0</v>
      </c>
      <c r="H49" s="22">
        <f t="shared" si="10"/>
        <v>0</v>
      </c>
      <c r="I49" s="22">
        <f t="shared" si="10"/>
        <v>0</v>
      </c>
      <c r="J49" s="22">
        <f t="shared" si="10"/>
        <v>0</v>
      </c>
      <c r="K49" s="22">
        <f t="shared" si="10"/>
        <v>0</v>
      </c>
      <c r="L49" s="22">
        <f t="shared" si="10"/>
        <v>1</v>
      </c>
      <c r="M49" s="22">
        <f t="shared" si="10"/>
        <v>0</v>
      </c>
      <c r="N49" s="22">
        <f t="shared" si="10"/>
        <v>0</v>
      </c>
      <c r="O49" s="22">
        <f t="shared" si="10"/>
        <v>0</v>
      </c>
      <c r="P49" s="41">
        <f>SUM(C49:O49)</f>
        <v>1</v>
      </c>
      <c r="Q49" s="57">
        <v>0</v>
      </c>
      <c r="R49" s="35">
        <f t="shared" si="5"/>
        <v>0</v>
      </c>
      <c r="S49" s="5"/>
      <c r="T49" s="2"/>
      <c r="U49" s="2"/>
      <c r="W49" s="5"/>
    </row>
    <row r="50" spans="1:23" ht="15.95" customHeight="1" x14ac:dyDescent="0.25">
      <c r="A50" s="21" t="s">
        <v>55</v>
      </c>
      <c r="B50" s="10" t="s">
        <v>64</v>
      </c>
      <c r="C50" s="22">
        <f>C21</f>
        <v>5</v>
      </c>
      <c r="D50" s="22">
        <f t="shared" ref="D50:N50" si="11">D21</f>
        <v>4</v>
      </c>
      <c r="E50" s="22">
        <f t="shared" si="11"/>
        <v>0</v>
      </c>
      <c r="F50" s="22">
        <f t="shared" si="11"/>
        <v>0</v>
      </c>
      <c r="G50" s="22">
        <f t="shared" si="11"/>
        <v>0</v>
      </c>
      <c r="H50" s="22">
        <f t="shared" si="11"/>
        <v>0</v>
      </c>
      <c r="I50" s="22">
        <f t="shared" si="11"/>
        <v>6</v>
      </c>
      <c r="J50" s="22">
        <f t="shared" si="11"/>
        <v>0</v>
      </c>
      <c r="K50" s="22">
        <f t="shared" si="11"/>
        <v>4</v>
      </c>
      <c r="L50" s="22">
        <f t="shared" si="11"/>
        <v>5</v>
      </c>
      <c r="M50" s="22">
        <f t="shared" si="11"/>
        <v>5</v>
      </c>
      <c r="N50" s="22">
        <f t="shared" si="11"/>
        <v>4</v>
      </c>
      <c r="O50" s="22">
        <f>O21</f>
        <v>0</v>
      </c>
      <c r="P50" s="41">
        <f>SUM(C50:O50)</f>
        <v>33</v>
      </c>
      <c r="Q50" s="57">
        <v>0</v>
      </c>
      <c r="R50" s="35">
        <f t="shared" si="5"/>
        <v>0</v>
      </c>
      <c r="S50" s="5"/>
      <c r="T50" s="2"/>
      <c r="U50" s="2"/>
      <c r="W50" s="5"/>
    </row>
    <row r="51" spans="1:23" ht="15.95" customHeight="1" thickBot="1" x14ac:dyDescent="0.3">
      <c r="A51" s="38" t="s">
        <v>87</v>
      </c>
      <c r="B51" s="39"/>
      <c r="C51" s="39"/>
      <c r="D51" s="39"/>
      <c r="E51" s="39"/>
      <c r="F51" s="39"/>
      <c r="G51" s="39"/>
      <c r="H51" s="39"/>
      <c r="I51" s="39"/>
      <c r="J51" s="39"/>
      <c r="K51" s="39"/>
      <c r="L51" s="39"/>
      <c r="M51" s="39"/>
      <c r="N51" s="39"/>
      <c r="O51" s="39"/>
      <c r="P51" s="39"/>
      <c r="Q51" s="39"/>
      <c r="R51" s="40">
        <f>SUM(R45:R50)</f>
        <v>0</v>
      </c>
      <c r="S51" s="5"/>
      <c r="T51" s="5"/>
      <c r="U51" s="5"/>
      <c r="W51" s="5"/>
    </row>
    <row r="52" spans="1:23" ht="15.95" customHeight="1" x14ac:dyDescent="0.25">
      <c r="A52" s="6"/>
      <c r="S52" s="5"/>
      <c r="T52" s="5"/>
      <c r="U52" s="5"/>
      <c r="W52" s="5"/>
    </row>
    <row r="53" spans="1:23" ht="15.95" customHeight="1" thickBot="1" x14ac:dyDescent="0.3">
      <c r="A53" s="6"/>
      <c r="S53" s="5"/>
      <c r="T53" s="5"/>
      <c r="U53" s="5"/>
      <c r="W53" s="5"/>
    </row>
    <row r="54" spans="1:23" ht="60" x14ac:dyDescent="0.25">
      <c r="A54" s="60" t="s">
        <v>88</v>
      </c>
      <c r="B54" s="61"/>
      <c r="C54" s="18" t="s">
        <v>38</v>
      </c>
      <c r="D54" s="18" t="s">
        <v>39</v>
      </c>
      <c r="E54" s="18" t="s">
        <v>40</v>
      </c>
      <c r="F54" s="18" t="s">
        <v>41</v>
      </c>
      <c r="G54" s="18" t="s">
        <v>42</v>
      </c>
      <c r="H54" s="18" t="s">
        <v>43</v>
      </c>
      <c r="I54" s="18" t="s">
        <v>44</v>
      </c>
      <c r="J54" s="18" t="s">
        <v>45</v>
      </c>
      <c r="K54" s="18" t="s">
        <v>46</v>
      </c>
      <c r="L54" s="18" t="s">
        <v>47</v>
      </c>
      <c r="M54" s="18" t="s">
        <v>48</v>
      </c>
      <c r="N54" s="18" t="s">
        <v>49</v>
      </c>
      <c r="O54" s="18" t="s">
        <v>50</v>
      </c>
      <c r="P54" s="18" t="s">
        <v>51</v>
      </c>
      <c r="Q54" s="18" t="s">
        <v>89</v>
      </c>
      <c r="R54" s="52" t="s">
        <v>36</v>
      </c>
      <c r="S54" s="2"/>
      <c r="T54" s="2"/>
      <c r="U54" s="2"/>
      <c r="V54" s="2"/>
    </row>
    <row r="55" spans="1:23" ht="15.95" customHeight="1" x14ac:dyDescent="0.25">
      <c r="A55" s="21" t="s">
        <v>34</v>
      </c>
      <c r="B55" s="10" t="s">
        <v>90</v>
      </c>
      <c r="C55" s="13">
        <v>1</v>
      </c>
      <c r="D55" s="13">
        <v>1</v>
      </c>
      <c r="E55" s="13">
        <v>1</v>
      </c>
      <c r="F55" s="22" t="s">
        <v>91</v>
      </c>
      <c r="G55" s="13">
        <v>1</v>
      </c>
      <c r="H55" s="13">
        <v>1</v>
      </c>
      <c r="I55" s="13">
        <v>2</v>
      </c>
      <c r="J55" s="13">
        <v>1</v>
      </c>
      <c r="K55" s="13">
        <v>0</v>
      </c>
      <c r="L55" s="13">
        <v>1</v>
      </c>
      <c r="M55" s="13">
        <v>1</v>
      </c>
      <c r="N55" s="13">
        <v>1</v>
      </c>
      <c r="O55" s="13">
        <v>0</v>
      </c>
      <c r="P55" s="13">
        <f t="shared" ref="P55:P74" si="12">SUM(C55:O55)</f>
        <v>11</v>
      </c>
      <c r="Q55" s="57">
        <v>0</v>
      </c>
      <c r="R55" s="35">
        <f t="shared" ref="R55:R74" si="13">Q55*P55</f>
        <v>0</v>
      </c>
      <c r="S55" s="2"/>
      <c r="T55" s="5"/>
      <c r="U55" s="5"/>
    </row>
    <row r="56" spans="1:23" ht="15.95" customHeight="1" x14ac:dyDescent="0.25">
      <c r="A56" s="21" t="s">
        <v>34</v>
      </c>
      <c r="B56" s="10" t="s">
        <v>92</v>
      </c>
      <c r="C56" s="13">
        <v>0</v>
      </c>
      <c r="D56" s="13">
        <v>0</v>
      </c>
      <c r="E56" s="13">
        <v>0</v>
      </c>
      <c r="F56" s="22" t="s">
        <v>91</v>
      </c>
      <c r="G56" s="13">
        <v>2</v>
      </c>
      <c r="H56" s="13">
        <v>0</v>
      </c>
      <c r="I56" s="13">
        <v>2</v>
      </c>
      <c r="J56" s="13">
        <v>3</v>
      </c>
      <c r="K56" s="13">
        <v>0</v>
      </c>
      <c r="L56" s="13">
        <v>5</v>
      </c>
      <c r="M56" s="13">
        <v>12</v>
      </c>
      <c r="N56" s="13">
        <v>0</v>
      </c>
      <c r="O56" s="13">
        <v>4</v>
      </c>
      <c r="P56" s="13">
        <f t="shared" si="12"/>
        <v>28</v>
      </c>
      <c r="Q56" s="57">
        <v>0</v>
      </c>
      <c r="R56" s="35">
        <f t="shared" si="13"/>
        <v>0</v>
      </c>
      <c r="S56" s="2"/>
      <c r="T56" s="5"/>
      <c r="U56" s="5"/>
    </row>
    <row r="57" spans="1:23" ht="15.95" customHeight="1" x14ac:dyDescent="0.25">
      <c r="A57" s="21" t="s">
        <v>34</v>
      </c>
      <c r="B57" s="10" t="s">
        <v>93</v>
      </c>
      <c r="C57" s="13">
        <v>0</v>
      </c>
      <c r="D57" s="13">
        <v>0</v>
      </c>
      <c r="E57" s="13">
        <v>0</v>
      </c>
      <c r="F57" s="22" t="s">
        <v>91</v>
      </c>
      <c r="G57" s="13">
        <v>0</v>
      </c>
      <c r="H57" s="13">
        <v>0</v>
      </c>
      <c r="I57" s="13">
        <v>0</v>
      </c>
      <c r="J57" s="13">
        <v>0</v>
      </c>
      <c r="K57" s="13">
        <v>0</v>
      </c>
      <c r="L57" s="13">
        <v>0</v>
      </c>
      <c r="M57" s="13">
        <v>0</v>
      </c>
      <c r="N57" s="13">
        <v>0</v>
      </c>
      <c r="O57" s="13">
        <v>1</v>
      </c>
      <c r="P57" s="13">
        <f t="shared" si="12"/>
        <v>1</v>
      </c>
      <c r="Q57" s="57">
        <v>0</v>
      </c>
      <c r="R57" s="35">
        <f t="shared" si="13"/>
        <v>0</v>
      </c>
      <c r="S57" s="2"/>
      <c r="T57" s="5"/>
      <c r="U57" s="5"/>
    </row>
    <row r="58" spans="1:23" ht="15.95" customHeight="1" x14ac:dyDescent="0.25">
      <c r="A58" s="21" t="s">
        <v>34</v>
      </c>
      <c r="B58" s="10" t="s">
        <v>94</v>
      </c>
      <c r="C58" s="13">
        <v>1</v>
      </c>
      <c r="D58" s="13">
        <v>1</v>
      </c>
      <c r="E58" s="13">
        <v>0</v>
      </c>
      <c r="F58" s="22" t="s">
        <v>91</v>
      </c>
      <c r="G58" s="13">
        <v>0</v>
      </c>
      <c r="H58" s="13">
        <v>1</v>
      </c>
      <c r="I58" s="13">
        <v>1</v>
      </c>
      <c r="J58" s="13">
        <v>0</v>
      </c>
      <c r="K58" s="13">
        <v>0</v>
      </c>
      <c r="L58" s="13">
        <v>0</v>
      </c>
      <c r="M58" s="13">
        <v>1</v>
      </c>
      <c r="N58" s="13">
        <v>1</v>
      </c>
      <c r="O58" s="13">
        <v>1</v>
      </c>
      <c r="P58" s="13">
        <f t="shared" si="12"/>
        <v>7</v>
      </c>
      <c r="Q58" s="57">
        <v>0</v>
      </c>
      <c r="R58" s="35">
        <f t="shared" si="13"/>
        <v>0</v>
      </c>
      <c r="S58" s="2"/>
      <c r="T58" s="5"/>
      <c r="U58" s="5"/>
    </row>
    <row r="59" spans="1:23" ht="15.95" customHeight="1" x14ac:dyDescent="0.25">
      <c r="A59" s="21" t="s">
        <v>34</v>
      </c>
      <c r="B59" s="10" t="s">
        <v>95</v>
      </c>
      <c r="C59" s="13">
        <v>0</v>
      </c>
      <c r="D59" s="13">
        <v>0</v>
      </c>
      <c r="E59" s="13">
        <v>0</v>
      </c>
      <c r="F59" s="22" t="s">
        <v>91</v>
      </c>
      <c r="G59" s="13">
        <v>1</v>
      </c>
      <c r="H59" s="13">
        <v>0</v>
      </c>
      <c r="I59" s="13">
        <v>0</v>
      </c>
      <c r="J59" s="13">
        <v>1</v>
      </c>
      <c r="K59" s="13">
        <v>0</v>
      </c>
      <c r="L59" s="13">
        <v>0</v>
      </c>
      <c r="M59" s="13">
        <v>0</v>
      </c>
      <c r="N59" s="13">
        <v>0</v>
      </c>
      <c r="O59" s="13">
        <v>0</v>
      </c>
      <c r="P59" s="13">
        <f t="shared" si="12"/>
        <v>2</v>
      </c>
      <c r="Q59" s="57">
        <v>0</v>
      </c>
      <c r="R59" s="35">
        <f t="shared" si="13"/>
        <v>0</v>
      </c>
      <c r="S59" s="2"/>
      <c r="T59" s="5"/>
      <c r="U59" s="5"/>
    </row>
    <row r="60" spans="1:23" ht="15.95" customHeight="1" x14ac:dyDescent="0.25">
      <c r="A60" s="21" t="s">
        <v>34</v>
      </c>
      <c r="B60" s="10" t="s">
        <v>96</v>
      </c>
      <c r="C60" s="13">
        <v>1</v>
      </c>
      <c r="D60" s="13">
        <v>1</v>
      </c>
      <c r="E60" s="13">
        <v>1</v>
      </c>
      <c r="F60" s="22" t="s">
        <v>91</v>
      </c>
      <c r="G60" s="13">
        <v>1</v>
      </c>
      <c r="H60" s="13">
        <v>1</v>
      </c>
      <c r="I60" s="13">
        <v>1</v>
      </c>
      <c r="J60" s="13">
        <v>1</v>
      </c>
      <c r="K60" s="13">
        <v>1</v>
      </c>
      <c r="L60" s="13">
        <v>1</v>
      </c>
      <c r="M60" s="13">
        <v>1</v>
      </c>
      <c r="N60" s="13">
        <v>1</v>
      </c>
      <c r="O60" s="13">
        <v>1</v>
      </c>
      <c r="P60" s="13">
        <f t="shared" si="12"/>
        <v>12</v>
      </c>
      <c r="Q60" s="57">
        <v>0</v>
      </c>
      <c r="R60" s="35">
        <f t="shared" si="13"/>
        <v>0</v>
      </c>
      <c r="S60" s="2"/>
      <c r="T60" s="5"/>
      <c r="U60" s="5"/>
    </row>
    <row r="61" spans="1:23" ht="15.95" customHeight="1" x14ac:dyDescent="0.25">
      <c r="A61" s="21" t="s">
        <v>34</v>
      </c>
      <c r="B61" s="10" t="s">
        <v>97</v>
      </c>
      <c r="C61" s="13">
        <v>0</v>
      </c>
      <c r="D61" s="13">
        <v>2</v>
      </c>
      <c r="E61" s="13">
        <v>0</v>
      </c>
      <c r="F61" s="22" t="s">
        <v>91</v>
      </c>
      <c r="G61" s="13">
        <v>0</v>
      </c>
      <c r="H61" s="13">
        <v>0</v>
      </c>
      <c r="I61" s="13">
        <v>0</v>
      </c>
      <c r="J61" s="13">
        <v>0</v>
      </c>
      <c r="K61" s="13">
        <v>0</v>
      </c>
      <c r="L61" s="13">
        <v>0</v>
      </c>
      <c r="M61" s="13">
        <v>0</v>
      </c>
      <c r="N61" s="13">
        <v>0</v>
      </c>
      <c r="O61" s="13">
        <v>0</v>
      </c>
      <c r="P61" s="13">
        <f t="shared" si="12"/>
        <v>2</v>
      </c>
      <c r="Q61" s="57">
        <v>0</v>
      </c>
      <c r="R61" s="35">
        <f t="shared" si="13"/>
        <v>0</v>
      </c>
      <c r="S61" s="2"/>
      <c r="T61" s="5"/>
      <c r="U61" s="5"/>
    </row>
    <row r="62" spans="1:23" ht="15.95" customHeight="1" x14ac:dyDescent="0.25">
      <c r="A62" s="21" t="s">
        <v>34</v>
      </c>
      <c r="B62" s="10" t="s">
        <v>98</v>
      </c>
      <c r="C62" s="13">
        <v>0</v>
      </c>
      <c r="D62" s="13">
        <v>2</v>
      </c>
      <c r="E62" s="13">
        <v>0</v>
      </c>
      <c r="F62" s="22" t="s">
        <v>91</v>
      </c>
      <c r="G62" s="13">
        <v>0</v>
      </c>
      <c r="H62" s="13">
        <v>0</v>
      </c>
      <c r="I62" s="13">
        <v>0</v>
      </c>
      <c r="J62" s="13">
        <v>0</v>
      </c>
      <c r="K62" s="13">
        <v>0</v>
      </c>
      <c r="L62" s="13">
        <v>0</v>
      </c>
      <c r="M62" s="13">
        <v>1</v>
      </c>
      <c r="N62" s="13">
        <v>0</v>
      </c>
      <c r="O62" s="13">
        <v>0</v>
      </c>
      <c r="P62" s="13">
        <f t="shared" si="12"/>
        <v>3</v>
      </c>
      <c r="Q62" s="57">
        <v>0</v>
      </c>
      <c r="R62" s="35">
        <f t="shared" si="13"/>
        <v>0</v>
      </c>
      <c r="S62" s="2"/>
      <c r="T62" s="5"/>
      <c r="U62" s="5"/>
    </row>
    <row r="63" spans="1:23" ht="15.95" customHeight="1" x14ac:dyDescent="0.25">
      <c r="A63" s="21" t="s">
        <v>34</v>
      </c>
      <c r="B63" s="10" t="s">
        <v>99</v>
      </c>
      <c r="C63" s="13">
        <v>0</v>
      </c>
      <c r="D63" s="13">
        <v>1</v>
      </c>
      <c r="E63" s="13">
        <v>0</v>
      </c>
      <c r="F63" s="22" t="s">
        <v>91</v>
      </c>
      <c r="G63" s="13">
        <v>0</v>
      </c>
      <c r="H63" s="13">
        <v>0</v>
      </c>
      <c r="I63" s="13">
        <v>0</v>
      </c>
      <c r="J63" s="13">
        <v>0</v>
      </c>
      <c r="K63" s="13">
        <v>0</v>
      </c>
      <c r="L63" s="13">
        <v>0</v>
      </c>
      <c r="M63" s="13">
        <v>0</v>
      </c>
      <c r="N63" s="13">
        <v>0</v>
      </c>
      <c r="O63" s="13">
        <v>0</v>
      </c>
      <c r="P63" s="13">
        <f t="shared" si="12"/>
        <v>1</v>
      </c>
      <c r="Q63" s="57">
        <v>0</v>
      </c>
      <c r="R63" s="35">
        <f t="shared" si="13"/>
        <v>0</v>
      </c>
      <c r="S63" s="2"/>
      <c r="T63" s="5"/>
      <c r="U63" s="5"/>
    </row>
    <row r="64" spans="1:23" ht="15.95" customHeight="1" x14ac:dyDescent="0.25">
      <c r="A64" s="21" t="s">
        <v>34</v>
      </c>
      <c r="B64" s="10" t="s">
        <v>100</v>
      </c>
      <c r="C64" s="13">
        <v>1</v>
      </c>
      <c r="D64" s="13">
        <v>0</v>
      </c>
      <c r="E64" s="13">
        <v>0</v>
      </c>
      <c r="F64" s="22" t="s">
        <v>91</v>
      </c>
      <c r="G64" s="13">
        <v>0</v>
      </c>
      <c r="H64" s="13">
        <v>0</v>
      </c>
      <c r="I64" s="13">
        <v>0</v>
      </c>
      <c r="J64" s="13">
        <v>0</v>
      </c>
      <c r="K64" s="13">
        <v>0</v>
      </c>
      <c r="L64" s="13">
        <v>0</v>
      </c>
      <c r="M64" s="13">
        <v>0</v>
      </c>
      <c r="N64" s="13">
        <v>1</v>
      </c>
      <c r="O64" s="13">
        <v>0</v>
      </c>
      <c r="P64" s="13">
        <f t="shared" si="12"/>
        <v>2</v>
      </c>
      <c r="Q64" s="57">
        <v>0</v>
      </c>
      <c r="R64" s="35">
        <f t="shared" si="13"/>
        <v>0</v>
      </c>
      <c r="S64" s="2"/>
      <c r="T64" s="5"/>
      <c r="U64" s="5"/>
    </row>
    <row r="65" spans="1:23" ht="15.95" customHeight="1" x14ac:dyDescent="0.25">
      <c r="A65" s="21" t="s">
        <v>34</v>
      </c>
      <c r="B65" s="10" t="s">
        <v>101</v>
      </c>
      <c r="C65" s="13">
        <v>0</v>
      </c>
      <c r="D65" s="13">
        <v>0</v>
      </c>
      <c r="E65" s="13">
        <v>0</v>
      </c>
      <c r="F65" s="22" t="s">
        <v>91</v>
      </c>
      <c r="G65" s="13">
        <v>0</v>
      </c>
      <c r="H65" s="13">
        <v>0</v>
      </c>
      <c r="I65" s="13">
        <v>0</v>
      </c>
      <c r="J65" s="13">
        <v>0</v>
      </c>
      <c r="K65" s="13">
        <v>0</v>
      </c>
      <c r="L65" s="13">
        <v>1</v>
      </c>
      <c r="M65" s="13">
        <v>0</v>
      </c>
      <c r="N65" s="13">
        <v>0</v>
      </c>
      <c r="O65" s="13">
        <v>0</v>
      </c>
      <c r="P65" s="13">
        <f t="shared" si="12"/>
        <v>1</v>
      </c>
      <c r="Q65" s="57">
        <v>0</v>
      </c>
      <c r="R65" s="35">
        <f t="shared" si="13"/>
        <v>0</v>
      </c>
      <c r="S65" s="2"/>
      <c r="T65" s="5"/>
      <c r="U65" s="5"/>
    </row>
    <row r="66" spans="1:23" ht="15.95" customHeight="1" x14ac:dyDescent="0.25">
      <c r="A66" s="21" t="s">
        <v>34</v>
      </c>
      <c r="B66" s="10" t="s">
        <v>102</v>
      </c>
      <c r="C66" s="13">
        <v>0</v>
      </c>
      <c r="D66" s="13">
        <v>0</v>
      </c>
      <c r="E66" s="13">
        <v>0</v>
      </c>
      <c r="F66" s="22" t="s">
        <v>91</v>
      </c>
      <c r="G66" s="13">
        <v>0</v>
      </c>
      <c r="H66" s="13">
        <v>0</v>
      </c>
      <c r="I66" s="13">
        <v>2</v>
      </c>
      <c r="J66" s="13">
        <v>0</v>
      </c>
      <c r="K66" s="13">
        <v>0</v>
      </c>
      <c r="L66" s="13">
        <v>0</v>
      </c>
      <c r="M66" s="13">
        <v>0</v>
      </c>
      <c r="N66" s="13">
        <v>0</v>
      </c>
      <c r="O66" s="13">
        <v>0</v>
      </c>
      <c r="P66" s="13">
        <f t="shared" si="12"/>
        <v>2</v>
      </c>
      <c r="Q66" s="57">
        <v>0</v>
      </c>
      <c r="R66" s="35">
        <f t="shared" si="13"/>
        <v>0</v>
      </c>
      <c r="S66" s="2"/>
      <c r="T66" s="5"/>
      <c r="U66" s="5"/>
    </row>
    <row r="67" spans="1:23" ht="15.95" customHeight="1" x14ac:dyDescent="0.25">
      <c r="A67" s="21" t="s">
        <v>34</v>
      </c>
      <c r="B67" s="10" t="s">
        <v>103</v>
      </c>
      <c r="C67" s="13">
        <v>0</v>
      </c>
      <c r="D67" s="13">
        <v>0</v>
      </c>
      <c r="E67" s="13">
        <v>0</v>
      </c>
      <c r="F67" s="22" t="s">
        <v>91</v>
      </c>
      <c r="G67" s="13">
        <v>1</v>
      </c>
      <c r="H67" s="13">
        <v>0</v>
      </c>
      <c r="I67" s="13">
        <v>0</v>
      </c>
      <c r="J67" s="13">
        <v>0</v>
      </c>
      <c r="K67" s="13">
        <v>0</v>
      </c>
      <c r="L67" s="13">
        <v>0</v>
      </c>
      <c r="M67" s="13">
        <v>0</v>
      </c>
      <c r="N67" s="13">
        <v>0</v>
      </c>
      <c r="O67" s="13">
        <v>0</v>
      </c>
      <c r="P67" s="13">
        <f t="shared" si="12"/>
        <v>1</v>
      </c>
      <c r="Q67" s="57">
        <v>0</v>
      </c>
      <c r="R67" s="35">
        <f t="shared" si="13"/>
        <v>0</v>
      </c>
      <c r="S67" s="2"/>
      <c r="T67" s="5"/>
      <c r="U67" s="5"/>
    </row>
    <row r="68" spans="1:23" ht="15.95" customHeight="1" x14ac:dyDescent="0.25">
      <c r="A68" s="21" t="s">
        <v>34</v>
      </c>
      <c r="B68" s="10" t="s">
        <v>104</v>
      </c>
      <c r="C68" s="13">
        <v>0</v>
      </c>
      <c r="D68" s="13">
        <v>1</v>
      </c>
      <c r="E68" s="13">
        <v>1</v>
      </c>
      <c r="F68" s="22" t="s">
        <v>91</v>
      </c>
      <c r="G68" s="13">
        <v>0</v>
      </c>
      <c r="H68" s="13">
        <v>0</v>
      </c>
      <c r="I68" s="13">
        <v>1</v>
      </c>
      <c r="J68" s="13">
        <v>0</v>
      </c>
      <c r="K68" s="13">
        <v>0</v>
      </c>
      <c r="L68" s="13">
        <v>0</v>
      </c>
      <c r="M68" s="13">
        <v>1</v>
      </c>
      <c r="N68" s="13">
        <v>0</v>
      </c>
      <c r="O68" s="13">
        <v>1</v>
      </c>
      <c r="P68" s="13">
        <f t="shared" si="12"/>
        <v>5</v>
      </c>
      <c r="Q68" s="57">
        <v>0</v>
      </c>
      <c r="R68" s="35">
        <f t="shared" si="13"/>
        <v>0</v>
      </c>
      <c r="S68" s="2"/>
      <c r="T68" s="5"/>
      <c r="U68" s="5"/>
    </row>
    <row r="69" spans="1:23" ht="15.95" customHeight="1" x14ac:dyDescent="0.25">
      <c r="A69" s="21" t="s">
        <v>34</v>
      </c>
      <c r="B69" s="10" t="s">
        <v>105</v>
      </c>
      <c r="C69" s="13">
        <v>0</v>
      </c>
      <c r="D69" s="13">
        <v>0</v>
      </c>
      <c r="E69" s="13">
        <v>0</v>
      </c>
      <c r="F69" s="22" t="s">
        <v>91</v>
      </c>
      <c r="G69" s="13">
        <v>0</v>
      </c>
      <c r="H69" s="13">
        <v>0</v>
      </c>
      <c r="I69" s="13">
        <v>0</v>
      </c>
      <c r="J69" s="13">
        <v>0</v>
      </c>
      <c r="K69" s="13">
        <v>0</v>
      </c>
      <c r="L69" s="13">
        <v>1</v>
      </c>
      <c r="M69" s="13">
        <v>0</v>
      </c>
      <c r="N69" s="13">
        <v>0</v>
      </c>
      <c r="O69" s="13">
        <v>0</v>
      </c>
      <c r="P69" s="13">
        <f t="shared" si="12"/>
        <v>1</v>
      </c>
      <c r="Q69" s="57">
        <v>0</v>
      </c>
      <c r="R69" s="35">
        <f t="shared" si="13"/>
        <v>0</v>
      </c>
      <c r="S69" s="2"/>
      <c r="T69" s="5"/>
      <c r="U69" s="5"/>
    </row>
    <row r="70" spans="1:23" ht="15.95" customHeight="1" x14ac:dyDescent="0.25">
      <c r="A70" s="21" t="s">
        <v>34</v>
      </c>
      <c r="B70" s="10" t="s">
        <v>106</v>
      </c>
      <c r="C70" s="13">
        <v>0</v>
      </c>
      <c r="D70" s="13">
        <v>0</v>
      </c>
      <c r="E70" s="13">
        <v>0</v>
      </c>
      <c r="F70" s="22" t="s">
        <v>91</v>
      </c>
      <c r="G70" s="13">
        <v>0</v>
      </c>
      <c r="H70" s="13">
        <v>0</v>
      </c>
      <c r="I70" s="13">
        <v>0</v>
      </c>
      <c r="J70" s="13">
        <v>0</v>
      </c>
      <c r="K70" s="13">
        <v>0</v>
      </c>
      <c r="L70" s="13">
        <v>0</v>
      </c>
      <c r="M70" s="13">
        <v>0</v>
      </c>
      <c r="N70" s="13">
        <v>1</v>
      </c>
      <c r="O70" s="13">
        <v>0</v>
      </c>
      <c r="P70" s="13">
        <f t="shared" si="12"/>
        <v>1</v>
      </c>
      <c r="Q70" s="57">
        <v>0</v>
      </c>
      <c r="R70" s="35">
        <f t="shared" si="13"/>
        <v>0</v>
      </c>
      <c r="S70" s="2"/>
      <c r="T70" s="5"/>
      <c r="U70" s="5"/>
    </row>
    <row r="71" spans="1:23" ht="15.95" customHeight="1" x14ac:dyDescent="0.25">
      <c r="A71" s="21" t="s">
        <v>34</v>
      </c>
      <c r="B71" s="10" t="s">
        <v>107</v>
      </c>
      <c r="C71" s="13">
        <v>0</v>
      </c>
      <c r="D71" s="13">
        <v>0</v>
      </c>
      <c r="E71" s="13">
        <v>0</v>
      </c>
      <c r="F71" s="22" t="s">
        <v>91</v>
      </c>
      <c r="G71" s="13">
        <v>0</v>
      </c>
      <c r="H71" s="13">
        <v>0</v>
      </c>
      <c r="I71" s="13">
        <v>0</v>
      </c>
      <c r="J71" s="13">
        <v>0</v>
      </c>
      <c r="K71" s="13">
        <v>0</v>
      </c>
      <c r="L71" s="13">
        <v>0</v>
      </c>
      <c r="M71" s="13">
        <v>0</v>
      </c>
      <c r="N71" s="13">
        <v>4</v>
      </c>
      <c r="O71" s="13">
        <v>2</v>
      </c>
      <c r="P71" s="13">
        <f t="shared" si="12"/>
        <v>6</v>
      </c>
      <c r="Q71" s="57">
        <v>0</v>
      </c>
      <c r="R71" s="35">
        <f t="shared" si="13"/>
        <v>0</v>
      </c>
      <c r="S71" s="2"/>
      <c r="T71" s="5"/>
      <c r="U71" s="5"/>
    </row>
    <row r="72" spans="1:23" ht="15.95" customHeight="1" x14ac:dyDescent="0.25">
      <c r="A72" s="21" t="s">
        <v>34</v>
      </c>
      <c r="B72" s="10" t="s">
        <v>108</v>
      </c>
      <c r="C72" s="13">
        <v>0</v>
      </c>
      <c r="D72" s="13">
        <v>0</v>
      </c>
      <c r="E72" s="13">
        <v>0</v>
      </c>
      <c r="F72" s="22" t="s">
        <v>91</v>
      </c>
      <c r="G72" s="13">
        <v>0</v>
      </c>
      <c r="H72" s="13">
        <v>0</v>
      </c>
      <c r="I72" s="13">
        <v>0</v>
      </c>
      <c r="J72" s="13">
        <v>0</v>
      </c>
      <c r="K72" s="13">
        <v>0</v>
      </c>
      <c r="L72" s="13">
        <v>0</v>
      </c>
      <c r="M72" s="13">
        <v>0</v>
      </c>
      <c r="N72" s="13">
        <v>4</v>
      </c>
      <c r="O72" s="13">
        <v>0</v>
      </c>
      <c r="P72" s="13">
        <f t="shared" si="12"/>
        <v>4</v>
      </c>
      <c r="Q72" s="57">
        <v>0</v>
      </c>
      <c r="R72" s="35">
        <f t="shared" si="13"/>
        <v>0</v>
      </c>
      <c r="S72" s="2"/>
      <c r="T72" s="5"/>
      <c r="U72" s="5"/>
    </row>
    <row r="73" spans="1:23" ht="15.95" customHeight="1" x14ac:dyDescent="0.25">
      <c r="A73" s="21" t="s">
        <v>34</v>
      </c>
      <c r="B73" s="10" t="s">
        <v>114</v>
      </c>
      <c r="C73" s="13">
        <v>0</v>
      </c>
      <c r="D73" s="13">
        <v>0</v>
      </c>
      <c r="E73" s="13">
        <v>0</v>
      </c>
      <c r="F73" s="22" t="s">
        <v>91</v>
      </c>
      <c r="G73" s="13">
        <v>0</v>
      </c>
      <c r="H73" s="13">
        <v>0</v>
      </c>
      <c r="I73" s="13">
        <v>0</v>
      </c>
      <c r="J73" s="13">
        <v>0</v>
      </c>
      <c r="K73" s="13">
        <v>0</v>
      </c>
      <c r="L73" s="13">
        <v>1</v>
      </c>
      <c r="M73" s="13">
        <v>0</v>
      </c>
      <c r="N73" s="13">
        <v>0</v>
      </c>
      <c r="O73" s="13">
        <v>0</v>
      </c>
      <c r="P73" s="13">
        <f t="shared" si="12"/>
        <v>1</v>
      </c>
      <c r="Q73" s="57">
        <v>0</v>
      </c>
      <c r="R73" s="35">
        <f t="shared" si="13"/>
        <v>0</v>
      </c>
      <c r="S73" s="2"/>
      <c r="T73" s="5"/>
      <c r="U73" s="5"/>
    </row>
    <row r="74" spans="1:23" ht="15.95" customHeight="1" x14ac:dyDescent="0.25">
      <c r="A74" s="21" t="s">
        <v>34</v>
      </c>
      <c r="B74" s="10" t="s">
        <v>109</v>
      </c>
      <c r="C74" s="13">
        <v>0</v>
      </c>
      <c r="D74" s="13">
        <v>0</v>
      </c>
      <c r="E74" s="13">
        <v>0</v>
      </c>
      <c r="F74" s="22" t="s">
        <v>91</v>
      </c>
      <c r="G74" s="13">
        <v>0</v>
      </c>
      <c r="H74" s="13">
        <v>0</v>
      </c>
      <c r="I74" s="13">
        <v>0</v>
      </c>
      <c r="J74" s="13">
        <v>0</v>
      </c>
      <c r="K74" s="13">
        <v>0</v>
      </c>
      <c r="L74" s="13">
        <v>1</v>
      </c>
      <c r="M74" s="13">
        <v>0</v>
      </c>
      <c r="N74" s="13">
        <v>0</v>
      </c>
      <c r="O74" s="13">
        <v>0</v>
      </c>
      <c r="P74" s="13">
        <f t="shared" si="12"/>
        <v>1</v>
      </c>
      <c r="Q74" s="57">
        <v>0</v>
      </c>
      <c r="R74" s="35">
        <f t="shared" si="13"/>
        <v>0</v>
      </c>
      <c r="S74" s="2"/>
      <c r="T74" s="5"/>
      <c r="U74" s="5"/>
    </row>
    <row r="75" spans="1:23" ht="15.95" customHeight="1" thickBot="1" x14ac:dyDescent="0.3">
      <c r="A75" s="38" t="s">
        <v>110</v>
      </c>
      <c r="B75" s="42"/>
      <c r="C75" s="42"/>
      <c r="D75" s="42"/>
      <c r="E75" s="42"/>
      <c r="F75" s="42"/>
      <c r="G75" s="42"/>
      <c r="H75" s="42"/>
      <c r="I75" s="42"/>
      <c r="J75" s="42"/>
      <c r="K75" s="42"/>
      <c r="L75" s="42"/>
      <c r="M75" s="42"/>
      <c r="N75" s="42"/>
      <c r="O75" s="42"/>
      <c r="P75" s="42"/>
      <c r="Q75" s="42"/>
      <c r="R75" s="40">
        <f>SUM(R55:R72)</f>
        <v>0</v>
      </c>
      <c r="S75" s="37"/>
      <c r="T75" s="37"/>
      <c r="U75" s="8"/>
      <c r="V75" s="8"/>
    </row>
    <row r="76" spans="1:23" ht="15.95" customHeight="1" x14ac:dyDescent="0.25">
      <c r="A76" s="4"/>
      <c r="W76" s="5"/>
    </row>
    <row r="77" spans="1:23" ht="15.95" customHeight="1" x14ac:dyDescent="0.25">
      <c r="A77" s="4"/>
      <c r="W77" s="5"/>
    </row>
    <row r="78" spans="1:23" s="10" customFormat="1" ht="76.900000000000006" customHeight="1" x14ac:dyDescent="0.25">
      <c r="A78" s="62" t="s">
        <v>111</v>
      </c>
      <c r="B78" s="62"/>
      <c r="C78" s="16" t="s">
        <v>38</v>
      </c>
      <c r="D78" s="16" t="s">
        <v>39</v>
      </c>
      <c r="E78" s="16" t="s">
        <v>40</v>
      </c>
      <c r="F78" s="16" t="s">
        <v>41</v>
      </c>
      <c r="G78" s="16" t="s">
        <v>42</v>
      </c>
      <c r="H78" s="16" t="s">
        <v>43</v>
      </c>
      <c r="I78" s="16" t="s">
        <v>44</v>
      </c>
      <c r="J78" s="16" t="s">
        <v>45</v>
      </c>
      <c r="K78" s="16" t="s">
        <v>46</v>
      </c>
      <c r="L78" s="16" t="s">
        <v>47</v>
      </c>
      <c r="M78" s="16" t="s">
        <v>48</v>
      </c>
      <c r="N78" s="16" t="s">
        <v>49</v>
      </c>
      <c r="O78" s="16" t="s">
        <v>50</v>
      </c>
      <c r="P78" s="16" t="s">
        <v>51</v>
      </c>
      <c r="Q78" s="16" t="s">
        <v>89</v>
      </c>
      <c r="R78" s="49" t="s">
        <v>54</v>
      </c>
      <c r="S78" s="14"/>
      <c r="T78" s="15"/>
      <c r="U78" s="15"/>
      <c r="V78" s="15"/>
      <c r="W78" s="15"/>
    </row>
    <row r="79" spans="1:23" s="3" customFormat="1" ht="15.95" customHeight="1" x14ac:dyDescent="0.25">
      <c r="A79" s="10" t="s">
        <v>35</v>
      </c>
      <c r="B79" s="2" t="str">
        <f>B13</f>
        <v>Wayfinding: Wide totem</v>
      </c>
      <c r="C79" s="13">
        <f>C13</f>
        <v>1</v>
      </c>
      <c r="D79" s="13">
        <f>D13</f>
        <v>1</v>
      </c>
      <c r="E79" s="13">
        <f>E13</f>
        <v>1</v>
      </c>
      <c r="F79" s="13">
        <f>F13</f>
        <v>1</v>
      </c>
      <c r="G79" s="13">
        <f>G13</f>
        <v>1</v>
      </c>
      <c r="H79" s="13">
        <f>H13</f>
        <v>1</v>
      </c>
      <c r="I79" s="13">
        <f>I13</f>
        <v>1</v>
      </c>
      <c r="J79" s="13">
        <f>J13</f>
        <v>1</v>
      </c>
      <c r="K79" s="13">
        <f>K13</f>
        <v>1</v>
      </c>
      <c r="L79" s="13">
        <f>L13</f>
        <v>1</v>
      </c>
      <c r="M79" s="13">
        <f>M13</f>
        <v>2</v>
      </c>
      <c r="N79" s="13">
        <f>N13</f>
        <v>2</v>
      </c>
      <c r="O79" s="13">
        <f>O13</f>
        <v>2</v>
      </c>
      <c r="P79" s="51">
        <f>SUM(C79:O79)</f>
        <v>16</v>
      </c>
      <c r="Q79" s="58">
        <v>0</v>
      </c>
      <c r="R79" s="35">
        <f>Q79*P79</f>
        <v>0</v>
      </c>
      <c r="S79" s="11"/>
      <c r="U79" s="5"/>
      <c r="V79" s="5"/>
      <c r="W79" s="7"/>
    </row>
    <row r="80" spans="1:23" s="3" customFormat="1" ht="15.95" customHeight="1" x14ac:dyDescent="0.25">
      <c r="A80" s="10" t="s">
        <v>35</v>
      </c>
      <c r="B80" s="2" t="str">
        <f>B14</f>
        <v>Wayfinding: Projected identification</v>
      </c>
      <c r="C80" s="13">
        <f>C14</f>
        <v>0</v>
      </c>
      <c r="D80" s="13">
        <f>D14</f>
        <v>0</v>
      </c>
      <c r="E80" s="13">
        <f>E14</f>
        <v>0</v>
      </c>
      <c r="F80" s="13">
        <f>F14</f>
        <v>0</v>
      </c>
      <c r="G80" s="13">
        <f>G14</f>
        <v>0</v>
      </c>
      <c r="H80" s="13">
        <f>H14</f>
        <v>0</v>
      </c>
      <c r="I80" s="13">
        <f>I14</f>
        <v>1</v>
      </c>
      <c r="J80" s="13">
        <f>J14</f>
        <v>0</v>
      </c>
      <c r="K80" s="13">
        <f>K14</f>
        <v>0</v>
      </c>
      <c r="L80" s="13">
        <f>L14</f>
        <v>0</v>
      </c>
      <c r="M80" s="13">
        <f>M14</f>
        <v>1</v>
      </c>
      <c r="N80" s="13">
        <f>N14</f>
        <v>0</v>
      </c>
      <c r="O80" s="13">
        <f>O14</f>
        <v>0</v>
      </c>
      <c r="P80" s="51">
        <f t="shared" ref="P80:P106" si="14">SUM(C80:O80)</f>
        <v>2</v>
      </c>
      <c r="Q80" s="58">
        <v>0</v>
      </c>
      <c r="R80" s="35">
        <f t="shared" ref="R80:R106" si="15">Q80*P80</f>
        <v>0</v>
      </c>
      <c r="S80" s="11"/>
      <c r="U80" s="5"/>
      <c r="V80" s="5"/>
      <c r="W80" s="7"/>
    </row>
    <row r="81" spans="1:23" ht="15.95" customHeight="1" x14ac:dyDescent="0.25">
      <c r="A81" s="10" t="s">
        <v>35</v>
      </c>
      <c r="B81" s="2" t="str">
        <f t="shared" ref="B81:O81" si="16">B15</f>
        <v>Wayfinding: Poster case information</v>
      </c>
      <c r="C81" s="13">
        <f t="shared" si="16"/>
        <v>1</v>
      </c>
      <c r="D81" s="13">
        <f t="shared" si="16"/>
        <v>2</v>
      </c>
      <c r="E81" s="13">
        <f t="shared" si="16"/>
        <v>0</v>
      </c>
      <c r="F81" s="13">
        <f t="shared" si="16"/>
        <v>1</v>
      </c>
      <c r="G81" s="13">
        <f t="shared" si="16"/>
        <v>1</v>
      </c>
      <c r="H81" s="13">
        <f t="shared" si="16"/>
        <v>1</v>
      </c>
      <c r="I81" s="13">
        <f t="shared" si="16"/>
        <v>0</v>
      </c>
      <c r="J81" s="13">
        <f t="shared" si="16"/>
        <v>0</v>
      </c>
      <c r="K81" s="13">
        <f t="shared" si="16"/>
        <v>2</v>
      </c>
      <c r="L81" s="13">
        <f t="shared" si="16"/>
        <v>5</v>
      </c>
      <c r="M81" s="13">
        <f t="shared" si="16"/>
        <v>2</v>
      </c>
      <c r="N81" s="13">
        <f t="shared" si="16"/>
        <v>2</v>
      </c>
      <c r="O81" s="13">
        <f t="shared" si="16"/>
        <v>0</v>
      </c>
      <c r="P81" s="51">
        <f t="shared" si="14"/>
        <v>17</v>
      </c>
      <c r="Q81" s="58">
        <v>0</v>
      </c>
      <c r="R81" s="35">
        <f t="shared" si="15"/>
        <v>0</v>
      </c>
      <c r="S81" s="11"/>
      <c r="T81" s="2"/>
      <c r="U81" s="5"/>
      <c r="W81" s="5"/>
    </row>
    <row r="82" spans="1:23" ht="15.95" customHeight="1" x14ac:dyDescent="0.25">
      <c r="A82" s="10" t="s">
        <v>35</v>
      </c>
      <c r="B82" s="2" t="str">
        <f t="shared" ref="B82:O82" si="17">B16</f>
        <v>Wayfinding: Identification cube</v>
      </c>
      <c r="C82" s="13">
        <f t="shared" si="17"/>
        <v>3</v>
      </c>
      <c r="D82" s="13">
        <f t="shared" si="17"/>
        <v>4</v>
      </c>
      <c r="E82" s="13">
        <f t="shared" si="17"/>
        <v>4</v>
      </c>
      <c r="F82" s="13">
        <f t="shared" si="17"/>
        <v>3</v>
      </c>
      <c r="G82" s="13">
        <f t="shared" si="17"/>
        <v>3</v>
      </c>
      <c r="H82" s="13">
        <f t="shared" si="17"/>
        <v>3</v>
      </c>
      <c r="I82" s="13">
        <f t="shared" si="17"/>
        <v>5</v>
      </c>
      <c r="J82" s="13">
        <f t="shared" si="17"/>
        <v>5</v>
      </c>
      <c r="K82" s="13">
        <f t="shared" si="17"/>
        <v>2</v>
      </c>
      <c r="L82" s="13">
        <f t="shared" si="17"/>
        <v>4</v>
      </c>
      <c r="M82" s="13">
        <f t="shared" si="17"/>
        <v>5</v>
      </c>
      <c r="N82" s="13">
        <f t="shared" si="17"/>
        <v>4</v>
      </c>
      <c r="O82" s="13">
        <f t="shared" si="17"/>
        <v>3</v>
      </c>
      <c r="P82" s="51">
        <f t="shared" si="14"/>
        <v>48</v>
      </c>
      <c r="Q82" s="58">
        <v>0</v>
      </c>
      <c r="R82" s="35">
        <f t="shared" si="15"/>
        <v>0</v>
      </c>
      <c r="S82" s="11"/>
      <c r="T82" s="2"/>
      <c r="U82" s="5"/>
      <c r="W82" s="5"/>
    </row>
    <row r="83" spans="1:23" ht="15.95" customHeight="1" x14ac:dyDescent="0.25">
      <c r="A83" s="10" t="s">
        <v>35</v>
      </c>
      <c r="B83" s="2" t="str">
        <f t="shared" ref="B83:O83" si="18">B17</f>
        <v>Wayfinding: Fingerpost</v>
      </c>
      <c r="C83" s="13">
        <f t="shared" si="18"/>
        <v>0</v>
      </c>
      <c r="D83" s="13">
        <f t="shared" si="18"/>
        <v>0</v>
      </c>
      <c r="E83" s="13">
        <f t="shared" si="18"/>
        <v>0</v>
      </c>
      <c r="F83" s="13">
        <f t="shared" si="18"/>
        <v>0</v>
      </c>
      <c r="G83" s="13">
        <f t="shared" si="18"/>
        <v>0</v>
      </c>
      <c r="H83" s="13">
        <f t="shared" si="18"/>
        <v>0</v>
      </c>
      <c r="I83" s="13">
        <f t="shared" si="18"/>
        <v>0</v>
      </c>
      <c r="J83" s="13">
        <f t="shared" si="18"/>
        <v>0</v>
      </c>
      <c r="K83" s="13">
        <f t="shared" si="18"/>
        <v>1</v>
      </c>
      <c r="L83" s="13">
        <f t="shared" si="18"/>
        <v>0</v>
      </c>
      <c r="M83" s="13">
        <f t="shared" si="18"/>
        <v>0</v>
      </c>
      <c r="N83" s="13">
        <f t="shared" si="18"/>
        <v>0</v>
      </c>
      <c r="O83" s="13">
        <f t="shared" si="18"/>
        <v>0</v>
      </c>
      <c r="P83" s="51">
        <f t="shared" si="14"/>
        <v>1</v>
      </c>
      <c r="Q83" s="58">
        <v>0</v>
      </c>
      <c r="R83" s="35">
        <f t="shared" si="15"/>
        <v>0</v>
      </c>
      <c r="S83" s="11"/>
      <c r="T83" s="2"/>
      <c r="U83" s="5"/>
      <c r="W83" s="5"/>
    </row>
    <row r="84" spans="1:23" ht="15.95" customHeight="1" x14ac:dyDescent="0.25">
      <c r="A84" s="10" t="s">
        <v>35</v>
      </c>
      <c r="B84" s="2" t="str">
        <f t="shared" ref="B84:O84" si="19">B18</f>
        <v>Wayfinding: Site identification</v>
      </c>
      <c r="C84" s="13">
        <f t="shared" si="19"/>
        <v>1</v>
      </c>
      <c r="D84" s="13">
        <f t="shared" si="19"/>
        <v>1</v>
      </c>
      <c r="E84" s="13">
        <f t="shared" si="19"/>
        <v>1</v>
      </c>
      <c r="F84" s="13">
        <f t="shared" si="19"/>
        <v>1</v>
      </c>
      <c r="G84" s="13">
        <f t="shared" si="19"/>
        <v>1</v>
      </c>
      <c r="H84" s="13">
        <f t="shared" si="19"/>
        <v>1</v>
      </c>
      <c r="I84" s="13">
        <f t="shared" si="19"/>
        <v>1</v>
      </c>
      <c r="J84" s="13">
        <f t="shared" si="19"/>
        <v>1</v>
      </c>
      <c r="K84" s="13">
        <f t="shared" si="19"/>
        <v>1</v>
      </c>
      <c r="L84" s="13">
        <f t="shared" si="19"/>
        <v>1</v>
      </c>
      <c r="M84" s="13">
        <f t="shared" si="19"/>
        <v>1</v>
      </c>
      <c r="N84" s="13">
        <f t="shared" si="19"/>
        <v>1</v>
      </c>
      <c r="O84" s="13">
        <f t="shared" si="19"/>
        <v>1</v>
      </c>
      <c r="P84" s="51">
        <f t="shared" si="14"/>
        <v>13</v>
      </c>
      <c r="Q84" s="58">
        <v>0</v>
      </c>
      <c r="R84" s="35">
        <f t="shared" si="15"/>
        <v>0</v>
      </c>
      <c r="S84" s="11"/>
      <c r="T84" s="2"/>
      <c r="U84" s="5"/>
      <c r="W84" s="5"/>
    </row>
    <row r="85" spans="1:23" s="1" customFormat="1" ht="15.95" customHeight="1" x14ac:dyDescent="0.25">
      <c r="A85" s="10" t="s">
        <v>35</v>
      </c>
      <c r="B85" s="2" t="str">
        <f t="shared" ref="B85:O85" si="20">B19</f>
        <v>Transport components: Sheffield stand (n-shaped)</v>
      </c>
      <c r="C85" s="13">
        <f t="shared" si="20"/>
        <v>0</v>
      </c>
      <c r="D85" s="13">
        <f t="shared" si="20"/>
        <v>0</v>
      </c>
      <c r="E85" s="13">
        <f t="shared" si="20"/>
        <v>0</v>
      </c>
      <c r="F85" s="13" t="s">
        <v>91</v>
      </c>
      <c r="G85" s="13">
        <f t="shared" si="20"/>
        <v>0</v>
      </c>
      <c r="H85" s="13">
        <f t="shared" si="20"/>
        <v>0</v>
      </c>
      <c r="I85" s="13">
        <f t="shared" si="20"/>
        <v>0</v>
      </c>
      <c r="J85" s="13">
        <f t="shared" si="20"/>
        <v>0</v>
      </c>
      <c r="K85" s="13">
        <f t="shared" si="20"/>
        <v>0</v>
      </c>
      <c r="L85" s="13" t="s">
        <v>91</v>
      </c>
      <c r="M85" s="13">
        <f t="shared" si="20"/>
        <v>0</v>
      </c>
      <c r="N85" s="13">
        <f t="shared" si="20"/>
        <v>0</v>
      </c>
      <c r="O85" s="13">
        <f t="shared" si="20"/>
        <v>0</v>
      </c>
      <c r="P85" s="51">
        <f t="shared" si="14"/>
        <v>0</v>
      </c>
      <c r="Q85" s="58">
        <v>0</v>
      </c>
      <c r="R85" s="35">
        <f t="shared" si="15"/>
        <v>0</v>
      </c>
      <c r="S85" s="11"/>
      <c r="U85" s="5"/>
      <c r="V85" s="5"/>
      <c r="W85" s="8"/>
    </row>
    <row r="86" spans="1:23" ht="15.95" customHeight="1" x14ac:dyDescent="0.25">
      <c r="A86" s="10" t="s">
        <v>35</v>
      </c>
      <c r="B86" s="2" t="str">
        <f t="shared" ref="B86:O86" si="21">B20</f>
        <v>Transport components: Sheffield stand (m-shaped)</v>
      </c>
      <c r="C86" s="13">
        <f t="shared" si="21"/>
        <v>0</v>
      </c>
      <c r="D86" s="13">
        <f t="shared" si="21"/>
        <v>5</v>
      </c>
      <c r="E86" s="13">
        <f t="shared" si="21"/>
        <v>0</v>
      </c>
      <c r="F86" s="13" t="s">
        <v>91</v>
      </c>
      <c r="G86" s="13">
        <f t="shared" si="21"/>
        <v>2</v>
      </c>
      <c r="H86" s="13">
        <f t="shared" si="21"/>
        <v>6</v>
      </c>
      <c r="I86" s="13">
        <f t="shared" si="21"/>
        <v>5</v>
      </c>
      <c r="J86" s="13">
        <f t="shared" si="21"/>
        <v>4</v>
      </c>
      <c r="K86" s="13">
        <f t="shared" si="21"/>
        <v>5</v>
      </c>
      <c r="L86" s="13" t="s">
        <v>91</v>
      </c>
      <c r="M86" s="13">
        <f t="shared" si="21"/>
        <v>12</v>
      </c>
      <c r="N86" s="13">
        <f t="shared" si="21"/>
        <v>6</v>
      </c>
      <c r="O86" s="13">
        <f t="shared" si="21"/>
        <v>4</v>
      </c>
      <c r="P86" s="51">
        <f>SUM(C86:O86)</f>
        <v>49</v>
      </c>
      <c r="Q86" s="58">
        <v>0</v>
      </c>
      <c r="R86" s="35">
        <f t="shared" si="15"/>
        <v>0</v>
      </c>
      <c r="S86" s="11"/>
      <c r="T86" s="2"/>
      <c r="U86" s="5"/>
      <c r="W86" s="5"/>
    </row>
    <row r="87" spans="1:23" ht="15.95" customHeight="1" x14ac:dyDescent="0.25">
      <c r="A87" s="10" t="s">
        <v>35</v>
      </c>
      <c r="B87" s="2" t="str">
        <f t="shared" ref="B87:O87" si="22">B21</f>
        <v>Transport components: Individual secure cycle lockers</v>
      </c>
      <c r="C87" s="13">
        <f t="shared" si="22"/>
        <v>5</v>
      </c>
      <c r="D87" s="13">
        <f t="shared" si="22"/>
        <v>4</v>
      </c>
      <c r="E87" s="13">
        <f t="shared" si="22"/>
        <v>0</v>
      </c>
      <c r="F87" s="13" t="s">
        <v>91</v>
      </c>
      <c r="G87" s="13">
        <f t="shared" si="22"/>
        <v>0</v>
      </c>
      <c r="H87" s="13">
        <f t="shared" si="22"/>
        <v>0</v>
      </c>
      <c r="I87" s="13">
        <f t="shared" si="22"/>
        <v>6</v>
      </c>
      <c r="J87" s="13">
        <f t="shared" si="22"/>
        <v>0</v>
      </c>
      <c r="K87" s="13">
        <f t="shared" si="22"/>
        <v>4</v>
      </c>
      <c r="L87" s="13" t="s">
        <v>91</v>
      </c>
      <c r="M87" s="13">
        <f t="shared" si="22"/>
        <v>5</v>
      </c>
      <c r="N87" s="13">
        <f t="shared" si="22"/>
        <v>4</v>
      </c>
      <c r="O87" s="13">
        <f t="shared" si="22"/>
        <v>0</v>
      </c>
      <c r="P87" s="51">
        <f t="shared" si="14"/>
        <v>28</v>
      </c>
      <c r="Q87" s="58">
        <v>0</v>
      </c>
      <c r="R87" s="35">
        <f t="shared" si="15"/>
        <v>0</v>
      </c>
      <c r="S87" s="11"/>
      <c r="T87" s="2"/>
      <c r="U87" s="5"/>
      <c r="W87" s="5"/>
    </row>
    <row r="88" spans="1:23" ht="15.95" customHeight="1" x14ac:dyDescent="0.25">
      <c r="A88" s="10" t="s">
        <v>35</v>
      </c>
      <c r="B88" s="2" t="str">
        <f t="shared" ref="B88:O88" si="23">B22</f>
        <v>Transport components: Micromobility parking infrastructure</v>
      </c>
      <c r="C88" s="13">
        <f t="shared" si="23"/>
        <v>1</v>
      </c>
      <c r="D88" s="13">
        <f t="shared" si="23"/>
        <v>1</v>
      </c>
      <c r="E88" s="13">
        <f t="shared" si="23"/>
        <v>1</v>
      </c>
      <c r="F88" s="13" t="s">
        <v>91</v>
      </c>
      <c r="G88" s="13">
        <f t="shared" si="23"/>
        <v>1</v>
      </c>
      <c r="H88" s="13">
        <f t="shared" si="23"/>
        <v>1</v>
      </c>
      <c r="I88" s="13">
        <f t="shared" si="23"/>
        <v>1</v>
      </c>
      <c r="J88" s="13">
        <f t="shared" si="23"/>
        <v>1</v>
      </c>
      <c r="K88" s="13">
        <f t="shared" si="23"/>
        <v>1</v>
      </c>
      <c r="L88" s="13" t="s">
        <v>91</v>
      </c>
      <c r="M88" s="13">
        <f t="shared" si="23"/>
        <v>1</v>
      </c>
      <c r="N88" s="13">
        <f t="shared" si="23"/>
        <v>1</v>
      </c>
      <c r="O88" s="13">
        <f t="shared" si="23"/>
        <v>1</v>
      </c>
      <c r="P88" s="51">
        <f t="shared" si="14"/>
        <v>11</v>
      </c>
      <c r="Q88" s="58">
        <v>0</v>
      </c>
      <c r="R88" s="35">
        <f t="shared" si="15"/>
        <v>0</v>
      </c>
      <c r="S88" s="11"/>
      <c r="T88" s="2"/>
      <c r="U88" s="5"/>
      <c r="W88" s="8"/>
    </row>
    <row r="89" spans="1:23" ht="15.95" customHeight="1" x14ac:dyDescent="0.25">
      <c r="A89" s="10" t="s">
        <v>35</v>
      </c>
      <c r="B89" s="2" t="str">
        <f t="shared" ref="B89:O89" si="24">B23</f>
        <v>Transport components: Cycle repair stand</v>
      </c>
      <c r="C89" s="13">
        <f t="shared" si="24"/>
        <v>1</v>
      </c>
      <c r="D89" s="13">
        <f t="shared" si="24"/>
        <v>1</v>
      </c>
      <c r="E89" s="13">
        <f t="shared" si="24"/>
        <v>1</v>
      </c>
      <c r="F89" s="13" t="s">
        <v>91</v>
      </c>
      <c r="G89" s="13">
        <f t="shared" si="24"/>
        <v>1</v>
      </c>
      <c r="H89" s="13">
        <f t="shared" si="24"/>
        <v>1</v>
      </c>
      <c r="I89" s="13">
        <f t="shared" si="24"/>
        <v>1</v>
      </c>
      <c r="J89" s="13">
        <f t="shared" si="24"/>
        <v>1</v>
      </c>
      <c r="K89" s="13">
        <f t="shared" si="24"/>
        <v>1</v>
      </c>
      <c r="L89" s="13" t="s">
        <v>91</v>
      </c>
      <c r="M89" s="13">
        <f t="shared" si="24"/>
        <v>1</v>
      </c>
      <c r="N89" s="13">
        <f t="shared" si="24"/>
        <v>1</v>
      </c>
      <c r="O89" s="13">
        <f t="shared" si="24"/>
        <v>1</v>
      </c>
      <c r="P89" s="51">
        <f t="shared" si="14"/>
        <v>11</v>
      </c>
      <c r="Q89" s="58">
        <v>0</v>
      </c>
      <c r="R89" s="35">
        <f t="shared" si="15"/>
        <v>0</v>
      </c>
      <c r="S89" s="11"/>
      <c r="T89" s="2"/>
      <c r="U89" s="5"/>
    </row>
    <row r="90" spans="1:23" ht="15.95" customHeight="1" x14ac:dyDescent="0.25">
      <c r="A90" s="10" t="s">
        <v>35</v>
      </c>
      <c r="B90" s="2" t="str">
        <f t="shared" ref="B90:O90" si="25">B24</f>
        <v>Transport components: Bike pump</v>
      </c>
      <c r="C90" s="13">
        <f t="shared" si="25"/>
        <v>1</v>
      </c>
      <c r="D90" s="13">
        <f t="shared" si="25"/>
        <v>1</v>
      </c>
      <c r="E90" s="13">
        <f t="shared" si="25"/>
        <v>1</v>
      </c>
      <c r="F90" s="13" t="s">
        <v>91</v>
      </c>
      <c r="G90" s="13">
        <f t="shared" si="25"/>
        <v>1</v>
      </c>
      <c r="H90" s="13">
        <f t="shared" si="25"/>
        <v>1</v>
      </c>
      <c r="I90" s="13">
        <f t="shared" si="25"/>
        <v>1</v>
      </c>
      <c r="J90" s="13">
        <f t="shared" si="25"/>
        <v>1</v>
      </c>
      <c r="K90" s="13">
        <f t="shared" si="25"/>
        <v>1</v>
      </c>
      <c r="L90" s="13" t="s">
        <v>91</v>
      </c>
      <c r="M90" s="13">
        <f t="shared" si="25"/>
        <v>1</v>
      </c>
      <c r="N90" s="13">
        <f t="shared" si="25"/>
        <v>1</v>
      </c>
      <c r="O90" s="13">
        <f t="shared" si="25"/>
        <v>1</v>
      </c>
      <c r="P90" s="51">
        <f t="shared" si="14"/>
        <v>11</v>
      </c>
      <c r="Q90" s="58">
        <v>0</v>
      </c>
      <c r="R90" s="35">
        <f t="shared" si="15"/>
        <v>0</v>
      </c>
      <c r="S90" s="11"/>
      <c r="T90" s="2"/>
      <c r="U90" s="5"/>
    </row>
    <row r="91" spans="1:23" ht="15.95" customHeight="1" x14ac:dyDescent="0.25">
      <c r="A91" s="10" t="s">
        <v>35</v>
      </c>
      <c r="B91" s="2" t="str">
        <f t="shared" ref="B91:O91" si="26">B25</f>
        <v>Transport components: Secure cycle enclosure (UWE only)</v>
      </c>
      <c r="C91" s="13">
        <f t="shared" si="26"/>
        <v>0</v>
      </c>
      <c r="D91" s="13">
        <f t="shared" si="26"/>
        <v>0</v>
      </c>
      <c r="E91" s="13">
        <f t="shared" si="26"/>
        <v>0</v>
      </c>
      <c r="F91" s="13" t="s">
        <v>91</v>
      </c>
      <c r="G91" s="13">
        <f t="shared" si="26"/>
        <v>0</v>
      </c>
      <c r="H91" s="13">
        <f t="shared" si="26"/>
        <v>0</v>
      </c>
      <c r="I91" s="13">
        <f t="shared" si="26"/>
        <v>0</v>
      </c>
      <c r="J91" s="13">
        <f t="shared" si="26"/>
        <v>0</v>
      </c>
      <c r="K91" s="13">
        <f t="shared" si="26"/>
        <v>0</v>
      </c>
      <c r="L91" s="13" t="s">
        <v>91</v>
      </c>
      <c r="M91" s="13">
        <f t="shared" si="26"/>
        <v>0</v>
      </c>
      <c r="N91" s="13">
        <f t="shared" si="26"/>
        <v>0</v>
      </c>
      <c r="O91" s="13">
        <f t="shared" si="26"/>
        <v>0</v>
      </c>
      <c r="P91" s="51">
        <f t="shared" si="14"/>
        <v>0</v>
      </c>
      <c r="Q91" s="58">
        <v>0</v>
      </c>
      <c r="R91" s="35">
        <f t="shared" si="15"/>
        <v>0</v>
      </c>
      <c r="S91" s="11"/>
      <c r="T91" s="2"/>
      <c r="U91" s="5"/>
    </row>
    <row r="92" spans="1:23" ht="15.95" customHeight="1" x14ac:dyDescent="0.25">
      <c r="A92" s="10" t="s">
        <v>35</v>
      </c>
      <c r="B92" s="2" t="str">
        <f t="shared" ref="B92:O92" si="27">B26</f>
        <v>Public realm: Seating with canopy</v>
      </c>
      <c r="C92" s="13">
        <f t="shared" si="27"/>
        <v>1</v>
      </c>
      <c r="D92" s="13">
        <f t="shared" si="27"/>
        <v>0</v>
      </c>
      <c r="E92" s="13">
        <f t="shared" si="27"/>
        <v>0</v>
      </c>
      <c r="F92" s="13" t="s">
        <v>91</v>
      </c>
      <c r="G92" s="13">
        <f t="shared" si="27"/>
        <v>1</v>
      </c>
      <c r="H92" s="13">
        <f t="shared" si="27"/>
        <v>0</v>
      </c>
      <c r="I92" s="13">
        <f t="shared" si="27"/>
        <v>1</v>
      </c>
      <c r="J92" s="13">
        <f t="shared" si="27"/>
        <v>0</v>
      </c>
      <c r="K92" s="13">
        <f t="shared" si="27"/>
        <v>1</v>
      </c>
      <c r="L92" s="13" t="s">
        <v>91</v>
      </c>
      <c r="M92" s="13">
        <f t="shared" si="27"/>
        <v>1</v>
      </c>
      <c r="N92" s="13">
        <f t="shared" si="27"/>
        <v>1</v>
      </c>
      <c r="O92" s="13">
        <f t="shared" si="27"/>
        <v>1</v>
      </c>
      <c r="P92" s="51">
        <f t="shared" si="14"/>
        <v>7</v>
      </c>
      <c r="Q92" s="58">
        <v>0</v>
      </c>
      <c r="R92" s="35">
        <f t="shared" si="15"/>
        <v>0</v>
      </c>
      <c r="S92" s="11"/>
      <c r="T92" s="2"/>
      <c r="U92" s="5"/>
    </row>
    <row r="93" spans="1:23" ht="15.95" customHeight="1" x14ac:dyDescent="0.25">
      <c r="A93" s="10" t="s">
        <v>35</v>
      </c>
      <c r="B93" s="2" t="str">
        <f t="shared" ref="B93:O93" si="28">B27</f>
        <v>Public realm: Seating with canopy (UWE only)</v>
      </c>
      <c r="C93" s="13">
        <f t="shared" si="28"/>
        <v>0</v>
      </c>
      <c r="D93" s="13">
        <f t="shared" si="28"/>
        <v>0</v>
      </c>
      <c r="E93" s="13">
        <f t="shared" si="28"/>
        <v>0</v>
      </c>
      <c r="F93" s="13" t="s">
        <v>91</v>
      </c>
      <c r="G93" s="13">
        <f t="shared" si="28"/>
        <v>0</v>
      </c>
      <c r="H93" s="13">
        <f t="shared" si="28"/>
        <v>0</v>
      </c>
      <c r="I93" s="13">
        <f t="shared" si="28"/>
        <v>0</v>
      </c>
      <c r="J93" s="13">
        <f t="shared" si="28"/>
        <v>0</v>
      </c>
      <c r="K93" s="13">
        <f t="shared" si="28"/>
        <v>0</v>
      </c>
      <c r="L93" s="13" t="s">
        <v>91</v>
      </c>
      <c r="M93" s="13">
        <f t="shared" si="28"/>
        <v>0</v>
      </c>
      <c r="N93" s="13">
        <f t="shared" si="28"/>
        <v>0</v>
      </c>
      <c r="O93" s="13">
        <f t="shared" si="28"/>
        <v>0</v>
      </c>
      <c r="P93" s="51">
        <f t="shared" si="14"/>
        <v>0</v>
      </c>
      <c r="Q93" s="58">
        <v>0</v>
      </c>
      <c r="R93" s="35">
        <f t="shared" si="15"/>
        <v>0</v>
      </c>
      <c r="S93" s="11"/>
      <c r="T93" s="2"/>
      <c r="U93" s="5"/>
    </row>
    <row r="94" spans="1:23" ht="15.95" customHeight="1" x14ac:dyDescent="0.25">
      <c r="A94" s="10" t="s">
        <v>35</v>
      </c>
      <c r="B94" s="2" t="str">
        <f t="shared" ref="B94:O94" si="29">B28</f>
        <v>Public realm: Seating into embankment/retaining wall (UWE only)</v>
      </c>
      <c r="C94" s="13">
        <f t="shared" si="29"/>
        <v>0</v>
      </c>
      <c r="D94" s="13">
        <f t="shared" si="29"/>
        <v>0</v>
      </c>
      <c r="E94" s="13">
        <f t="shared" si="29"/>
        <v>0</v>
      </c>
      <c r="F94" s="13" t="s">
        <v>91</v>
      </c>
      <c r="G94" s="13">
        <f t="shared" si="29"/>
        <v>0</v>
      </c>
      <c r="H94" s="13">
        <f t="shared" si="29"/>
        <v>0</v>
      </c>
      <c r="I94" s="13">
        <f t="shared" si="29"/>
        <v>0</v>
      </c>
      <c r="J94" s="13">
        <f t="shared" si="29"/>
        <v>0</v>
      </c>
      <c r="K94" s="13">
        <f t="shared" si="29"/>
        <v>0</v>
      </c>
      <c r="L94" s="13" t="s">
        <v>91</v>
      </c>
      <c r="M94" s="13">
        <f t="shared" si="29"/>
        <v>0</v>
      </c>
      <c r="N94" s="13">
        <f t="shared" si="29"/>
        <v>0</v>
      </c>
      <c r="O94" s="13">
        <f t="shared" si="29"/>
        <v>0</v>
      </c>
      <c r="P94" s="51">
        <f t="shared" si="14"/>
        <v>0</v>
      </c>
      <c r="Q94" s="58">
        <v>0</v>
      </c>
      <c r="R94" s="35">
        <f t="shared" si="15"/>
        <v>0</v>
      </c>
      <c r="S94" s="11"/>
      <c r="T94" s="2"/>
      <c r="U94" s="5"/>
    </row>
    <row r="95" spans="1:23" ht="15.95" customHeight="1" x14ac:dyDescent="0.25">
      <c r="A95" s="10" t="s">
        <v>35</v>
      </c>
      <c r="B95" s="2" t="str">
        <f t="shared" ref="B95:O95" si="30">B29</f>
        <v>Public realm: paving (UWE only)</v>
      </c>
      <c r="C95" s="13">
        <f t="shared" si="30"/>
        <v>0</v>
      </c>
      <c r="D95" s="13">
        <f t="shared" si="30"/>
        <v>0</v>
      </c>
      <c r="E95" s="13">
        <f t="shared" si="30"/>
        <v>0</v>
      </c>
      <c r="F95" s="13" t="s">
        <v>91</v>
      </c>
      <c r="G95" s="13">
        <f t="shared" si="30"/>
        <v>0</v>
      </c>
      <c r="H95" s="13">
        <f t="shared" si="30"/>
        <v>0</v>
      </c>
      <c r="I95" s="13">
        <f t="shared" si="30"/>
        <v>0</v>
      </c>
      <c r="J95" s="13">
        <f t="shared" si="30"/>
        <v>0</v>
      </c>
      <c r="K95" s="13">
        <f t="shared" si="30"/>
        <v>0</v>
      </c>
      <c r="L95" s="13" t="s">
        <v>91</v>
      </c>
      <c r="M95" s="13">
        <f t="shared" si="30"/>
        <v>0</v>
      </c>
      <c r="N95" s="13">
        <f t="shared" si="30"/>
        <v>0</v>
      </c>
      <c r="O95" s="13">
        <f t="shared" si="30"/>
        <v>0</v>
      </c>
      <c r="P95" s="51">
        <f t="shared" si="14"/>
        <v>0</v>
      </c>
      <c r="Q95" s="58">
        <v>0</v>
      </c>
      <c r="R95" s="35">
        <f t="shared" si="15"/>
        <v>0</v>
      </c>
      <c r="S95" s="11"/>
      <c r="T95" s="2"/>
      <c r="U95" s="5"/>
    </row>
    <row r="96" spans="1:23" ht="15.95" customHeight="1" x14ac:dyDescent="0.25">
      <c r="A96" s="10" t="s">
        <v>35</v>
      </c>
      <c r="B96" s="2" t="str">
        <f t="shared" ref="B96:O96" si="31">B30</f>
        <v>Public realm: Planters and planting</v>
      </c>
      <c r="C96" s="13">
        <f t="shared" si="31"/>
        <v>1</v>
      </c>
      <c r="D96" s="13">
        <f t="shared" si="31"/>
        <v>0</v>
      </c>
      <c r="E96" s="13">
        <f t="shared" si="31"/>
        <v>0</v>
      </c>
      <c r="F96" s="13" t="s">
        <v>91</v>
      </c>
      <c r="G96" s="13">
        <f t="shared" si="31"/>
        <v>1</v>
      </c>
      <c r="H96" s="13">
        <f t="shared" si="31"/>
        <v>1</v>
      </c>
      <c r="I96" s="13">
        <f t="shared" si="31"/>
        <v>1</v>
      </c>
      <c r="J96" s="13">
        <f t="shared" si="31"/>
        <v>3</v>
      </c>
      <c r="K96" s="13">
        <f t="shared" si="31"/>
        <v>1</v>
      </c>
      <c r="L96" s="13" t="s">
        <v>91</v>
      </c>
      <c r="M96" s="13">
        <f t="shared" si="31"/>
        <v>11</v>
      </c>
      <c r="N96" s="13">
        <f t="shared" si="31"/>
        <v>1</v>
      </c>
      <c r="O96" s="13">
        <f t="shared" si="31"/>
        <v>1</v>
      </c>
      <c r="P96" s="51">
        <f t="shared" si="14"/>
        <v>21</v>
      </c>
      <c r="Q96" s="58">
        <v>0</v>
      </c>
      <c r="R96" s="35">
        <f t="shared" si="15"/>
        <v>0</v>
      </c>
      <c r="S96" s="11"/>
      <c r="T96" s="2"/>
      <c r="U96" s="5"/>
    </row>
    <row r="97" spans="1:22" ht="15.95" customHeight="1" x14ac:dyDescent="0.25">
      <c r="A97" s="10" t="s">
        <v>35</v>
      </c>
      <c r="B97" s="2" t="str">
        <f t="shared" ref="B97:O97" si="32">B31</f>
        <v>Public realm: Community noticeboard</v>
      </c>
      <c r="C97" s="13">
        <f t="shared" si="32"/>
        <v>0</v>
      </c>
      <c r="D97" s="13">
        <f t="shared" si="32"/>
        <v>1</v>
      </c>
      <c r="E97" s="13">
        <f t="shared" si="32"/>
        <v>0</v>
      </c>
      <c r="F97" s="13" t="s">
        <v>91</v>
      </c>
      <c r="G97" s="13">
        <f t="shared" si="32"/>
        <v>0</v>
      </c>
      <c r="H97" s="13">
        <f t="shared" si="32"/>
        <v>0</v>
      </c>
      <c r="I97" s="13">
        <f t="shared" si="32"/>
        <v>0</v>
      </c>
      <c r="J97" s="13">
        <f t="shared" si="32"/>
        <v>0</v>
      </c>
      <c r="K97" s="13">
        <f t="shared" si="32"/>
        <v>0</v>
      </c>
      <c r="L97" s="13" t="s">
        <v>91</v>
      </c>
      <c r="M97" s="13">
        <f t="shared" si="32"/>
        <v>0</v>
      </c>
      <c r="N97" s="13">
        <f t="shared" si="32"/>
        <v>0</v>
      </c>
      <c r="O97" s="13">
        <f t="shared" si="32"/>
        <v>1</v>
      </c>
      <c r="P97" s="51">
        <f t="shared" si="14"/>
        <v>2</v>
      </c>
      <c r="Q97" s="58">
        <v>0</v>
      </c>
      <c r="R97" s="35">
        <f t="shared" si="15"/>
        <v>0</v>
      </c>
      <c r="S97" s="11"/>
      <c r="T97" s="2"/>
      <c r="U97" s="5"/>
    </row>
    <row r="98" spans="1:22" ht="15.95" customHeight="1" x14ac:dyDescent="0.25">
      <c r="A98" s="10" t="s">
        <v>35</v>
      </c>
      <c r="B98" s="2" t="str">
        <f t="shared" ref="B98:O98" si="33">B32</f>
        <v>Public realm: Specialised/integrated lighting</v>
      </c>
      <c r="C98" s="13">
        <f t="shared" si="33"/>
        <v>1</v>
      </c>
      <c r="D98" s="13">
        <f t="shared" si="33"/>
        <v>1</v>
      </c>
      <c r="E98" s="13">
        <f t="shared" si="33"/>
        <v>1</v>
      </c>
      <c r="F98" s="13" t="s">
        <v>91</v>
      </c>
      <c r="G98" s="13">
        <f t="shared" si="33"/>
        <v>1</v>
      </c>
      <c r="H98" s="13">
        <f t="shared" si="33"/>
        <v>1</v>
      </c>
      <c r="I98" s="13">
        <f t="shared" si="33"/>
        <v>1</v>
      </c>
      <c r="J98" s="13">
        <f t="shared" si="33"/>
        <v>1</v>
      </c>
      <c r="K98" s="13">
        <f t="shared" si="33"/>
        <v>1</v>
      </c>
      <c r="L98" s="13" t="s">
        <v>91</v>
      </c>
      <c r="M98" s="13">
        <f t="shared" si="33"/>
        <v>1</v>
      </c>
      <c r="N98" s="13">
        <f t="shared" si="33"/>
        <v>1</v>
      </c>
      <c r="O98" s="13">
        <f t="shared" si="33"/>
        <v>1</v>
      </c>
      <c r="P98" s="51">
        <f t="shared" si="14"/>
        <v>11</v>
      </c>
      <c r="Q98" s="58">
        <v>0</v>
      </c>
      <c r="R98" s="35">
        <f t="shared" si="15"/>
        <v>0</v>
      </c>
      <c r="S98" s="11"/>
      <c r="T98" s="2"/>
      <c r="U98" s="5"/>
    </row>
    <row r="99" spans="1:22" ht="15.95" customHeight="1" x14ac:dyDescent="0.25">
      <c r="A99" s="10" t="s">
        <v>35</v>
      </c>
      <c r="B99" s="2" t="str">
        <f t="shared" ref="B99:O99" si="34">B33</f>
        <v>Public realm: Defibrillator</v>
      </c>
      <c r="C99" s="13">
        <f t="shared" si="34"/>
        <v>1</v>
      </c>
      <c r="D99" s="13">
        <f t="shared" si="34"/>
        <v>1</v>
      </c>
      <c r="E99" s="13">
        <f t="shared" si="34"/>
        <v>1</v>
      </c>
      <c r="F99" s="13" t="s">
        <v>91</v>
      </c>
      <c r="G99" s="13">
        <f t="shared" si="34"/>
        <v>1</v>
      </c>
      <c r="H99" s="13">
        <f t="shared" si="34"/>
        <v>1</v>
      </c>
      <c r="I99" s="13">
        <f t="shared" si="34"/>
        <v>1</v>
      </c>
      <c r="J99" s="13">
        <f t="shared" si="34"/>
        <v>1</v>
      </c>
      <c r="K99" s="13">
        <f t="shared" si="34"/>
        <v>0</v>
      </c>
      <c r="L99" s="13" t="s">
        <v>91</v>
      </c>
      <c r="M99" s="13">
        <f t="shared" si="34"/>
        <v>1</v>
      </c>
      <c r="N99" s="13">
        <f t="shared" si="34"/>
        <v>1</v>
      </c>
      <c r="O99" s="13">
        <f t="shared" si="34"/>
        <v>1</v>
      </c>
      <c r="P99" s="51">
        <f t="shared" si="14"/>
        <v>10</v>
      </c>
      <c r="Q99" s="58">
        <v>0</v>
      </c>
      <c r="R99" s="35">
        <f t="shared" si="15"/>
        <v>0</v>
      </c>
      <c r="S99" s="11"/>
      <c r="T99" s="2"/>
      <c r="U99" s="5"/>
    </row>
    <row r="100" spans="1:22" ht="15.95" customHeight="1" x14ac:dyDescent="0.25">
      <c r="A100" s="10" t="s">
        <v>35</v>
      </c>
      <c r="B100" s="2" t="str">
        <f t="shared" ref="B100:O100" si="35">B34</f>
        <v>Public realm: Wi-Fi</v>
      </c>
      <c r="C100" s="13">
        <f t="shared" si="35"/>
        <v>1</v>
      </c>
      <c r="D100" s="13">
        <f t="shared" si="35"/>
        <v>1</v>
      </c>
      <c r="E100" s="13">
        <f t="shared" si="35"/>
        <v>1</v>
      </c>
      <c r="F100" s="13" t="s">
        <v>91</v>
      </c>
      <c r="G100" s="13">
        <f t="shared" si="35"/>
        <v>1</v>
      </c>
      <c r="H100" s="13">
        <f t="shared" si="35"/>
        <v>1</v>
      </c>
      <c r="I100" s="13">
        <f t="shared" si="35"/>
        <v>1</v>
      </c>
      <c r="J100" s="13">
        <f t="shared" si="35"/>
        <v>1</v>
      </c>
      <c r="K100" s="13">
        <f t="shared" si="35"/>
        <v>1</v>
      </c>
      <c r="L100" s="13" t="s">
        <v>91</v>
      </c>
      <c r="M100" s="13">
        <f t="shared" si="35"/>
        <v>1</v>
      </c>
      <c r="N100" s="13">
        <f t="shared" si="35"/>
        <v>1</v>
      </c>
      <c r="O100" s="13">
        <f t="shared" si="35"/>
        <v>1</v>
      </c>
      <c r="P100" s="51">
        <f t="shared" si="14"/>
        <v>11</v>
      </c>
      <c r="Q100" s="58">
        <v>0</v>
      </c>
      <c r="R100" s="35">
        <f t="shared" si="15"/>
        <v>0</v>
      </c>
      <c r="S100" s="2"/>
      <c r="T100" s="2"/>
      <c r="U100" s="2"/>
      <c r="V100" s="2"/>
    </row>
    <row r="101" spans="1:22" ht="15.95" customHeight="1" x14ac:dyDescent="0.25">
      <c r="A101" s="10" t="s">
        <v>35</v>
      </c>
      <c r="B101" s="2" t="str">
        <f t="shared" ref="B101:O101" si="36">B35</f>
        <v>Public realm: Mobile device charging</v>
      </c>
      <c r="C101" s="13">
        <f t="shared" si="36"/>
        <v>1</v>
      </c>
      <c r="D101" s="13">
        <f t="shared" si="36"/>
        <v>1</v>
      </c>
      <c r="E101" s="13">
        <f t="shared" si="36"/>
        <v>1</v>
      </c>
      <c r="F101" s="13" t="s">
        <v>91</v>
      </c>
      <c r="G101" s="13">
        <f t="shared" si="36"/>
        <v>1</v>
      </c>
      <c r="H101" s="13">
        <f t="shared" si="36"/>
        <v>1</v>
      </c>
      <c r="I101" s="13">
        <f t="shared" si="36"/>
        <v>1</v>
      </c>
      <c r="J101" s="13">
        <f t="shared" si="36"/>
        <v>1</v>
      </c>
      <c r="K101" s="13">
        <f t="shared" si="36"/>
        <v>1</v>
      </c>
      <c r="L101" s="13" t="s">
        <v>91</v>
      </c>
      <c r="M101" s="13">
        <f t="shared" si="36"/>
        <v>1</v>
      </c>
      <c r="N101" s="13">
        <f t="shared" si="36"/>
        <v>1</v>
      </c>
      <c r="O101" s="13">
        <f t="shared" si="36"/>
        <v>1</v>
      </c>
      <c r="P101" s="51">
        <f t="shared" si="14"/>
        <v>11</v>
      </c>
      <c r="Q101" s="58">
        <v>0</v>
      </c>
      <c r="R101" s="35">
        <f t="shared" si="15"/>
        <v>0</v>
      </c>
    </row>
    <row r="102" spans="1:22" ht="15.95" customHeight="1" x14ac:dyDescent="0.25">
      <c r="A102" s="10" t="s">
        <v>35</v>
      </c>
      <c r="B102" s="2" t="str">
        <f t="shared" ref="B102:O102" si="37">B36</f>
        <v>Public realm: Water fountain</v>
      </c>
      <c r="C102" s="13">
        <f t="shared" si="37"/>
        <v>1</v>
      </c>
      <c r="D102" s="13">
        <f t="shared" si="37"/>
        <v>1</v>
      </c>
      <c r="E102" s="13">
        <f t="shared" si="37"/>
        <v>1</v>
      </c>
      <c r="F102" s="13" t="s">
        <v>91</v>
      </c>
      <c r="G102" s="13">
        <f t="shared" si="37"/>
        <v>1</v>
      </c>
      <c r="H102" s="13">
        <f t="shared" si="37"/>
        <v>1</v>
      </c>
      <c r="I102" s="13">
        <f t="shared" si="37"/>
        <v>1</v>
      </c>
      <c r="J102" s="13">
        <f t="shared" si="37"/>
        <v>1</v>
      </c>
      <c r="K102" s="13">
        <f t="shared" si="37"/>
        <v>1</v>
      </c>
      <c r="L102" s="13" t="s">
        <v>91</v>
      </c>
      <c r="M102" s="13">
        <f t="shared" si="37"/>
        <v>1</v>
      </c>
      <c r="N102" s="13">
        <f t="shared" si="37"/>
        <v>1</v>
      </c>
      <c r="O102" s="13">
        <f t="shared" si="37"/>
        <v>1</v>
      </c>
      <c r="P102" s="51">
        <f t="shared" si="14"/>
        <v>11</v>
      </c>
      <c r="Q102" s="58">
        <v>0</v>
      </c>
      <c r="R102" s="35">
        <f t="shared" si="15"/>
        <v>0</v>
      </c>
    </row>
    <row r="103" spans="1:22" ht="15.95" customHeight="1" x14ac:dyDescent="0.25">
      <c r="A103" s="10" t="s">
        <v>35</v>
      </c>
      <c r="B103" s="2" t="str">
        <f t="shared" ref="B103:O103" si="38">B37</f>
        <v>Public realm: Thermoplastic markings (price per square metre)</v>
      </c>
      <c r="C103" s="13">
        <f t="shared" si="38"/>
        <v>20</v>
      </c>
      <c r="D103" s="13">
        <f t="shared" si="38"/>
        <v>20</v>
      </c>
      <c r="E103" s="13">
        <f t="shared" si="38"/>
        <v>0</v>
      </c>
      <c r="F103" s="13" t="s">
        <v>91</v>
      </c>
      <c r="G103" s="13">
        <f t="shared" si="38"/>
        <v>10</v>
      </c>
      <c r="H103" s="13">
        <f t="shared" si="38"/>
        <v>0</v>
      </c>
      <c r="I103" s="13">
        <f t="shared" si="38"/>
        <v>20</v>
      </c>
      <c r="J103" s="13">
        <f t="shared" si="38"/>
        <v>10</v>
      </c>
      <c r="K103" s="13">
        <f t="shared" si="38"/>
        <v>20</v>
      </c>
      <c r="L103" s="13" t="s">
        <v>91</v>
      </c>
      <c r="M103" s="13">
        <f t="shared" si="38"/>
        <v>30</v>
      </c>
      <c r="N103" s="13">
        <f t="shared" si="38"/>
        <v>0</v>
      </c>
      <c r="O103" s="13">
        <f t="shared" si="38"/>
        <v>20</v>
      </c>
      <c r="P103" s="51">
        <f t="shared" si="14"/>
        <v>150</v>
      </c>
      <c r="Q103" s="58">
        <v>0</v>
      </c>
      <c r="R103" s="35">
        <f t="shared" si="15"/>
        <v>0</v>
      </c>
    </row>
    <row r="104" spans="1:22" ht="15.95" customHeight="1" x14ac:dyDescent="0.25">
      <c r="A104" s="10" t="s">
        <v>35</v>
      </c>
      <c r="B104" s="2" t="str">
        <f t="shared" ref="B104:O104" si="39">B38</f>
        <v>Delineations: micromobility parking delineation</v>
      </c>
      <c r="C104" s="13">
        <f t="shared" si="39"/>
        <v>1</v>
      </c>
      <c r="D104" s="13">
        <f t="shared" si="39"/>
        <v>1</v>
      </c>
      <c r="E104" s="13">
        <f t="shared" si="39"/>
        <v>1</v>
      </c>
      <c r="F104" s="13" t="s">
        <v>91</v>
      </c>
      <c r="G104" s="13">
        <f t="shared" si="39"/>
        <v>1</v>
      </c>
      <c r="H104" s="13">
        <f t="shared" si="39"/>
        <v>1</v>
      </c>
      <c r="I104" s="13">
        <f t="shared" si="39"/>
        <v>1</v>
      </c>
      <c r="J104" s="13">
        <f t="shared" si="39"/>
        <v>1</v>
      </c>
      <c r="K104" s="13">
        <f t="shared" si="39"/>
        <v>1</v>
      </c>
      <c r="L104" s="13" t="s">
        <v>91</v>
      </c>
      <c r="M104" s="13">
        <f t="shared" si="39"/>
        <v>1</v>
      </c>
      <c r="N104" s="13">
        <f t="shared" si="39"/>
        <v>1</v>
      </c>
      <c r="O104" s="13">
        <f t="shared" si="39"/>
        <v>1</v>
      </c>
      <c r="P104" s="51">
        <f t="shared" si="14"/>
        <v>11</v>
      </c>
      <c r="Q104" s="58">
        <v>0</v>
      </c>
      <c r="R104" s="35">
        <f t="shared" si="15"/>
        <v>0</v>
      </c>
    </row>
    <row r="105" spans="1:22" ht="15.95" customHeight="1" x14ac:dyDescent="0.25">
      <c r="A105" s="10" t="s">
        <v>35</v>
      </c>
      <c r="B105" s="2" t="str">
        <f t="shared" ref="B105:O105" si="40">B39</f>
        <v>Delineations: disabled parking delination</v>
      </c>
      <c r="C105" s="13">
        <f t="shared" si="40"/>
        <v>0</v>
      </c>
      <c r="D105" s="13">
        <f t="shared" si="40"/>
        <v>0</v>
      </c>
      <c r="E105" s="13">
        <f t="shared" si="40"/>
        <v>0</v>
      </c>
      <c r="F105" s="13" t="s">
        <v>91</v>
      </c>
      <c r="G105" s="13">
        <f t="shared" si="40"/>
        <v>1</v>
      </c>
      <c r="H105" s="13">
        <f t="shared" si="40"/>
        <v>0</v>
      </c>
      <c r="I105" s="13">
        <f t="shared" si="40"/>
        <v>0</v>
      </c>
      <c r="J105" s="13">
        <f t="shared" si="40"/>
        <v>2</v>
      </c>
      <c r="K105" s="13">
        <f t="shared" si="40"/>
        <v>0</v>
      </c>
      <c r="L105" s="13" t="s">
        <v>91</v>
      </c>
      <c r="M105" s="13">
        <f t="shared" si="40"/>
        <v>0</v>
      </c>
      <c r="N105" s="13">
        <f t="shared" si="40"/>
        <v>0</v>
      </c>
      <c r="O105" s="13">
        <f t="shared" si="40"/>
        <v>0</v>
      </c>
      <c r="P105" s="51">
        <f t="shared" si="14"/>
        <v>3</v>
      </c>
      <c r="Q105" s="58">
        <v>0</v>
      </c>
      <c r="R105" s="35">
        <f t="shared" si="15"/>
        <v>0</v>
      </c>
    </row>
    <row r="106" spans="1:22" ht="15.95" customHeight="1" x14ac:dyDescent="0.25">
      <c r="A106" s="10" t="s">
        <v>35</v>
      </c>
      <c r="B106" s="2" t="str">
        <f t="shared" ref="B106:O106" si="41">B40</f>
        <v>Delineations: car club bays</v>
      </c>
      <c r="C106" s="13">
        <f t="shared" si="41"/>
        <v>1</v>
      </c>
      <c r="D106" s="13">
        <f t="shared" si="41"/>
        <v>1</v>
      </c>
      <c r="E106" s="13">
        <f t="shared" si="41"/>
        <v>1</v>
      </c>
      <c r="F106" s="13" t="s">
        <v>91</v>
      </c>
      <c r="G106" s="13">
        <f t="shared" si="41"/>
        <v>1</v>
      </c>
      <c r="H106" s="13">
        <f t="shared" si="41"/>
        <v>1</v>
      </c>
      <c r="I106" s="13">
        <f t="shared" si="41"/>
        <v>1</v>
      </c>
      <c r="J106" s="13">
        <f t="shared" si="41"/>
        <v>1</v>
      </c>
      <c r="K106" s="13">
        <f t="shared" si="41"/>
        <v>1</v>
      </c>
      <c r="L106" s="13" t="s">
        <v>91</v>
      </c>
      <c r="M106" s="13">
        <f t="shared" si="41"/>
        <v>1</v>
      </c>
      <c r="N106" s="13">
        <f t="shared" si="41"/>
        <v>1</v>
      </c>
      <c r="O106" s="13">
        <f t="shared" si="41"/>
        <v>1</v>
      </c>
      <c r="P106" s="51">
        <f t="shared" si="14"/>
        <v>11</v>
      </c>
      <c r="Q106" s="58">
        <v>0</v>
      </c>
      <c r="R106" s="35">
        <f t="shared" si="15"/>
        <v>0</v>
      </c>
    </row>
    <row r="107" spans="1:22" ht="15.95" customHeight="1" thickBot="1" x14ac:dyDescent="0.3">
      <c r="A107" s="38" t="s">
        <v>115</v>
      </c>
      <c r="B107" s="39"/>
      <c r="C107" s="39"/>
      <c r="D107" s="39"/>
      <c r="E107" s="39"/>
      <c r="F107" s="39"/>
      <c r="G107" s="39"/>
      <c r="H107" s="39"/>
      <c r="I107" s="39"/>
      <c r="J107" s="39"/>
      <c r="K107" s="39"/>
      <c r="L107" s="39"/>
      <c r="M107" s="39"/>
      <c r="N107" s="39"/>
      <c r="O107" s="39"/>
      <c r="P107" s="39"/>
      <c r="Q107" s="39"/>
      <c r="R107" s="50">
        <f>SUM(R79:R106)</f>
        <v>0</v>
      </c>
    </row>
    <row r="112" spans="1:22" ht="15.75" customHeight="1" x14ac:dyDescent="0.25"/>
    <row r="113" spans="1:22" s="46" customFormat="1" ht="15.95" customHeight="1" x14ac:dyDescent="0.25">
      <c r="A113" s="59" t="s">
        <v>112</v>
      </c>
      <c r="B113" s="59"/>
      <c r="C113" s="43"/>
      <c r="D113" s="43"/>
      <c r="E113" s="43"/>
      <c r="F113" s="43"/>
      <c r="G113" s="43"/>
      <c r="H113" s="43"/>
      <c r="I113" s="36"/>
      <c r="J113" s="36"/>
      <c r="K113" s="36"/>
      <c r="L113" s="36"/>
      <c r="M113" s="36"/>
      <c r="N113" s="36"/>
      <c r="O113" s="36"/>
      <c r="P113" s="36"/>
      <c r="Q113" s="36"/>
      <c r="R113" s="36"/>
      <c r="S113" s="36"/>
      <c r="T113" s="44"/>
      <c r="U113" s="45"/>
      <c r="V113" s="44"/>
    </row>
    <row r="114" spans="1:22" ht="15.95" customHeight="1" x14ac:dyDescent="0.25">
      <c r="A114" s="12"/>
      <c r="S114" s="5"/>
    </row>
    <row r="115" spans="1:22" ht="15.95" customHeight="1" x14ac:dyDescent="0.25">
      <c r="A115" s="12"/>
      <c r="S115" s="5"/>
    </row>
    <row r="116" spans="1:22" ht="15.95" customHeight="1" x14ac:dyDescent="0.25">
      <c r="A116" s="12"/>
      <c r="S116" s="5"/>
    </row>
    <row r="117" spans="1:22" ht="15.95" customHeight="1" x14ac:dyDescent="0.25">
      <c r="A117" s="12"/>
      <c r="S117" s="5"/>
    </row>
    <row r="118" spans="1:22" s="1" customFormat="1" ht="15.95" customHeight="1" x14ac:dyDescent="0.25">
      <c r="A118" s="59" t="s">
        <v>113</v>
      </c>
      <c r="B118" s="59"/>
      <c r="C118" s="43"/>
      <c r="D118" s="43"/>
      <c r="E118" s="43"/>
      <c r="F118" s="43"/>
      <c r="G118" s="43"/>
      <c r="H118" s="43"/>
      <c r="I118" s="36"/>
      <c r="J118" s="36"/>
      <c r="K118" s="36"/>
      <c r="L118" s="36"/>
      <c r="M118" s="36"/>
      <c r="N118" s="36"/>
      <c r="O118" s="36"/>
      <c r="P118" s="36"/>
      <c r="Q118" s="36"/>
      <c r="R118" s="36"/>
      <c r="S118" s="47">
        <f>SUM(S114:S117)</f>
        <v>0</v>
      </c>
      <c r="T118" s="37"/>
      <c r="U118" s="37"/>
      <c r="V118" s="8"/>
    </row>
  </sheetData>
  <sheetProtection algorithmName="SHA-512" hashValue="qDSfrHxcr7jcCiMvmStpLm5wt5Ug3udU8/jK9EY2zWWYfEruibmtYQ50y6ac5kN28MYq9phyw5/UPKhWbg3KmQ==" saltValue="cIn6EZKmf4AOjfBhBohyTw==" spinCount="100000" sheet="1" objects="1" scenarios="1"/>
  <mergeCells count="6">
    <mergeCell ref="A118:B118"/>
    <mergeCell ref="A113:B113"/>
    <mergeCell ref="A12:B12"/>
    <mergeCell ref="A44:B44"/>
    <mergeCell ref="A54:B54"/>
    <mergeCell ref="A78:B78"/>
  </mergeCells>
  <pageMargins left="0.7" right="0.7" top="0.75" bottom="0.75" header="0.3" footer="0.3"/>
  <pageSetup paperSize="9" orientation="portrait" r:id="rId1"/>
  <ignoredErrors>
    <ignoredError sqref="S118"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1e04497-fd60-46b9-b527-ba64b11c275a" xsi:nil="true"/>
    <lcf76f155ced4ddcb4097134ff3c332f xmlns="f1295eb4-317a-4355-ad03-a752a4cc436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1A940C52377A4EA6E3D31A1A196396" ma:contentTypeVersion="16" ma:contentTypeDescription="Create a new document." ma:contentTypeScope="" ma:versionID="58f43dedcdbae028eb73d5135d8ecbf3">
  <xsd:schema xmlns:xsd="http://www.w3.org/2001/XMLSchema" xmlns:xs="http://www.w3.org/2001/XMLSchema" xmlns:p="http://schemas.microsoft.com/office/2006/metadata/properties" xmlns:ns2="f1295eb4-317a-4355-ad03-a752a4cc436b" xmlns:ns3="f1e04497-fd60-46b9-b527-ba64b11c275a" targetNamespace="http://schemas.microsoft.com/office/2006/metadata/properties" ma:root="true" ma:fieldsID="63da5b0c2087c3693de6c390e063cbcb" ns2:_="" ns3:_="">
    <xsd:import namespace="f1295eb4-317a-4355-ad03-a752a4cc436b"/>
    <xsd:import namespace="f1e04497-fd60-46b9-b527-ba64b11c27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295eb4-317a-4355-ad03-a752a4cc43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fc3c99c-be24-4810-9e61-24813d7dc9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e04497-fd60-46b9-b527-ba64b11c27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0df9e50-f17b-491a-90a5-c3a67664f862}" ma:internalName="TaxCatchAll" ma:showField="CatchAllData" ma:web="f1e04497-fd60-46b9-b527-ba64b11c27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C5D12-C9BE-4598-A6B2-49E9C16F0468}">
  <ds:schemaRefs>
    <ds:schemaRef ds:uri="http://schemas.microsoft.com/sharepoint/v3/contenttype/forms"/>
  </ds:schemaRefs>
</ds:datastoreItem>
</file>

<file path=customXml/itemProps2.xml><?xml version="1.0" encoding="utf-8"?>
<ds:datastoreItem xmlns:ds="http://schemas.openxmlformats.org/officeDocument/2006/customXml" ds:itemID="{8D557AAA-FDE8-4753-9554-D0D87A56AD98}">
  <ds:schemaRefs>
    <ds:schemaRef ds:uri="http://schemas.microsoft.com/office/2006/metadata/properties"/>
    <ds:schemaRef ds:uri="http://schemas.microsoft.com/office/infopath/2007/PartnerControls"/>
    <ds:schemaRef ds:uri="f1e04497-fd60-46b9-b527-ba64b11c275a"/>
    <ds:schemaRef ds:uri="f1295eb4-317a-4355-ad03-a752a4cc436b"/>
  </ds:schemaRefs>
</ds:datastoreItem>
</file>

<file path=customXml/itemProps3.xml><?xml version="1.0" encoding="utf-8"?>
<ds:datastoreItem xmlns:ds="http://schemas.openxmlformats.org/officeDocument/2006/customXml" ds:itemID="{6F5C9967-4057-487A-95CE-5434B3DF9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295eb4-317a-4355-ad03-a752a4cc436b"/>
    <ds:schemaRef ds:uri="f1e04497-fd60-46b9-b527-ba64b11c2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Price submission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Edmondson</dc:creator>
  <cp:keywords/>
  <dc:description/>
  <cp:lastModifiedBy>Amanda Edmondson</cp:lastModifiedBy>
  <cp:revision/>
  <dcterms:created xsi:type="dcterms:W3CDTF">2022-09-05T17:09:08Z</dcterms:created>
  <dcterms:modified xsi:type="dcterms:W3CDTF">2023-02-14T15:57:37Z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0x010100341A940C52377A4EA6E3D31A1A196396</vt:lpwstr>
  </property>
  <property fmtid="{D5CDD505-2E9C-101B-9397-08002B2CF9AE}" pid="3" name="MediaServiceImageTags">
    <vt:lpwstr/>
  </property>
</Properties>
</file>