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Housing\WG_Tendering\201920 Contracts\Door Entry\Tender Docs\"/>
    </mc:Choice>
  </mc:AlternateContent>
  <bookViews>
    <workbookView xWindow="120" yWindow="48" windowWidth="12516" windowHeight="7392"/>
  </bookViews>
  <sheets>
    <sheet name="Prelims " sheetId="22" r:id="rId1"/>
    <sheet name="Lot 1 " sheetId="23" r:id="rId2"/>
    <sheet name="Lot 2 " sheetId="24" r:id="rId3"/>
    <sheet name="Lot 3 " sheetId="20" r:id="rId4"/>
  </sheets>
  <calcPr calcId="152511"/>
</workbook>
</file>

<file path=xl/calcChain.xml><?xml version="1.0" encoding="utf-8"?>
<calcChain xmlns="http://schemas.openxmlformats.org/spreadsheetml/2006/main">
  <c r="F42" i="20" l="1"/>
  <c r="F43" i="20"/>
  <c r="F43" i="24"/>
  <c r="F28" i="23" l="1"/>
  <c r="F27" i="23"/>
  <c r="F25" i="23"/>
  <c r="F24" i="23"/>
  <c r="F23" i="23"/>
  <c r="F22" i="23"/>
  <c r="F21" i="23"/>
  <c r="F20" i="23"/>
  <c r="F17" i="23"/>
  <c r="F16" i="23"/>
  <c r="F15" i="23"/>
  <c r="F14" i="23"/>
  <c r="F13" i="23"/>
  <c r="F12" i="23"/>
  <c r="F96" i="20"/>
  <c r="F45" i="20"/>
  <c r="F46" i="20"/>
  <c r="F54" i="23" l="1"/>
  <c r="F80" i="24"/>
  <c r="F79" i="24"/>
  <c r="F76" i="24"/>
  <c r="F75" i="24"/>
  <c r="F72" i="24"/>
  <c r="F71" i="24"/>
  <c r="F70" i="24"/>
  <c r="F67" i="24"/>
  <c r="F66" i="24"/>
  <c r="F64" i="24"/>
  <c r="F63" i="24"/>
  <c r="F62" i="24"/>
  <c r="F61" i="24"/>
  <c r="F60" i="24"/>
  <c r="F59" i="24"/>
  <c r="F58" i="24"/>
  <c r="F54" i="24"/>
  <c r="F53" i="24"/>
  <c r="F52" i="24"/>
  <c r="F51" i="24"/>
  <c r="F47" i="24"/>
  <c r="F46" i="24"/>
  <c r="F45" i="24"/>
  <c r="F44" i="24"/>
  <c r="F42" i="24"/>
  <c r="F40" i="24"/>
  <c r="F39" i="24"/>
  <c r="F38" i="24"/>
  <c r="F37" i="24"/>
  <c r="F36" i="24"/>
  <c r="F35" i="24"/>
  <c r="F34" i="24"/>
  <c r="F33" i="24"/>
  <c r="F31" i="24"/>
  <c r="F30" i="24"/>
  <c r="F29" i="24"/>
  <c r="F28" i="24"/>
  <c r="F27" i="24"/>
  <c r="F24" i="24"/>
  <c r="F23" i="24"/>
  <c r="F22" i="24"/>
  <c r="F21" i="24"/>
  <c r="F20" i="24"/>
  <c r="F19" i="24"/>
  <c r="F16" i="24"/>
  <c r="F15" i="24"/>
  <c r="F14" i="24"/>
  <c r="F13" i="24"/>
  <c r="F12" i="24"/>
  <c r="F82" i="20"/>
  <c r="F83" i="20"/>
  <c r="F47" i="20"/>
  <c r="F40" i="20"/>
  <c r="F33" i="20"/>
  <c r="F34" i="20"/>
  <c r="F35" i="20"/>
  <c r="F36" i="20"/>
  <c r="F37" i="20"/>
  <c r="F38" i="20"/>
  <c r="F93" i="24" l="1"/>
  <c r="F44" i="20"/>
  <c r="F39" i="20" l="1"/>
  <c r="F76" i="20"/>
  <c r="F77" i="20"/>
  <c r="F78" i="20"/>
  <c r="F79" i="20"/>
  <c r="F80" i="20"/>
  <c r="F75" i="20"/>
  <c r="F69" i="20"/>
  <c r="F70" i="20"/>
  <c r="F71" i="20"/>
  <c r="F72" i="20"/>
  <c r="F67" i="20"/>
  <c r="F68" i="20"/>
  <c r="F16" i="20"/>
  <c r="F31" i="20"/>
  <c r="F24" i="20"/>
  <c r="F13" i="20"/>
  <c r="F14" i="20"/>
  <c r="F15" i="20"/>
  <c r="F21" i="20"/>
  <c r="F64" i="20"/>
  <c r="F63" i="20"/>
  <c r="F41" i="23" l="1"/>
  <c r="F40" i="23"/>
  <c r="F37" i="23"/>
  <c r="F36" i="23"/>
  <c r="F33" i="23"/>
  <c r="F32" i="23"/>
  <c r="F95" i="20" l="1"/>
  <c r="F92" i="20"/>
  <c r="F91" i="20"/>
  <c r="F88" i="20"/>
  <c r="F87" i="20"/>
  <c r="F86" i="20"/>
  <c r="F62" i="20"/>
  <c r="F61" i="20"/>
  <c r="F60" i="20"/>
  <c r="F59" i="20"/>
  <c r="F58" i="20"/>
  <c r="F54" i="20"/>
  <c r="F53" i="20"/>
  <c r="F52" i="20"/>
  <c r="F51" i="20"/>
  <c r="F30" i="20"/>
  <c r="F29" i="20"/>
  <c r="F28" i="20"/>
  <c r="F27" i="20"/>
  <c r="F23" i="20"/>
  <c r="F22" i="20"/>
  <c r="F20" i="20"/>
  <c r="F19" i="20"/>
  <c r="F12" i="20"/>
  <c r="F23" i="22"/>
  <c r="F20" i="22"/>
  <c r="F18" i="22"/>
  <c r="F16" i="22"/>
  <c r="F14" i="22"/>
  <c r="F12" i="22"/>
  <c r="F10" i="22"/>
  <c r="F8" i="22"/>
  <c r="F109" i="20" l="1"/>
</calcChain>
</file>

<file path=xl/sharedStrings.xml><?xml version="1.0" encoding="utf-8"?>
<sst xmlns="http://schemas.openxmlformats.org/spreadsheetml/2006/main" count="478" uniqueCount="168">
  <si>
    <t>Description</t>
  </si>
  <si>
    <t>Quantity</t>
  </si>
  <si>
    <t>Units</t>
  </si>
  <si>
    <t>Rate</t>
  </si>
  <si>
    <t>Value</t>
  </si>
  <si>
    <t>Nr</t>
  </si>
  <si>
    <t>Dayworks - Supervisor</t>
  </si>
  <si>
    <t>Dayworks - Approved Electrician</t>
  </si>
  <si>
    <t>SOR Ref</t>
  </si>
  <si>
    <t>Plant</t>
  </si>
  <si>
    <t>Sum</t>
  </si>
  <si>
    <t>Percentage additions used on prime cost</t>
  </si>
  <si>
    <t>%</t>
  </si>
  <si>
    <t>Materials:</t>
  </si>
  <si>
    <r>
      <rPr>
        <b/>
        <sz val="10"/>
        <color indexed="8"/>
        <rFont val="Arial"/>
        <family val="2"/>
      </rPr>
      <t>Provisional Sum</t>
    </r>
    <r>
      <rPr>
        <sz val="10"/>
        <color indexed="8"/>
        <rFont val="Arial"/>
        <family val="2"/>
      </rPr>
      <t xml:space="preserve"> to cover the cost of Insurance by Swindon Borough Council, in the joint names of the Employer and the Contractor, against loss and damage by lighting, fire, explosion, storm, tempest, flood, bursting or overflowing of water tanks, apparatus or pipes, earthquake, aircraft or other aerial devices or articles dropped there from, riot and civil commotion, as required by Conditions of Contract Clause 14.</t>
    </r>
  </si>
  <si>
    <r>
      <t xml:space="preserve">Provisional Sum </t>
    </r>
    <r>
      <rPr>
        <sz val="10"/>
        <color indexed="8"/>
        <rFont val="Arial"/>
        <family val="2"/>
      </rPr>
      <t>for Contingencies to be expended or deducted in whole or in part as directed by the Contract Administrator.</t>
    </r>
  </si>
  <si>
    <t>To Main Summary</t>
  </si>
  <si>
    <t>Carry out Asbestos Survey</t>
  </si>
  <si>
    <t>Hrs</t>
  </si>
  <si>
    <t>Quantities given are estimated based on historical information but no guarantee of volume, location or continuity of work can be given.</t>
  </si>
  <si>
    <r>
      <t>Rate for Survey per property £</t>
    </r>
    <r>
      <rPr>
        <b/>
        <sz val="10"/>
        <color indexed="10"/>
        <rFont val="Arial"/>
        <family val="2"/>
      </rPr>
      <t xml:space="preserve">(insert price here)    </t>
    </r>
    <r>
      <rPr>
        <b/>
        <sz val="10"/>
        <rFont val="Arial"/>
        <family val="2"/>
      </rPr>
      <t xml:space="preserve">                                 Note this rate is not to be carried into the main pricing section as it is for information purposes should the client wish to consider asking the Contractor to undertake this item of work                    </t>
    </r>
  </si>
  <si>
    <t>Contract: Communal Entrance Doors &amp; Door Entry System</t>
  </si>
  <si>
    <t>3 Storey Blocks of Flats</t>
  </si>
  <si>
    <t>Install New Video Intercom Door Entry System to Main Front Entrance Doors for 3 Storey Blocks.</t>
  </si>
  <si>
    <t>2 Storey Blocks of Flats</t>
  </si>
  <si>
    <t>3 Storey Blocks with Steel Powder Coated Doors</t>
  </si>
  <si>
    <t>Extra over for the provision of a vestibule frame up to 1metre wide</t>
  </si>
  <si>
    <t>Extra over for the provision of a vestibule frame up to 2metre wide</t>
  </si>
  <si>
    <t>Extra over for the provision of a vestibule frame up to 3metre wide</t>
  </si>
  <si>
    <t>Supply and fit new Timber Stained Portcullis style doors and door frames to front communal entrances. See full performance Specification</t>
  </si>
  <si>
    <t>Supply and fit new Timber Stained Portcullis style doors and door frames to rear communal entrances. See full performance Specification</t>
  </si>
  <si>
    <t>Signed:</t>
  </si>
  <si>
    <t>Date:</t>
  </si>
  <si>
    <t>Print Name:</t>
  </si>
  <si>
    <t>In the capacity of:</t>
  </si>
  <si>
    <t>Company:</t>
  </si>
  <si>
    <t>Include the provisional sum of £500.00 for plant used in dayworks</t>
  </si>
  <si>
    <t>Include the provisional sum of £500.00 for materials used in dayworks</t>
  </si>
  <si>
    <t>Dayworks - Labour</t>
  </si>
  <si>
    <t>Supply and fit new steel glazed powder coated doors and door frames to front or rear communal entrances. See full performance Specification</t>
  </si>
  <si>
    <t>Total</t>
  </si>
  <si>
    <t>WELFARE REQUIREMENTS</t>
  </si>
  <si>
    <t xml:space="preserve">HEALTH AND SAFETY &amp; ENVIRONMENTAL REQUIREMENTS </t>
  </si>
  <si>
    <t>GENERAL SITE AND CONTRACTOR REQUIREMENTS</t>
  </si>
  <si>
    <t>FINANCIAL &amp; QS</t>
  </si>
  <si>
    <t xml:space="preserve">PROGRAMME AND PROGRESS </t>
  </si>
  <si>
    <t>LOCAL AUTHORITY &amp; STATUTORY OBLIGATIONS</t>
  </si>
  <si>
    <t>MANAGEMENT OF THE WORKS</t>
  </si>
  <si>
    <t xml:space="preserve">Preliminaries </t>
  </si>
  <si>
    <t>Item</t>
  </si>
  <si>
    <t>Contract: Communal Entrance Doors and Door entry systems</t>
  </si>
  <si>
    <t>Price all items as detailed in Section 5 - Specification Employers Requirements under each of the following headings. Project period 26 weeks</t>
  </si>
  <si>
    <t>(Oasis unit or similar and storage required for each individual site location)</t>
  </si>
  <si>
    <t xml:space="preserve">Supply SIM Card on GSM - 24month inclusive cost </t>
  </si>
  <si>
    <t>Install New Audio Intercom Door Entry System to Main Front Entrance Doors for 2 Storey Blocks.</t>
  </si>
  <si>
    <t>Install New Video Intercom Door Entry System to Main Front Entrance Doors for 2 Storey Blocks.</t>
  </si>
  <si>
    <t xml:space="preserve">Prepare and apply 2 coats of eggshell paint to walls </t>
  </si>
  <si>
    <t xml:space="preserve">Prepare and apply 2 coats of eggshell paint to ceiling areas </t>
  </si>
  <si>
    <t xml:space="preserve">Communal Decoration </t>
  </si>
  <si>
    <t xml:space="preserve">Thoroughly prepare surfaces and apply one undercoat and one gloss coat to wood surfaces not exceeding 300mm girth </t>
  </si>
  <si>
    <t xml:space="preserve">For the provision and installation of an access control system servicing 6nr Flats </t>
  </si>
  <si>
    <t xml:space="preserve">For the provision and installation of an access control system servicing 9nr Flats </t>
  </si>
  <si>
    <t xml:space="preserve">For the provision and installation of an access control system servicing 12nr Flats </t>
  </si>
  <si>
    <t>For the provision and installation of an access control system servicing 2nr Flats</t>
  </si>
  <si>
    <t>For the provision and installation of an access control system servicing 4nr Flats</t>
  </si>
  <si>
    <t>For the provision and installation of an access control system servicing 6nr Flats</t>
  </si>
  <si>
    <t xml:space="preserve">Renew PVC Shiplap Cladding </t>
  </si>
  <si>
    <t xml:space="preserve">Sheet Flooring </t>
  </si>
  <si>
    <t>m2</t>
  </si>
  <si>
    <t xml:space="preserve">lm </t>
  </si>
  <si>
    <t>1a</t>
  </si>
  <si>
    <t>1b</t>
  </si>
  <si>
    <t>1c</t>
  </si>
  <si>
    <t>1d</t>
  </si>
  <si>
    <t>2a</t>
  </si>
  <si>
    <t>2b</t>
  </si>
  <si>
    <t>2c</t>
  </si>
  <si>
    <t>2d</t>
  </si>
  <si>
    <t>3a</t>
  </si>
  <si>
    <t>3b</t>
  </si>
  <si>
    <t>3c</t>
  </si>
  <si>
    <t>6a</t>
  </si>
  <si>
    <t>6b</t>
  </si>
  <si>
    <t>6c</t>
  </si>
  <si>
    <t>7a</t>
  </si>
  <si>
    <t>7b</t>
  </si>
  <si>
    <t>7c</t>
  </si>
  <si>
    <t>7d</t>
  </si>
  <si>
    <t>Remove existing vinyl floor finishes including underlay, acoustic materials, glue based materials, floor trims and other associated items and dispose of in the correct manner with the supply of a waste transfer note.</t>
  </si>
  <si>
    <t>Prepare floor, provide and apply self levelling compound ready for new floor covering as necessary.</t>
  </si>
  <si>
    <t>Measure, supply and lay Altro Walkway 20 safety flooring (or similar approved) as per manufacturers instructions to internal communal areas, with correct adhesive including all necessary cutting, hot welding and associated items and make good. Colour to be confirmed.</t>
  </si>
  <si>
    <t>Measure, supply and fix Gradus XT nosing (or similar approved) to step complete with extended insert, side trims and welded corners including all necessary drilling and plugging to stair areas as necessary. Colour to be confirmed.</t>
  </si>
  <si>
    <t>Measure, supply and lay Altro Walkway 20 safety flooring (or similar approved) and side trim as per manufacturers instructions complete with adhesive to treads, risers and landings of staircase including all necessary cutting, hot welding and associated items and make good. Colour to be confirmed.</t>
  </si>
  <si>
    <t xml:space="preserve">Renew Timber Shiplap Cladding </t>
  </si>
  <si>
    <t>lm</t>
  </si>
  <si>
    <t xml:space="preserve">Upgrade Access Control Reader and Controller  </t>
  </si>
  <si>
    <t xml:space="preserve">Supply and fit a fire rated enclosure. </t>
  </si>
  <si>
    <t xml:space="preserve">Nr </t>
  </si>
  <si>
    <t>Supply and incorporate coved skirting and capping strips, including hotwelding all joints as necessary and make good. Colour of skirting to match wall colour.</t>
  </si>
  <si>
    <t>For the provision of training on operation, in depth service, maintenance and repair training to Swindon Borough Council in-house electrical team.</t>
  </si>
  <si>
    <t>Metalwork:Wire brush, prepare for and apply one coat of primer, one undercoat, two coats of gloss paint on metal balustrading, railings, gates and posts ne 300mm girth.</t>
  </si>
  <si>
    <t xml:space="preserve">m2 </t>
  </si>
  <si>
    <t>Door:Rub down, prepare for and apply one coat of primer, one undercoat and two coats of gloss paint to all surfaces of any type or size of single timber door (one sides and edges).</t>
  </si>
  <si>
    <t>7e</t>
  </si>
  <si>
    <t>8a</t>
  </si>
  <si>
    <t>8b</t>
  </si>
  <si>
    <t>8c</t>
  </si>
  <si>
    <t>8d</t>
  </si>
  <si>
    <t>8f</t>
  </si>
  <si>
    <t>Renew defective or apply new skim coat of plaster in patch including hack off existing and renew including all preparation and joints to existing surfaces and remove waste and debris.</t>
  </si>
  <si>
    <t>4b</t>
  </si>
  <si>
    <t>4c</t>
  </si>
  <si>
    <t>4d</t>
  </si>
  <si>
    <t>7f</t>
  </si>
  <si>
    <t>9a</t>
  </si>
  <si>
    <t>9b</t>
  </si>
  <si>
    <t>9c</t>
  </si>
  <si>
    <t>9d</t>
  </si>
  <si>
    <t>9f</t>
  </si>
  <si>
    <t>10a</t>
  </si>
  <si>
    <t>10b</t>
  </si>
  <si>
    <r>
      <t xml:space="preserve">All prices are deemed to have included the supply and installation of all materials, as detailed in the </t>
    </r>
    <r>
      <rPr>
        <b/>
        <sz val="10"/>
        <color rgb="FFFF0000"/>
        <rFont val="Arial"/>
        <family val="2"/>
      </rPr>
      <t>Specification  - Appendices K to Q</t>
    </r>
    <r>
      <rPr>
        <b/>
        <sz val="10"/>
        <color theme="1"/>
        <rFont val="Arial"/>
        <family val="2"/>
      </rPr>
      <t>.  The contractor is to include within his unit rates for all costs incurred in operating as a Principal Contractor when carrying out the works.</t>
    </r>
  </si>
  <si>
    <t>Supply and Install Door Entry System. See Appendix M for the full specification of System Requirements and Installation Details.</t>
  </si>
  <si>
    <t xml:space="preserve">Upgrade Electrical Lighting to Communal Entrance Hall, staircases and landings - See Appendix L for full specification for requirements and installation. </t>
  </si>
  <si>
    <t xml:space="preserve">Renew Front &amp; Rear Entrance Doors - See Appendix N for full specification. </t>
  </si>
  <si>
    <t xml:space="preserve">2 Storey Blocks with Timber Stained Portcullis Security Doors </t>
  </si>
  <si>
    <t xml:space="preserve">Renew Front &amp; Rear Entrance Doors - See Appendix O for full specification. </t>
  </si>
  <si>
    <t>Supply and Install New Video Intercom Door Entry System. See Appendix Q for the full specification of System Requirements and Installation Details.</t>
  </si>
  <si>
    <t>Decoration to Internal Communal Areas - See Appendix K for full specification</t>
  </si>
  <si>
    <t>Supply and fit safety flooring to internal communal areas - see Appendix P for full specification</t>
  </si>
  <si>
    <t>Supply and Install Door Entry System. See Appendix Q for the full specification of System Requirements and Installation Details.</t>
  </si>
  <si>
    <t xml:space="preserve">Upgrade access control system compatibility with the PACGDX Net PC software. </t>
  </si>
  <si>
    <t xml:space="preserve">For the provision and installation of an access control system servicing 2nr Flats, including the supply of 3nr fobs per flat. </t>
  </si>
  <si>
    <t xml:space="preserve">For the provision and installation of an access control system servicing 4nr Flats, including the supply of 3nr fobs per flat. </t>
  </si>
  <si>
    <t xml:space="preserve">For the provision and installation of an access control system servicing 6nr Flats, including the supply of 3nr fobs per flat. </t>
  </si>
  <si>
    <t xml:space="preserve">For the provision and installation of an access control system servicing 9nr Flats, including the supply of 3nr fobs per flat.  </t>
  </si>
  <si>
    <t xml:space="preserve">For the provision and installation of an access control system servicing 12nr Flats, including the supply of 3nr fobs per flat.  </t>
  </si>
  <si>
    <t>4e</t>
  </si>
  <si>
    <t>4f</t>
  </si>
  <si>
    <t>4g</t>
  </si>
  <si>
    <t>4h</t>
  </si>
  <si>
    <t xml:space="preserve">IT </t>
  </si>
  <si>
    <t>For the provision and installation of an access control system servicing 3nr Flats</t>
  </si>
  <si>
    <r>
      <t xml:space="preserve">All prices are deemed to have included the supply and installation of all materials, as detailed in the </t>
    </r>
    <r>
      <rPr>
        <b/>
        <sz val="10"/>
        <color rgb="FFFF0000"/>
        <rFont val="Arial"/>
        <family val="2"/>
      </rPr>
      <t>Specification  - Appendices K &amp; P</t>
    </r>
    <r>
      <rPr>
        <b/>
        <sz val="10"/>
        <color theme="1"/>
        <rFont val="Arial"/>
        <family val="2"/>
      </rPr>
      <t>.  The contractor is to include within his unit rates for all costs incurred in operating as a Principal Contractor when carrying out the works.</t>
    </r>
  </si>
  <si>
    <t xml:space="preserve">Supply and install Schneider Resi 9 board (or similar approved) complete with Individual RCBO’s for each circuit and encosure </t>
  </si>
  <si>
    <t>Metalwork:Wire brush, prepare for and apply one coat of primer, one undercoat, two coats of gloss paint on metal balustrading, railings, ne 300mm girth.</t>
  </si>
  <si>
    <t xml:space="preserve">Cable:Supply and fix 1.50mm  PVC flat T and E 
</t>
  </si>
  <si>
    <r>
      <t xml:space="preserve">All prices are deemed to have included the supply and installation of all materials, as detailed in the </t>
    </r>
    <r>
      <rPr>
        <b/>
        <sz val="10"/>
        <color rgb="FFFF0000"/>
        <rFont val="Arial"/>
        <family val="2"/>
      </rPr>
      <t>Specification  - Appendices L,M,N,O &amp; Q</t>
    </r>
    <r>
      <rPr>
        <b/>
        <sz val="10"/>
        <color theme="1"/>
        <rFont val="Arial"/>
        <family val="2"/>
      </rPr>
      <t>.  The contractor is to include within his unit rates for all costs incurred in operating as a Principal Contractor when carrying out the works.</t>
    </r>
  </si>
  <si>
    <t>Carry out a targeted Refurbishment/Demolition Asbestos survey to property requiring refurbishment works to be carried out. Provide detailed report. The areas included in the survey are to be indicated by site diagrams. The rate is to include for carrying out the survey producing a written report with diagrams and/or photographs providing as many samples as necessary and the cost of having these analyised.</t>
  </si>
  <si>
    <t>Carry out a targeted Asbestos  Refurbishment/Demolition survey to property requiring refurbishment works to be carried out. Provide detailed report. The areas included in the survey are to be indicated by site diagrams. The rate is to include for carrying out the survey producing a written report with diagrams and/or photographs providing as many samples as necessary and the cost of having these analyised.</t>
  </si>
  <si>
    <t>Section:  Preliminaries - Breakdown for information only - all preliminaries to be included within the tendered rates</t>
  </si>
  <si>
    <t>All prices are deemed to have included all preliminary costs</t>
  </si>
  <si>
    <t>Dayworks - Multi skilled operative</t>
  </si>
  <si>
    <t>Include the provisional sum of £575.00 for materials used in dayworks</t>
  </si>
  <si>
    <t>nr</t>
  </si>
  <si>
    <t>Conduit:Supply and fix new surface mounted dual compartment steel galvanised trunking including all necessary fittings and fixing, make good on completion, and remove waste and debris.</t>
  </si>
  <si>
    <t xml:space="preserve">Supply and Install a twin socket with a 20amp DP key switch </t>
  </si>
  <si>
    <t>5a</t>
  </si>
  <si>
    <t>5b</t>
  </si>
  <si>
    <t>5c</t>
  </si>
  <si>
    <t>5d</t>
  </si>
  <si>
    <t>5f</t>
  </si>
  <si>
    <t>2e</t>
  </si>
  <si>
    <t>3d</t>
  </si>
  <si>
    <t>Supply and Install Midi Pizza White Premium Opal (or similar approved)</t>
  </si>
  <si>
    <t xml:space="preserve">Supply and Install Midi Pizza White Premium Opal (or similar approved) </t>
  </si>
  <si>
    <t>Supply and Install Horizon Louvre Black Premium Opal  (or similar approved)</t>
  </si>
  <si>
    <t>Supply and Install Horizon Louvre Black Premium Opal (or similar 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</si>
</sst>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 #,##0.00"/>
    <numFmt numFmtId="165" formatCode="&quot;£&quot;#,##0.00"/>
  </numFmts>
  <fonts count="20" x14ac:knownFonts="1">
    <font>
      <sz val="11"/>
      <color theme="1"/>
      <name val="Calibri"/>
      <family val="2"/>
      <scheme val="minor"/>
    </font>
    <font>
      <sz val="10"/>
      <name val="Arial"/>
      <family val="2"/>
    </font>
    <font>
      <b/>
      <sz val="12"/>
      <name val="Arial"/>
      <family val="2"/>
    </font>
    <font>
      <b/>
      <sz val="10"/>
      <name val="Arial"/>
      <family val="2"/>
    </font>
    <font>
      <b/>
      <sz val="10"/>
      <color indexed="8"/>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sz val="12"/>
      <color theme="1"/>
      <name val="Arial"/>
      <family val="2"/>
    </font>
    <font>
      <b/>
      <sz val="10"/>
      <color indexed="10"/>
      <name val="Arial"/>
      <family val="2"/>
    </font>
    <font>
      <sz val="11"/>
      <color theme="1"/>
      <name val="Arial"/>
      <family val="2"/>
    </font>
    <font>
      <b/>
      <u/>
      <sz val="10"/>
      <color theme="1"/>
      <name val="Arial"/>
      <family val="2"/>
    </font>
    <font>
      <b/>
      <sz val="10"/>
      <color rgb="FFFF0000"/>
      <name val="Arial"/>
      <family val="2"/>
    </font>
    <font>
      <sz val="10"/>
      <color rgb="FF000000"/>
      <name val="Arial"/>
      <family val="2"/>
    </font>
    <font>
      <b/>
      <sz val="10"/>
      <color rgb="FF000000"/>
      <name val="Arial"/>
      <family val="2"/>
    </font>
    <font>
      <b/>
      <u/>
      <sz val="12"/>
      <name val="Arial"/>
      <family val="2"/>
    </font>
    <font>
      <sz val="10"/>
      <color rgb="FFFF0000"/>
      <name val="Arial"/>
      <family val="2"/>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5">
    <xf numFmtId="0" fontId="0" fillId="0" borderId="0"/>
    <xf numFmtId="0" fontId="1" fillId="0" borderId="0"/>
    <xf numFmtId="44" fontId="7" fillId="0" borderId="0" applyFont="0" applyFill="0" applyBorder="0" applyAlignment="0" applyProtection="0"/>
    <xf numFmtId="0" fontId="5" fillId="0" borderId="0"/>
    <xf numFmtId="0" fontId="5" fillId="0" borderId="0"/>
  </cellStyleXfs>
  <cellXfs count="151">
    <xf numFmtId="0" fontId="0" fillId="0" borderId="0" xfId="0"/>
    <xf numFmtId="49" fontId="3" fillId="0" borderId="4" xfId="1" applyNumberFormat="1" applyFont="1" applyBorder="1"/>
    <xf numFmtId="0" fontId="3" fillId="0" borderId="4" xfId="1" applyFont="1" applyBorder="1"/>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4" xfId="1" applyFont="1" applyBorder="1" applyAlignment="1">
      <alignment horizontal="center" vertical="center"/>
    </xf>
    <xf numFmtId="0" fontId="4" fillId="0" borderId="4" xfId="1" applyFont="1" applyBorder="1" applyAlignment="1">
      <alignment horizontal="left" vertical="center" wrapText="1"/>
    </xf>
    <xf numFmtId="0" fontId="5" fillId="0" borderId="4" xfId="1" applyFont="1" applyBorder="1" applyAlignment="1">
      <alignment horizontal="left" vertical="center" wrapText="1"/>
    </xf>
    <xf numFmtId="0" fontId="6" fillId="0" borderId="4" xfId="1" applyFont="1" applyBorder="1" applyAlignment="1">
      <alignment horizontal="left" vertical="center"/>
    </xf>
    <xf numFmtId="0" fontId="8" fillId="0" borderId="4" xfId="0" applyFont="1" applyBorder="1" applyAlignment="1">
      <alignment horizontal="left" vertical="center" wrapText="1"/>
    </xf>
    <xf numFmtId="0" fontId="6" fillId="0" borderId="4" xfId="1"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8"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Border="1" applyAlignment="1">
      <alignment wrapText="1"/>
    </xf>
    <xf numFmtId="0" fontId="8" fillId="0" borderId="4" xfId="0" applyFont="1" applyBorder="1"/>
    <xf numFmtId="0" fontId="8" fillId="0" borderId="7" xfId="0" applyFont="1" applyBorder="1" applyAlignment="1">
      <alignment wrapText="1"/>
    </xf>
    <xf numFmtId="0" fontId="8" fillId="0" borderId="5" xfId="0" applyFont="1" applyBorder="1"/>
    <xf numFmtId="0" fontId="5" fillId="0" borderId="4" xfId="1" applyFont="1" applyBorder="1" applyAlignment="1">
      <alignment vertical="center"/>
    </xf>
    <xf numFmtId="0" fontId="5" fillId="0" borderId="4" xfId="1" applyFont="1" applyBorder="1"/>
    <xf numFmtId="44" fontId="6" fillId="0" borderId="6" xfId="2" applyFont="1" applyBorder="1" applyAlignment="1">
      <alignment horizontal="right" vertical="center"/>
    </xf>
    <xf numFmtId="44" fontId="6" fillId="0" borderId="4" xfId="2" applyFont="1" applyBorder="1" applyAlignment="1">
      <alignment horizontal="right" vertical="center"/>
    </xf>
    <xf numFmtId="44" fontId="6" fillId="0" borderId="7" xfId="2" applyFont="1" applyBorder="1" applyAlignment="1">
      <alignment horizontal="right" vertical="center"/>
    </xf>
    <xf numFmtId="0" fontId="8" fillId="0" borderId="4" xfId="0" applyFont="1" applyBorder="1" applyAlignment="1">
      <alignment horizontal="right"/>
    </xf>
    <xf numFmtId="44" fontId="8" fillId="0" borderId="4" xfId="2" applyFont="1" applyBorder="1" applyAlignment="1">
      <alignment horizontal="right" vertical="center"/>
    </xf>
    <xf numFmtId="0" fontId="8" fillId="0" borderId="4" xfId="0" applyFont="1" applyBorder="1" applyAlignment="1">
      <alignment horizontal="center"/>
    </xf>
    <xf numFmtId="164" fontId="6" fillId="0" borderId="4" xfId="1" applyNumberFormat="1" applyFont="1" applyBorder="1" applyAlignment="1">
      <alignment horizontal="right" vertical="center"/>
    </xf>
    <xf numFmtId="0" fontId="8" fillId="0" borderId="4" xfId="0" applyFont="1" applyBorder="1" applyAlignment="1">
      <alignment horizontal="right" vertical="center"/>
    </xf>
    <xf numFmtId="0" fontId="3" fillId="0" borderId="4" xfId="1" applyFont="1" applyBorder="1" applyAlignment="1">
      <alignment wrapText="1"/>
    </xf>
    <xf numFmtId="0" fontId="3" fillId="0" borderId="4" xfId="1" applyFont="1" applyBorder="1" applyAlignment="1">
      <alignment horizontal="left"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0" fillId="0" borderId="0" xfId="0" applyAlignment="1">
      <alignment horizontal="center"/>
    </xf>
    <xf numFmtId="0" fontId="3" fillId="0" borderId="6" xfId="3" applyFont="1" applyFill="1" applyBorder="1" applyAlignment="1">
      <alignment wrapText="1"/>
    </xf>
    <xf numFmtId="165" fontId="8" fillId="0" borderId="4" xfId="0" applyNumberFormat="1" applyFont="1" applyBorder="1" applyAlignment="1">
      <alignment horizontal="right" vertical="center"/>
    </xf>
    <xf numFmtId="165" fontId="6" fillId="0" borderId="4" xfId="1" applyNumberFormat="1" applyFont="1" applyBorder="1" applyAlignment="1">
      <alignment horizontal="right" vertical="center"/>
    </xf>
    <xf numFmtId="0" fontId="5" fillId="0" borderId="4" xfId="1" applyFont="1" applyBorder="1" applyAlignment="1">
      <alignment horizontal="right"/>
    </xf>
    <xf numFmtId="44" fontId="8" fillId="0" borderId="4" xfId="2" applyFont="1" applyBorder="1" applyAlignment="1">
      <alignment horizontal="right"/>
    </xf>
    <xf numFmtId="0" fontId="0" fillId="0" borderId="4" xfId="0" applyBorder="1" applyAlignment="1">
      <alignment horizontal="center" vertical="center"/>
    </xf>
    <xf numFmtId="0" fontId="3" fillId="0" borderId="4" xfId="3" applyFont="1" applyFill="1" applyBorder="1" applyAlignment="1">
      <alignment wrapText="1"/>
    </xf>
    <xf numFmtId="3" fontId="0" fillId="0" borderId="4" xfId="0" applyNumberFormat="1" applyBorder="1" applyAlignment="1">
      <alignment horizontal="center" vertical="center"/>
    </xf>
    <xf numFmtId="0" fontId="8" fillId="0" borderId="7" xfId="0" applyFont="1" applyBorder="1" applyAlignment="1">
      <alignment horizontal="center" vertical="center"/>
    </xf>
    <xf numFmtId="0" fontId="0" fillId="0" borderId="0" xfId="0"/>
    <xf numFmtId="0" fontId="8" fillId="0" borderId="4" xfId="0" applyFont="1" applyBorder="1" applyAlignment="1">
      <alignment horizontal="center" vertical="center"/>
    </xf>
    <xf numFmtId="44" fontId="3" fillId="0" borderId="4" xfId="2" applyFont="1" applyBorder="1"/>
    <xf numFmtId="44" fontId="5" fillId="0" borderId="4" xfId="2" applyFont="1" applyBorder="1"/>
    <xf numFmtId="44" fontId="6" fillId="0" borderId="4" xfId="2" applyFont="1" applyBorder="1" applyAlignment="1">
      <alignment horizontal="left" vertical="center"/>
    </xf>
    <xf numFmtId="44" fontId="8" fillId="0" borderId="5" xfId="2" applyFont="1" applyBorder="1" applyAlignment="1">
      <alignment horizontal="right" vertical="center"/>
    </xf>
    <xf numFmtId="44" fontId="0" fillId="0" borderId="0" xfId="2" applyFont="1"/>
    <xf numFmtId="0" fontId="8" fillId="0" borderId="0" xfId="0" applyFont="1" applyAlignment="1">
      <alignment horizontal="left" vertical="center" wrapText="1"/>
    </xf>
    <xf numFmtId="0" fontId="8" fillId="0" borderId="4" xfId="0" applyFont="1" applyBorder="1" applyAlignment="1">
      <alignment wrapText="1"/>
    </xf>
    <xf numFmtId="3" fontId="0" fillId="0" borderId="4" xfId="0" applyNumberFormat="1" applyFill="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wrapText="1"/>
    </xf>
    <xf numFmtId="0" fontId="8" fillId="0" borderId="9" xfId="0" applyFont="1" applyBorder="1"/>
    <xf numFmtId="0" fontId="8" fillId="0" borderId="11" xfId="0" applyFont="1" applyBorder="1"/>
    <xf numFmtId="0" fontId="9" fillId="0" borderId="10" xfId="0" applyFont="1" applyBorder="1" applyAlignment="1">
      <alignment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44" fontId="8" fillId="0" borderId="12" xfId="2" applyFont="1" applyBorder="1" applyAlignment="1">
      <alignment horizontal="right"/>
    </xf>
    <xf numFmtId="44" fontId="6" fillId="0" borderId="4" xfId="2" applyFont="1" applyBorder="1" applyAlignment="1">
      <alignment vertical="center"/>
    </xf>
    <xf numFmtId="0" fontId="8" fillId="0" borderId="15" xfId="0" applyFont="1" applyBorder="1" applyAlignment="1">
      <alignment horizontal="center" vertical="center"/>
    </xf>
    <xf numFmtId="44" fontId="8" fillId="0" borderId="15" xfId="2" applyFont="1" applyBorder="1" applyAlignment="1">
      <alignment horizontal="right"/>
    </xf>
    <xf numFmtId="44" fontId="6" fillId="0" borderId="15" xfId="2" applyFont="1" applyBorder="1" applyAlignment="1">
      <alignment vertical="center"/>
    </xf>
    <xf numFmtId="0" fontId="4" fillId="0" borderId="4" xfId="1" applyFont="1" applyBorder="1" applyAlignment="1">
      <alignment horizontal="left" wrapText="1"/>
    </xf>
    <xf numFmtId="0" fontId="8" fillId="0" borderId="4" xfId="0" applyFont="1" applyBorder="1" applyAlignment="1">
      <alignment horizontal="left" wrapText="1"/>
    </xf>
    <xf numFmtId="0" fontId="6" fillId="0" borderId="4" xfId="1" applyFont="1" applyFill="1" applyBorder="1" applyAlignment="1">
      <alignment horizontal="left" vertical="center" wrapText="1"/>
    </xf>
    <xf numFmtId="44" fontId="6" fillId="2" borderId="4" xfId="2" applyFont="1" applyFill="1" applyBorder="1" applyAlignment="1">
      <alignment horizontal="left" vertical="center"/>
    </xf>
    <xf numFmtId="0" fontId="3" fillId="0" borderId="4" xfId="1" applyFont="1" applyBorder="1" applyAlignment="1">
      <alignment horizontal="left" vertical="center" wrapText="1"/>
    </xf>
    <xf numFmtId="165" fontId="6" fillId="0" borderId="16" xfId="2" applyNumberFormat="1" applyFont="1" applyFill="1" applyBorder="1" applyAlignment="1">
      <alignment horizontal="right" vertical="top"/>
    </xf>
    <xf numFmtId="44" fontId="4" fillId="0" borderId="15" xfId="2" applyFont="1" applyFill="1" applyBorder="1" applyAlignment="1">
      <alignment horizontal="right" vertical="top"/>
    </xf>
    <xf numFmtId="0" fontId="6" fillId="0" borderId="17" xfId="4" applyFont="1" applyFill="1" applyBorder="1" applyAlignment="1">
      <alignment horizontal="center" vertical="top"/>
    </xf>
    <xf numFmtId="0" fontId="9" fillId="0" borderId="15" xfId="0" applyFont="1" applyFill="1" applyBorder="1" applyAlignment="1">
      <alignment horizontal="right"/>
    </xf>
    <xf numFmtId="0" fontId="0" fillId="0" borderId="18" xfId="0" applyFill="1" applyBorder="1"/>
    <xf numFmtId="0" fontId="8" fillId="0" borderId="19" xfId="0" applyFont="1" applyFill="1" applyBorder="1" applyAlignment="1">
      <alignment horizontal="right"/>
    </xf>
    <xf numFmtId="0" fontId="8" fillId="0" borderId="4" xfId="0" applyFont="1" applyFill="1" applyBorder="1"/>
    <xf numFmtId="44" fontId="8" fillId="0" borderId="4" xfId="2" applyFont="1" applyFill="1" applyBorder="1"/>
    <xf numFmtId="0" fontId="8" fillId="0" borderId="4" xfId="0" applyFont="1" applyFill="1" applyBorder="1" applyAlignment="1">
      <alignment horizontal="justify" vertical="top" wrapText="1"/>
    </xf>
    <xf numFmtId="0" fontId="0" fillId="0" borderId="20" xfId="0" applyFill="1" applyBorder="1"/>
    <xf numFmtId="0" fontId="8" fillId="0" borderId="19" xfId="0" applyFont="1" applyFill="1" applyBorder="1" applyAlignment="1">
      <alignment horizontal="right" vertical="center"/>
    </xf>
    <xf numFmtId="0" fontId="8" fillId="0" borderId="4" xfId="0" applyFont="1" applyFill="1" applyBorder="1" applyAlignment="1">
      <alignment horizontal="center" vertical="center"/>
    </xf>
    <xf numFmtId="44" fontId="8" fillId="0" borderId="4" xfId="2" applyFont="1" applyFill="1" applyBorder="1" applyAlignment="1">
      <alignment horizontal="center" vertical="center"/>
    </xf>
    <xf numFmtId="0" fontId="9" fillId="0" borderId="4" xfId="0" applyFont="1" applyFill="1" applyBorder="1" applyAlignment="1">
      <alignment horizontal="justify" vertical="top" wrapText="1"/>
    </xf>
    <xf numFmtId="165" fontId="8" fillId="0" borderId="19" xfId="0" applyNumberFormat="1" applyFont="1" applyFill="1" applyBorder="1" applyAlignment="1">
      <alignment horizontal="right" vertical="center"/>
    </xf>
    <xf numFmtId="0" fontId="13" fillId="0" borderId="4" xfId="0" applyFont="1" applyFill="1" applyBorder="1" applyAlignment="1">
      <alignment horizontal="justify" vertical="top" wrapText="1"/>
    </xf>
    <xf numFmtId="0" fontId="9" fillId="0" borderId="4" xfId="0" applyFont="1" applyFill="1" applyBorder="1" applyAlignment="1">
      <alignment horizontal="left" vertical="top" wrapText="1"/>
    </xf>
    <xf numFmtId="0" fontId="15" fillId="0" borderId="4" xfId="0" applyFont="1" applyFill="1" applyBorder="1" applyAlignment="1">
      <alignment horizontal="justify" vertical="top" wrapText="1"/>
    </xf>
    <xf numFmtId="0" fontId="16" fillId="0" borderId="4" xfId="0" applyFont="1" applyFill="1" applyBorder="1" applyAlignment="1">
      <alignment vertical="top" wrapText="1"/>
    </xf>
    <xf numFmtId="0" fontId="9" fillId="0" borderId="4" xfId="0" applyFont="1" applyFill="1" applyBorder="1" applyAlignment="1">
      <alignment vertical="top" wrapText="1"/>
    </xf>
    <xf numFmtId="0" fontId="0" fillId="0" borderId="19" xfId="0" applyFill="1" applyBorder="1" applyAlignment="1">
      <alignment horizontal="right" vertical="center"/>
    </xf>
    <xf numFmtId="0" fontId="0" fillId="0" borderId="4" xfId="0" applyFill="1" applyBorder="1" applyAlignment="1">
      <alignment horizontal="center" vertical="center"/>
    </xf>
    <xf numFmtId="44" fontId="7" fillId="0" borderId="4" xfId="2" applyFont="1" applyFill="1" applyBorder="1" applyAlignment="1">
      <alignment horizontal="center" vertical="center"/>
    </xf>
    <xf numFmtId="44" fontId="3" fillId="0" borderId="19" xfId="2" applyFont="1" applyFill="1" applyBorder="1" applyAlignment="1">
      <alignment horizontal="center" vertical="center"/>
    </xf>
    <xf numFmtId="44" fontId="3" fillId="0" borderId="4" xfId="2" applyFont="1" applyFill="1" applyBorder="1" applyAlignment="1">
      <alignment horizontal="center" vertical="center"/>
    </xf>
    <xf numFmtId="0" fontId="3" fillId="0" borderId="4" xfId="4" applyFont="1" applyFill="1" applyBorder="1" applyAlignment="1">
      <alignment horizontal="center" vertical="center"/>
    </xf>
    <xf numFmtId="0" fontId="5" fillId="0" borderId="4" xfId="4" applyFont="1" applyFill="1" applyBorder="1" applyAlignment="1">
      <alignment wrapText="1"/>
    </xf>
    <xf numFmtId="49" fontId="3" fillId="0" borderId="20" xfId="4" applyNumberFormat="1" applyFont="1" applyFill="1" applyBorder="1"/>
    <xf numFmtId="44" fontId="3" fillId="0" borderId="19" xfId="2" applyFont="1" applyFill="1" applyBorder="1"/>
    <xf numFmtId="44" fontId="3" fillId="0" borderId="4" xfId="2" applyFont="1" applyFill="1" applyBorder="1"/>
    <xf numFmtId="0" fontId="3" fillId="0" borderId="4" xfId="4" applyFont="1" applyFill="1" applyBorder="1" applyAlignment="1">
      <alignment horizontal="center"/>
    </xf>
    <xf numFmtId="0" fontId="3" fillId="0" borderId="4" xfId="4" applyFont="1" applyFill="1" applyBorder="1"/>
    <xf numFmtId="0" fontId="17" fillId="0" borderId="4" xfId="4" applyFont="1" applyFill="1" applyBorder="1"/>
    <xf numFmtId="44" fontId="3" fillId="0" borderId="21" xfId="2" applyFont="1" applyFill="1" applyBorder="1"/>
    <xf numFmtId="44" fontId="3" fillId="0" borderId="7" xfId="2" applyFont="1" applyFill="1" applyBorder="1"/>
    <xf numFmtId="0" fontId="3" fillId="0" borderId="7" xfId="4" applyFont="1" applyFill="1" applyBorder="1" applyAlignment="1">
      <alignment horizontal="center"/>
    </xf>
    <xf numFmtId="0" fontId="3" fillId="0" borderId="7" xfId="4" applyFont="1" applyFill="1" applyBorder="1"/>
    <xf numFmtId="49" fontId="3" fillId="0" borderId="22" xfId="4" applyNumberFormat="1" applyFont="1" applyFill="1" applyBorder="1"/>
    <xf numFmtId="44" fontId="3" fillId="3" borderId="23" xfId="2" applyFont="1" applyFill="1" applyBorder="1"/>
    <xf numFmtId="44" fontId="3" fillId="3" borderId="24" xfId="2" applyFont="1" applyFill="1" applyBorder="1"/>
    <xf numFmtId="0" fontId="3" fillId="3" borderId="24" xfId="4" applyFont="1" applyFill="1" applyBorder="1" applyAlignment="1">
      <alignment horizontal="center"/>
    </xf>
    <xf numFmtId="0" fontId="3" fillId="3" borderId="24" xfId="4" applyFont="1" applyFill="1" applyBorder="1"/>
    <xf numFmtId="49" fontId="3" fillId="3" borderId="25" xfId="4" applyNumberFormat="1" applyFont="1" applyFill="1" applyBorder="1"/>
    <xf numFmtId="49" fontId="2" fillId="0" borderId="8" xfId="4" applyNumberFormat="1" applyFont="1" applyBorder="1" applyAlignment="1">
      <alignment horizontal="left"/>
    </xf>
    <xf numFmtId="49" fontId="2" fillId="0" borderId="26" xfId="4" applyNumberFormat="1" applyFont="1" applyBorder="1" applyAlignment="1">
      <alignment horizontal="left"/>
    </xf>
    <xf numFmtId="49" fontId="2" fillId="0" borderId="27" xfId="4" applyNumberFormat="1" applyFont="1" applyBorder="1" applyAlignment="1">
      <alignment horizontal="left"/>
    </xf>
    <xf numFmtId="49" fontId="2" fillId="0" borderId="28" xfId="4" applyNumberFormat="1" applyFont="1" applyBorder="1" applyAlignment="1">
      <alignment horizontal="left"/>
    </xf>
    <xf numFmtId="0" fontId="5" fillId="0" borderId="0" xfId="3"/>
    <xf numFmtId="0" fontId="5" fillId="0" borderId="0" xfId="3" applyFont="1" applyBorder="1" applyAlignment="1">
      <alignment horizontal="left" vertical="center"/>
    </xf>
    <xf numFmtId="0" fontId="9" fillId="0" borderId="1" xfId="0" applyFont="1" applyFill="1" applyBorder="1" applyAlignment="1">
      <alignment wrapText="1"/>
    </xf>
    <xf numFmtId="165" fontId="8" fillId="0" borderId="14" xfId="2" applyNumberFormat="1" applyFont="1" applyBorder="1"/>
    <xf numFmtId="3" fontId="19" fillId="0" borderId="4" xfId="0" applyNumberFormat="1" applyFont="1" applyFill="1" applyBorder="1" applyAlignment="1">
      <alignment horizontal="center" vertical="center"/>
    </xf>
    <xf numFmtId="0" fontId="18" fillId="0" borderId="4" xfId="1" applyFont="1" applyBorder="1" applyAlignment="1">
      <alignment horizontal="center" vertical="center"/>
    </xf>
    <xf numFmtId="0" fontId="9" fillId="0" borderId="0" xfId="0" applyFont="1" applyAlignment="1">
      <alignment wrapText="1"/>
    </xf>
    <xf numFmtId="0" fontId="9" fillId="0" borderId="7" xfId="0" applyFont="1" applyBorder="1" applyAlignment="1">
      <alignment horizontal="justify" vertical="center" wrapText="1"/>
    </xf>
    <xf numFmtId="0" fontId="6" fillId="0" borderId="4" xfId="1" applyFont="1" applyBorder="1" applyAlignment="1">
      <alignment horizontal="left" vertical="top"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0" fillId="0" borderId="0" xfId="0" applyAlignment="1">
      <alignment wrapText="1"/>
    </xf>
    <xf numFmtId="3" fontId="0" fillId="0" borderId="7" xfId="0" applyNumberFormat="1" applyBorder="1" applyAlignment="1">
      <alignment horizontal="center" vertical="center"/>
    </xf>
    <xf numFmtId="0" fontId="9" fillId="0" borderId="4" xfId="0" applyFont="1" applyBorder="1" applyAlignment="1">
      <alignment horizontal="left" wrapText="1"/>
    </xf>
    <xf numFmtId="0" fontId="1" fillId="0" borderId="4" xfId="1" applyFont="1" applyBorder="1" applyAlignment="1">
      <alignment horizontal="left" vertical="center" wrapText="1"/>
    </xf>
    <xf numFmtId="0" fontId="8" fillId="0" borderId="4" xfId="1" applyFont="1" applyBorder="1" applyAlignment="1">
      <alignment horizontal="left" vertical="center" wrapText="1"/>
    </xf>
    <xf numFmtId="0" fontId="8" fillId="0" borderId="4" xfId="1" applyFont="1" applyBorder="1" applyAlignment="1">
      <alignment horizontal="left" wrapText="1"/>
    </xf>
    <xf numFmtId="44" fontId="6" fillId="0" borderId="4" xfId="2" applyFont="1" applyFill="1" applyBorder="1" applyAlignment="1">
      <alignment horizontal="left" vertical="center"/>
    </xf>
    <xf numFmtId="0" fontId="1" fillId="0" borderId="0" xfId="0" applyFont="1" applyBorder="1" applyAlignment="1">
      <alignment vertical="center" wrapText="1"/>
    </xf>
    <xf numFmtId="0" fontId="8" fillId="0" borderId="4" xfId="1" applyFont="1" applyBorder="1" applyAlignment="1">
      <alignment horizontal="center" vertical="center"/>
    </xf>
    <xf numFmtId="3" fontId="7" fillId="0" borderId="4" xfId="0" applyNumberFormat="1" applyFont="1" applyFill="1" applyBorder="1" applyAlignment="1">
      <alignment horizontal="center" vertical="center"/>
    </xf>
    <xf numFmtId="0" fontId="8" fillId="0" borderId="4" xfId="0" applyFont="1" applyBorder="1" applyAlignment="1">
      <alignment vertical="top" wrapText="1"/>
    </xf>
    <xf numFmtId="0" fontId="8" fillId="0" borderId="4" xfId="0" applyFont="1" applyFill="1" applyBorder="1" applyAlignment="1">
      <alignment vertical="center" wrapText="1"/>
    </xf>
    <xf numFmtId="0" fontId="9" fillId="4" borderId="4" xfId="0" applyFont="1" applyFill="1" applyBorder="1" applyAlignment="1">
      <alignment horizontal="left" wrapText="1"/>
    </xf>
    <xf numFmtId="0" fontId="8" fillId="4" borderId="4" xfId="0" applyFont="1" applyFill="1" applyBorder="1" applyAlignment="1">
      <alignment wrapText="1"/>
    </xf>
    <xf numFmtId="44" fontId="8" fillId="2" borderId="4" xfId="2" applyFont="1" applyFill="1" applyBorder="1" applyAlignment="1">
      <alignment horizontal="right" vertical="center"/>
    </xf>
    <xf numFmtId="0" fontId="6" fillId="0" borderId="4" xfId="1" applyFont="1" applyFill="1" applyBorder="1" applyAlignment="1">
      <alignment horizontal="center" vertical="center"/>
    </xf>
    <xf numFmtId="0" fontId="9" fillId="0" borderId="4" xfId="0" applyFont="1" applyFill="1" applyBorder="1" applyAlignment="1">
      <alignment vertical="center" wrapText="1"/>
    </xf>
    <xf numFmtId="0" fontId="1" fillId="0" borderId="4" xfId="1" applyFont="1" applyFill="1" applyBorder="1" applyAlignment="1">
      <alignment horizontal="left" vertical="center" wrapText="1"/>
    </xf>
    <xf numFmtId="0" fontId="8" fillId="0" borderId="5" xfId="0" applyFont="1" applyFill="1" applyBorder="1" applyAlignment="1">
      <alignment horizontal="center" vertical="center"/>
    </xf>
    <xf numFmtId="0" fontId="0" fillId="0" borderId="0" xfId="0" applyAlignment="1">
      <alignment horizontal="center" vertical="top"/>
    </xf>
    <xf numFmtId="49" fontId="2" fillId="0" borderId="1" xfId="1" applyNumberFormat="1" applyFont="1" applyBorder="1" applyAlignment="1">
      <alignment horizontal="center"/>
    </xf>
    <xf numFmtId="49" fontId="2" fillId="0" borderId="2" xfId="1" applyNumberFormat="1" applyFont="1" applyBorder="1" applyAlignment="1">
      <alignment horizontal="center"/>
    </xf>
    <xf numFmtId="49" fontId="2" fillId="0" borderId="3" xfId="1" applyNumberFormat="1" applyFont="1" applyBorder="1" applyAlignment="1">
      <alignment horizontal="center"/>
    </xf>
  </cellXfs>
  <cellStyles count="5">
    <cellStyle name="Currency" xfId="2" builtinId="4"/>
    <cellStyle name="Normal" xfId="0" builtinId="0"/>
    <cellStyle name="Normal 2" xfId="3"/>
    <cellStyle name="Normal_Sheet1" xfId="1"/>
    <cellStyle name="Normal_Sheet1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B3" sqref="B3"/>
    </sheetView>
  </sheetViews>
  <sheetFormatPr defaultColWidth="9.109375" defaultRowHeight="14.4" x14ac:dyDescent="0.3"/>
  <cols>
    <col min="1" max="1" width="9.109375" style="43"/>
    <col min="2" max="2" width="59.6640625" style="43" customWidth="1"/>
    <col min="3" max="4" width="9.109375" style="43"/>
    <col min="5" max="5" width="10.44140625" style="43" customWidth="1"/>
    <col min="6" max="6" width="12.33203125" style="43" customWidth="1"/>
    <col min="7" max="16384" width="9.109375" style="43"/>
  </cols>
  <sheetData>
    <row r="1" spans="1:6" ht="15" thickBot="1" x14ac:dyDescent="0.35">
      <c r="A1" s="118" t="s">
        <v>50</v>
      </c>
      <c r="B1" s="117"/>
    </row>
    <row r="2" spans="1:6" ht="16.2" thickBot="1" x14ac:dyDescent="0.35">
      <c r="A2" s="116"/>
      <c r="B2" s="115" t="s">
        <v>150</v>
      </c>
      <c r="C2" s="114"/>
      <c r="D2" s="114"/>
      <c r="E2" s="114"/>
      <c r="F2" s="113"/>
    </row>
    <row r="3" spans="1:6" ht="33.6" customHeight="1" thickBot="1" x14ac:dyDescent="0.35">
      <c r="A3" s="112" t="s">
        <v>49</v>
      </c>
      <c r="B3" s="111" t="s">
        <v>0</v>
      </c>
      <c r="C3" s="111" t="s">
        <v>1</v>
      </c>
      <c r="D3" s="110" t="s">
        <v>2</v>
      </c>
      <c r="E3" s="109" t="s">
        <v>3</v>
      </c>
      <c r="F3" s="108" t="s">
        <v>40</v>
      </c>
    </row>
    <row r="4" spans="1:6" x14ac:dyDescent="0.3">
      <c r="A4" s="107"/>
      <c r="B4" s="106"/>
      <c r="C4" s="106"/>
      <c r="D4" s="105"/>
      <c r="E4" s="104"/>
      <c r="F4" s="103"/>
    </row>
    <row r="5" spans="1:6" ht="13.2" customHeight="1" x14ac:dyDescent="0.3">
      <c r="A5" s="97"/>
      <c r="B5" s="102" t="s">
        <v>48</v>
      </c>
      <c r="C5" s="101"/>
      <c r="D5" s="100"/>
      <c r="E5" s="99"/>
      <c r="F5" s="98"/>
    </row>
    <row r="6" spans="1:6" ht="40.200000000000003" x14ac:dyDescent="0.3">
      <c r="A6" s="97"/>
      <c r="B6" s="96" t="s">
        <v>51</v>
      </c>
      <c r="C6" s="95"/>
      <c r="D6" s="95"/>
      <c r="E6" s="94"/>
      <c r="F6" s="93"/>
    </row>
    <row r="7" spans="1:6" ht="15.6" customHeight="1" x14ac:dyDescent="0.3">
      <c r="A7" s="79"/>
      <c r="B7" s="78"/>
      <c r="C7" s="92"/>
      <c r="D7" s="91"/>
      <c r="E7" s="91"/>
      <c r="F7" s="90"/>
    </row>
    <row r="8" spans="1:6" ht="17.399999999999999" customHeight="1" x14ac:dyDescent="0.3">
      <c r="A8" s="79"/>
      <c r="B8" s="83" t="s">
        <v>47</v>
      </c>
      <c r="C8" s="82"/>
      <c r="D8" s="81"/>
      <c r="E8" s="81"/>
      <c r="F8" s="84">
        <f>D8*E8</f>
        <v>0</v>
      </c>
    </row>
    <row r="9" spans="1:6" ht="14.4" customHeight="1" x14ac:dyDescent="0.3">
      <c r="A9" s="79"/>
      <c r="B9" s="83"/>
      <c r="C9" s="82"/>
      <c r="D9" s="81"/>
      <c r="E9" s="81"/>
      <c r="F9" s="80"/>
    </row>
    <row r="10" spans="1:6" ht="14.4" customHeight="1" x14ac:dyDescent="0.3">
      <c r="A10" s="79"/>
      <c r="B10" s="86" t="s">
        <v>46</v>
      </c>
      <c r="C10" s="82"/>
      <c r="D10" s="81"/>
      <c r="E10" s="81"/>
      <c r="F10" s="84">
        <f>D10*E10</f>
        <v>0</v>
      </c>
    </row>
    <row r="11" spans="1:6" ht="15" customHeight="1" x14ac:dyDescent="0.3">
      <c r="A11" s="79"/>
      <c r="B11" s="83"/>
      <c r="C11" s="82"/>
      <c r="D11" s="81"/>
      <c r="E11" s="81"/>
      <c r="F11" s="80"/>
    </row>
    <row r="12" spans="1:6" x14ac:dyDescent="0.3">
      <c r="A12" s="79"/>
      <c r="B12" s="89" t="s">
        <v>45</v>
      </c>
      <c r="C12" s="82"/>
      <c r="D12" s="81"/>
      <c r="E12" s="81"/>
      <c r="F12" s="84">
        <f>D12*E12</f>
        <v>0</v>
      </c>
    </row>
    <row r="13" spans="1:6" ht="15.6" customHeight="1" x14ac:dyDescent="0.3">
      <c r="A13" s="79"/>
      <c r="B13" s="78"/>
      <c r="C13" s="82"/>
      <c r="D13" s="81"/>
      <c r="E13" s="81"/>
      <c r="F13" s="80"/>
    </row>
    <row r="14" spans="1:6" x14ac:dyDescent="0.3">
      <c r="A14" s="79"/>
      <c r="B14" s="88" t="s">
        <v>44</v>
      </c>
      <c r="C14" s="82"/>
      <c r="D14" s="81"/>
      <c r="E14" s="81"/>
      <c r="F14" s="84">
        <f>D14*E14</f>
        <v>0</v>
      </c>
    </row>
    <row r="15" spans="1:6" ht="19.95" customHeight="1" x14ac:dyDescent="0.3">
      <c r="A15" s="79"/>
      <c r="B15" s="87"/>
      <c r="C15" s="82"/>
      <c r="D15" s="81"/>
      <c r="E15" s="81"/>
      <c r="F15" s="80"/>
    </row>
    <row r="16" spans="1:6" x14ac:dyDescent="0.3">
      <c r="A16" s="79"/>
      <c r="B16" s="86" t="s">
        <v>43</v>
      </c>
      <c r="C16" s="82"/>
      <c r="D16" s="81"/>
      <c r="E16" s="81"/>
      <c r="F16" s="84">
        <f>D16*E16</f>
        <v>0</v>
      </c>
    </row>
    <row r="17" spans="1:6" x14ac:dyDescent="0.3">
      <c r="A17" s="79"/>
      <c r="B17" s="86"/>
      <c r="C17" s="82"/>
      <c r="D17" s="81"/>
      <c r="E17" s="81"/>
      <c r="F17" s="80"/>
    </row>
    <row r="18" spans="1:6" x14ac:dyDescent="0.3">
      <c r="A18" s="79"/>
      <c r="B18" s="86" t="s">
        <v>42</v>
      </c>
      <c r="C18" s="82"/>
      <c r="D18" s="81"/>
      <c r="E18" s="81"/>
      <c r="F18" s="84">
        <f>D18*E18</f>
        <v>0</v>
      </c>
    </row>
    <row r="19" spans="1:6" x14ac:dyDescent="0.3">
      <c r="A19" s="79"/>
      <c r="B19" s="85"/>
      <c r="C19" s="82"/>
      <c r="D19" s="81"/>
      <c r="E19" s="81"/>
      <c r="F19" s="80"/>
    </row>
    <row r="20" spans="1:6" x14ac:dyDescent="0.3">
      <c r="A20" s="79"/>
      <c r="B20" s="83" t="s">
        <v>41</v>
      </c>
      <c r="C20" s="82"/>
      <c r="D20" s="81"/>
      <c r="E20" s="81"/>
      <c r="F20" s="84">
        <f>D20*E20</f>
        <v>0</v>
      </c>
    </row>
    <row r="21" spans="1:6" ht="26.4" x14ac:dyDescent="0.3">
      <c r="A21" s="79"/>
      <c r="B21" s="83" t="s">
        <v>52</v>
      </c>
      <c r="C21" s="82"/>
      <c r="D21" s="81"/>
      <c r="E21" s="81"/>
      <c r="F21" s="80"/>
    </row>
    <row r="22" spans="1:6" x14ac:dyDescent="0.3">
      <c r="A22" s="79"/>
      <c r="B22" s="78"/>
      <c r="C22" s="77"/>
      <c r="D22" s="76"/>
      <c r="E22" s="76"/>
      <c r="F22" s="75"/>
    </row>
    <row r="23" spans="1:6" ht="15" thickBot="1" x14ac:dyDescent="0.35">
      <c r="A23" s="74"/>
      <c r="B23" s="73"/>
      <c r="C23" s="72"/>
      <c r="D23" s="72"/>
      <c r="E23" s="71" t="s">
        <v>40</v>
      </c>
      <c r="F23" s="70">
        <f>SUM(F8:F20)</f>
        <v>0</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110" zoomScaleNormal="110" workbookViewId="0">
      <selection activeCell="B24" sqref="B24"/>
    </sheetView>
  </sheetViews>
  <sheetFormatPr defaultRowHeight="14.4" x14ac:dyDescent="0.3"/>
  <cols>
    <col min="2" max="2" width="57" customWidth="1"/>
    <col min="5" max="5" width="8.6640625" bestFit="1" customWidth="1"/>
    <col min="6" max="6" width="13.33203125" customWidth="1"/>
  </cols>
  <sheetData>
    <row r="1" spans="1:6" x14ac:dyDescent="0.3">
      <c r="A1" s="43"/>
      <c r="B1" s="128"/>
      <c r="C1" s="43"/>
      <c r="D1" s="43"/>
      <c r="E1" s="49"/>
      <c r="F1" s="43"/>
    </row>
    <row r="2" spans="1:6" ht="15.6" x14ac:dyDescent="0.3">
      <c r="A2" s="148" t="s">
        <v>21</v>
      </c>
      <c r="B2" s="149"/>
      <c r="C2" s="149"/>
      <c r="D2" s="149"/>
      <c r="E2" s="149"/>
      <c r="F2" s="150"/>
    </row>
    <row r="3" spans="1:6" x14ac:dyDescent="0.3">
      <c r="A3" s="1" t="s">
        <v>8</v>
      </c>
      <c r="B3" s="29" t="s">
        <v>0</v>
      </c>
      <c r="C3" s="2" t="s">
        <v>1</v>
      </c>
      <c r="D3" s="2" t="s">
        <v>2</v>
      </c>
      <c r="E3" s="45" t="s">
        <v>3</v>
      </c>
      <c r="F3" s="2" t="s">
        <v>4</v>
      </c>
    </row>
    <row r="4" spans="1:6" ht="40.200000000000003" x14ac:dyDescent="0.3">
      <c r="A4" s="19"/>
      <c r="B4" s="30" t="s">
        <v>19</v>
      </c>
      <c r="C4" s="20"/>
      <c r="D4" s="20"/>
      <c r="E4" s="46"/>
      <c r="F4" s="20"/>
    </row>
    <row r="5" spans="1:6" s="43" customFormat="1" x14ac:dyDescent="0.3">
      <c r="A5" s="19"/>
      <c r="B5" s="30"/>
      <c r="C5" s="20"/>
      <c r="D5" s="20"/>
      <c r="E5" s="46"/>
      <c r="F5" s="20"/>
    </row>
    <row r="6" spans="1:6" s="43" customFormat="1" x14ac:dyDescent="0.3">
      <c r="A6" s="19"/>
      <c r="B6" s="30" t="s">
        <v>151</v>
      </c>
      <c r="C6" s="20"/>
      <c r="D6" s="20"/>
      <c r="E6" s="46"/>
      <c r="F6" s="20"/>
    </row>
    <row r="7" spans="1:6" x14ac:dyDescent="0.3">
      <c r="A7" s="19"/>
      <c r="B7" s="30"/>
      <c r="C7" s="20"/>
      <c r="D7" s="20"/>
      <c r="E7" s="46"/>
      <c r="F7" s="20"/>
    </row>
    <row r="8" spans="1:6" ht="66.599999999999994" x14ac:dyDescent="0.3">
      <c r="A8" s="19"/>
      <c r="B8" s="119" t="s">
        <v>143</v>
      </c>
      <c r="C8" s="32"/>
      <c r="D8" s="31"/>
      <c r="E8" s="46"/>
      <c r="F8" s="37"/>
    </row>
    <row r="9" spans="1:6" ht="15" x14ac:dyDescent="0.3">
      <c r="A9" s="19"/>
      <c r="B9" s="119"/>
      <c r="C9" s="32"/>
      <c r="D9" s="31"/>
      <c r="E9" s="46"/>
      <c r="F9" s="37"/>
    </row>
    <row r="10" spans="1:6" x14ac:dyDescent="0.3">
      <c r="A10" s="5"/>
      <c r="B10" s="69" t="s">
        <v>58</v>
      </c>
      <c r="C10" s="52"/>
      <c r="D10" s="5"/>
      <c r="E10" s="47"/>
      <c r="F10" s="36"/>
    </row>
    <row r="11" spans="1:6" ht="27" x14ac:dyDescent="0.3">
      <c r="A11" s="122"/>
      <c r="B11" s="140" t="s">
        <v>128</v>
      </c>
      <c r="C11" s="121"/>
      <c r="D11" s="122"/>
      <c r="E11" s="47"/>
      <c r="F11" s="36"/>
    </row>
    <row r="12" spans="1:6" x14ac:dyDescent="0.3">
      <c r="A12" s="136">
        <v>8</v>
      </c>
      <c r="B12" s="66" t="s">
        <v>56</v>
      </c>
      <c r="C12" s="137">
        <v>1800</v>
      </c>
      <c r="D12" s="136" t="s">
        <v>68</v>
      </c>
      <c r="E12" s="68"/>
      <c r="F12" s="35">
        <f t="shared" ref="F12:F17" si="0">C12*E12</f>
        <v>0</v>
      </c>
    </row>
    <row r="13" spans="1:6" x14ac:dyDescent="0.3">
      <c r="A13" s="136" t="s">
        <v>104</v>
      </c>
      <c r="B13" s="138" t="s">
        <v>57</v>
      </c>
      <c r="C13" s="137">
        <v>397.7</v>
      </c>
      <c r="D13" s="136" t="s">
        <v>68</v>
      </c>
      <c r="E13" s="68"/>
      <c r="F13" s="35">
        <f t="shared" si="0"/>
        <v>0</v>
      </c>
    </row>
    <row r="14" spans="1:6" ht="39.6" x14ac:dyDescent="0.3">
      <c r="A14" s="136" t="s">
        <v>105</v>
      </c>
      <c r="B14" s="139" t="s">
        <v>100</v>
      </c>
      <c r="C14" s="137">
        <v>177</v>
      </c>
      <c r="D14" s="136" t="s">
        <v>101</v>
      </c>
      <c r="E14" s="68"/>
      <c r="F14" s="35">
        <f t="shared" si="0"/>
        <v>0</v>
      </c>
    </row>
    <row r="15" spans="1:6" ht="27" x14ac:dyDescent="0.3">
      <c r="A15" s="136" t="s">
        <v>106</v>
      </c>
      <c r="B15" s="66" t="s">
        <v>59</v>
      </c>
      <c r="C15" s="137">
        <v>292</v>
      </c>
      <c r="D15" s="136" t="s">
        <v>69</v>
      </c>
      <c r="E15" s="68"/>
      <c r="F15" s="35">
        <f t="shared" si="0"/>
        <v>0</v>
      </c>
    </row>
    <row r="16" spans="1:6" ht="40.200000000000003" x14ac:dyDescent="0.3">
      <c r="A16" s="136" t="s">
        <v>107</v>
      </c>
      <c r="B16" s="66" t="s">
        <v>102</v>
      </c>
      <c r="C16" s="137">
        <v>54</v>
      </c>
      <c r="D16" s="136" t="s">
        <v>141</v>
      </c>
      <c r="E16" s="68"/>
      <c r="F16" s="35">
        <f t="shared" si="0"/>
        <v>0</v>
      </c>
    </row>
    <row r="17" spans="1:6" ht="40.200000000000003" x14ac:dyDescent="0.3">
      <c r="A17" s="136" t="s">
        <v>108</v>
      </c>
      <c r="B17" s="66" t="s">
        <v>109</v>
      </c>
      <c r="C17" s="137">
        <v>22</v>
      </c>
      <c r="D17" s="136" t="s">
        <v>68</v>
      </c>
      <c r="E17" s="68"/>
      <c r="F17" s="35">
        <f t="shared" si="0"/>
        <v>0</v>
      </c>
    </row>
    <row r="18" spans="1:6" x14ac:dyDescent="0.3">
      <c r="A18" s="5"/>
      <c r="B18" s="130" t="s">
        <v>67</v>
      </c>
      <c r="C18" s="52"/>
      <c r="D18" s="5"/>
      <c r="E18" s="134"/>
      <c r="F18" s="36"/>
    </row>
    <row r="19" spans="1:6" ht="27" x14ac:dyDescent="0.3">
      <c r="A19" s="5"/>
      <c r="B19" s="130" t="s">
        <v>129</v>
      </c>
      <c r="C19" s="52"/>
      <c r="D19" s="5"/>
      <c r="E19" s="134"/>
      <c r="F19" s="36"/>
    </row>
    <row r="20" spans="1:6" ht="53.4" x14ac:dyDescent="0.3">
      <c r="A20" s="5">
        <v>9</v>
      </c>
      <c r="B20" s="66" t="s">
        <v>88</v>
      </c>
      <c r="C20" s="52">
        <v>100</v>
      </c>
      <c r="D20" s="5" t="s">
        <v>68</v>
      </c>
      <c r="E20" s="68"/>
      <c r="F20" s="35">
        <f t="shared" ref="F20:F25" si="1">C20*E20</f>
        <v>0</v>
      </c>
    </row>
    <row r="21" spans="1:6" ht="27" x14ac:dyDescent="0.3">
      <c r="A21" s="5" t="s">
        <v>114</v>
      </c>
      <c r="B21" s="66" t="s">
        <v>89</v>
      </c>
      <c r="C21" s="52">
        <v>495</v>
      </c>
      <c r="D21" s="5" t="s">
        <v>68</v>
      </c>
      <c r="E21" s="68"/>
      <c r="F21" s="35">
        <f t="shared" si="1"/>
        <v>0</v>
      </c>
    </row>
    <row r="22" spans="1:6" ht="66" x14ac:dyDescent="0.3">
      <c r="A22" s="5" t="s">
        <v>115</v>
      </c>
      <c r="B22" s="135" t="s">
        <v>90</v>
      </c>
      <c r="C22" s="52">
        <v>495</v>
      </c>
      <c r="D22" s="5" t="s">
        <v>68</v>
      </c>
      <c r="E22" s="68"/>
      <c r="F22" s="35">
        <f t="shared" si="1"/>
        <v>0</v>
      </c>
    </row>
    <row r="23" spans="1:6" ht="40.200000000000003" x14ac:dyDescent="0.3">
      <c r="A23" s="5" t="s">
        <v>116</v>
      </c>
      <c r="B23" s="66" t="s">
        <v>98</v>
      </c>
      <c r="C23" s="52">
        <v>400</v>
      </c>
      <c r="D23" s="5" t="s">
        <v>94</v>
      </c>
      <c r="E23" s="68"/>
      <c r="F23" s="35">
        <f t="shared" si="1"/>
        <v>0</v>
      </c>
    </row>
    <row r="24" spans="1:6" ht="66.599999999999994" x14ac:dyDescent="0.3">
      <c r="A24" s="5" t="s">
        <v>117</v>
      </c>
      <c r="B24" s="66" t="s">
        <v>92</v>
      </c>
      <c r="C24" s="52">
        <v>180</v>
      </c>
      <c r="D24" s="5" t="s">
        <v>68</v>
      </c>
      <c r="E24" s="68"/>
      <c r="F24" s="35">
        <f t="shared" si="1"/>
        <v>0</v>
      </c>
    </row>
    <row r="25" spans="1:6" ht="53.4" x14ac:dyDescent="0.3">
      <c r="A25" s="5" t="s">
        <v>118</v>
      </c>
      <c r="B25" s="66" t="s">
        <v>91</v>
      </c>
      <c r="C25" s="52">
        <v>390</v>
      </c>
      <c r="D25" s="5" t="s">
        <v>69</v>
      </c>
      <c r="E25" s="68"/>
      <c r="F25" s="35">
        <f t="shared" si="1"/>
        <v>0</v>
      </c>
    </row>
    <row r="26" spans="1:6" x14ac:dyDescent="0.3">
      <c r="A26" s="44"/>
      <c r="B26" s="6" t="s">
        <v>17</v>
      </c>
      <c r="C26" s="39"/>
      <c r="D26" s="44"/>
      <c r="E26" s="25"/>
      <c r="F26" s="35"/>
    </row>
    <row r="27" spans="1:6" ht="93" x14ac:dyDescent="0.3">
      <c r="A27" s="44" t="s">
        <v>119</v>
      </c>
      <c r="B27" s="65" t="s">
        <v>149</v>
      </c>
      <c r="C27" s="39">
        <v>5</v>
      </c>
      <c r="D27" s="44" t="s">
        <v>154</v>
      </c>
      <c r="E27" s="142"/>
      <c r="F27" s="36">
        <f t="shared" ref="F27:F28" si="2">SUM(C27*E27)</f>
        <v>0</v>
      </c>
    </row>
    <row r="28" spans="1:6" ht="53.4" x14ac:dyDescent="0.3">
      <c r="A28" s="44" t="s">
        <v>120</v>
      </c>
      <c r="B28" s="40" t="s">
        <v>20</v>
      </c>
      <c r="C28" s="39">
        <v>22</v>
      </c>
      <c r="D28" s="44" t="s">
        <v>154</v>
      </c>
      <c r="E28" s="142"/>
      <c r="F28" s="36">
        <f t="shared" si="2"/>
        <v>0</v>
      </c>
    </row>
    <row r="29" spans="1:6" x14ac:dyDescent="0.3">
      <c r="A29" s="42"/>
      <c r="B29" s="34"/>
      <c r="C29" s="39"/>
      <c r="D29" s="44"/>
      <c r="E29" s="25"/>
      <c r="F29" s="35"/>
    </row>
    <row r="30" spans="1:6" x14ac:dyDescent="0.3">
      <c r="A30" s="42"/>
      <c r="B30" s="34"/>
      <c r="C30" s="39"/>
      <c r="D30" s="44"/>
      <c r="E30" s="25"/>
      <c r="F30" s="35"/>
    </row>
    <row r="31" spans="1:6" x14ac:dyDescent="0.3">
      <c r="A31" s="44"/>
      <c r="B31" s="11" t="s">
        <v>38</v>
      </c>
      <c r="C31" s="39"/>
      <c r="D31" s="44"/>
      <c r="E31" s="47"/>
      <c r="F31" s="35"/>
    </row>
    <row r="32" spans="1:6" x14ac:dyDescent="0.3">
      <c r="A32" s="44">
        <v>22</v>
      </c>
      <c r="B32" s="9" t="s">
        <v>6</v>
      </c>
      <c r="C32" s="39">
        <v>10</v>
      </c>
      <c r="D32" s="44" t="s">
        <v>18</v>
      </c>
      <c r="E32" s="68">
        <v>0</v>
      </c>
      <c r="F32" s="35">
        <f>C32*E32</f>
        <v>0</v>
      </c>
    </row>
    <row r="33" spans="1:6" x14ac:dyDescent="0.3">
      <c r="A33" s="44">
        <v>24</v>
      </c>
      <c r="B33" s="9" t="s">
        <v>152</v>
      </c>
      <c r="C33" s="39">
        <v>10</v>
      </c>
      <c r="D33" s="44" t="s">
        <v>18</v>
      </c>
      <c r="E33" s="68">
        <v>0</v>
      </c>
      <c r="F33" s="35">
        <f>C33*E33</f>
        <v>0</v>
      </c>
    </row>
    <row r="34" spans="1:6" x14ac:dyDescent="0.3">
      <c r="A34" s="44"/>
      <c r="B34" s="67"/>
      <c r="C34" s="39"/>
      <c r="D34" s="44"/>
      <c r="E34" s="25"/>
      <c r="F34" s="28"/>
    </row>
    <row r="35" spans="1:6" x14ac:dyDescent="0.3">
      <c r="A35" s="44"/>
      <c r="B35" s="12" t="s">
        <v>9</v>
      </c>
      <c r="C35" s="39"/>
      <c r="D35" s="44"/>
      <c r="E35" s="25"/>
      <c r="F35" s="21"/>
    </row>
    <row r="36" spans="1:6" x14ac:dyDescent="0.3">
      <c r="A36" s="44"/>
      <c r="B36" s="10" t="s">
        <v>36</v>
      </c>
      <c r="C36" s="44">
        <v>1</v>
      </c>
      <c r="D36" s="44" t="s">
        <v>10</v>
      </c>
      <c r="E36" s="25">
        <v>500</v>
      </c>
      <c r="F36" s="35">
        <f>C36*E36</f>
        <v>500</v>
      </c>
    </row>
    <row r="37" spans="1:6" x14ac:dyDescent="0.3">
      <c r="A37" s="44">
        <v>25</v>
      </c>
      <c r="B37" s="13" t="s">
        <v>11</v>
      </c>
      <c r="C37" s="81">
        <v>15</v>
      </c>
      <c r="D37" s="44" t="s">
        <v>12</v>
      </c>
      <c r="E37" s="25">
        <v>500</v>
      </c>
      <c r="F37" s="35">
        <f>(C37*E37)/100</f>
        <v>75</v>
      </c>
    </row>
    <row r="38" spans="1:6" x14ac:dyDescent="0.3">
      <c r="A38" s="44"/>
      <c r="B38" s="14"/>
      <c r="C38" s="146"/>
      <c r="D38" s="44"/>
      <c r="E38" s="25"/>
      <c r="F38" s="23"/>
    </row>
    <row r="39" spans="1:6" x14ac:dyDescent="0.3">
      <c r="A39" s="44"/>
      <c r="B39" s="12" t="s">
        <v>13</v>
      </c>
      <c r="C39" s="81"/>
      <c r="D39" s="44"/>
      <c r="E39" s="25"/>
      <c r="F39" s="22"/>
    </row>
    <row r="40" spans="1:6" ht="26.4" x14ac:dyDescent="0.3">
      <c r="A40" s="4"/>
      <c r="B40" s="50" t="s">
        <v>37</v>
      </c>
      <c r="C40" s="81">
        <v>1</v>
      </c>
      <c r="D40" s="4" t="s">
        <v>10</v>
      </c>
      <c r="E40" s="48">
        <v>500</v>
      </c>
      <c r="F40" s="35">
        <f>C40*E40</f>
        <v>500</v>
      </c>
    </row>
    <row r="41" spans="1:6" x14ac:dyDescent="0.3">
      <c r="A41" s="44">
        <v>26</v>
      </c>
      <c r="B41" s="9" t="s">
        <v>11</v>
      </c>
      <c r="C41" s="81">
        <v>15</v>
      </c>
      <c r="D41" s="44" t="s">
        <v>12</v>
      </c>
      <c r="E41" s="25">
        <v>500</v>
      </c>
      <c r="F41" s="35">
        <f>(C41*E41)/100</f>
        <v>75</v>
      </c>
    </row>
    <row r="42" spans="1:6" x14ac:dyDescent="0.3">
      <c r="A42" s="16"/>
      <c r="B42" s="51"/>
      <c r="C42" s="44"/>
      <c r="D42" s="26"/>
      <c r="E42" s="38"/>
      <c r="F42" s="24"/>
    </row>
    <row r="43" spans="1:6" x14ac:dyDescent="0.3">
      <c r="A43" s="16"/>
      <c r="B43" s="124"/>
      <c r="C43" s="44"/>
      <c r="D43" s="44"/>
      <c r="E43" s="38"/>
      <c r="F43" s="38"/>
    </row>
    <row r="44" spans="1:6" ht="93" x14ac:dyDescent="0.3">
      <c r="A44" s="16"/>
      <c r="B44" s="17" t="s">
        <v>14</v>
      </c>
      <c r="C44" s="44"/>
      <c r="D44" s="44"/>
      <c r="E44" s="38"/>
      <c r="F44" s="21">
        <v>150</v>
      </c>
    </row>
    <row r="45" spans="1:6" x14ac:dyDescent="0.3">
      <c r="A45" s="16"/>
      <c r="B45" s="125"/>
      <c r="C45" s="44"/>
      <c r="D45" s="44"/>
      <c r="E45" s="38"/>
      <c r="F45" s="24"/>
    </row>
    <row r="46" spans="1:6" ht="27" x14ac:dyDescent="0.3">
      <c r="A46" s="16"/>
      <c r="B46" s="15" t="s">
        <v>15</v>
      </c>
      <c r="C46" s="44"/>
      <c r="D46" s="44"/>
      <c r="E46" s="38"/>
      <c r="F46" s="22">
        <v>20000</v>
      </c>
    </row>
    <row r="47" spans="1:6" x14ac:dyDescent="0.3">
      <c r="A47" s="16"/>
      <c r="B47" s="15"/>
      <c r="C47" s="44"/>
      <c r="D47" s="44"/>
      <c r="E47" s="38"/>
      <c r="F47" s="23"/>
    </row>
    <row r="48" spans="1:6" x14ac:dyDescent="0.3">
      <c r="A48" s="16"/>
      <c r="B48" s="126" t="s">
        <v>31</v>
      </c>
      <c r="C48" s="44"/>
      <c r="D48" s="44"/>
      <c r="E48" s="38"/>
      <c r="F48" s="23"/>
    </row>
    <row r="49" spans="1:6" x14ac:dyDescent="0.3">
      <c r="A49" s="16"/>
      <c r="B49" s="126" t="s">
        <v>32</v>
      </c>
      <c r="C49" s="44"/>
      <c r="D49" s="44"/>
      <c r="E49" s="38"/>
      <c r="F49" s="23"/>
    </row>
    <row r="50" spans="1:6" x14ac:dyDescent="0.3">
      <c r="A50" s="16"/>
      <c r="B50" s="126" t="s">
        <v>33</v>
      </c>
      <c r="C50" s="44"/>
      <c r="D50" s="44"/>
      <c r="E50" s="38"/>
      <c r="F50" s="23"/>
    </row>
    <row r="51" spans="1:6" x14ac:dyDescent="0.3">
      <c r="A51" s="16"/>
      <c r="B51" s="126" t="s">
        <v>34</v>
      </c>
      <c r="C51" s="44"/>
      <c r="D51" s="44"/>
      <c r="E51" s="38"/>
      <c r="F51" s="23"/>
    </row>
    <row r="52" spans="1:6" x14ac:dyDescent="0.3">
      <c r="A52" s="18"/>
      <c r="B52" s="126" t="s">
        <v>35</v>
      </c>
      <c r="C52" s="44"/>
      <c r="D52" s="44"/>
      <c r="E52" s="38"/>
      <c r="F52" s="61"/>
    </row>
    <row r="53" spans="1:6" ht="15" thickBot="1" x14ac:dyDescent="0.35">
      <c r="A53" s="55"/>
      <c r="B53" s="127"/>
      <c r="C53" s="62"/>
      <c r="D53" s="62"/>
      <c r="E53" s="63"/>
      <c r="F53" s="64"/>
    </row>
    <row r="54" spans="1:6" ht="15" thickBot="1" x14ac:dyDescent="0.35">
      <c r="A54" s="56"/>
      <c r="B54" s="57" t="s">
        <v>16</v>
      </c>
      <c r="C54" s="58"/>
      <c r="D54" s="59"/>
      <c r="E54" s="60"/>
      <c r="F54" s="120">
        <f>SUM(F10:F46)</f>
        <v>21300</v>
      </c>
    </row>
  </sheetData>
  <mergeCells count="1">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43" zoomScale="110" zoomScaleNormal="110" workbookViewId="0">
      <selection activeCell="C47" sqref="C47"/>
    </sheetView>
  </sheetViews>
  <sheetFormatPr defaultRowHeight="14.4" x14ac:dyDescent="0.3"/>
  <cols>
    <col min="1" max="1" width="9.88671875" customWidth="1"/>
    <col min="2" max="2" width="51" customWidth="1"/>
    <col min="3" max="3" width="10.5546875" customWidth="1"/>
    <col min="4" max="4" width="10.44140625" customWidth="1"/>
    <col min="5" max="5" width="9.6640625" customWidth="1"/>
    <col min="6" max="6" width="11.5546875" bestFit="1" customWidth="1"/>
  </cols>
  <sheetData>
    <row r="1" spans="1:6" x14ac:dyDescent="0.3">
      <c r="A1" s="43"/>
      <c r="B1" s="128"/>
      <c r="C1" s="43"/>
      <c r="D1" s="43"/>
      <c r="E1" s="49"/>
      <c r="F1" s="43"/>
    </row>
    <row r="2" spans="1:6" ht="15.6" x14ac:dyDescent="0.3">
      <c r="A2" s="148" t="s">
        <v>21</v>
      </c>
      <c r="B2" s="149"/>
      <c r="C2" s="149"/>
      <c r="D2" s="149"/>
      <c r="E2" s="149"/>
      <c r="F2" s="150"/>
    </row>
    <row r="3" spans="1:6" x14ac:dyDescent="0.3">
      <c r="A3" s="1" t="s">
        <v>8</v>
      </c>
      <c r="B3" s="29" t="s">
        <v>0</v>
      </c>
      <c r="C3" s="2" t="s">
        <v>1</v>
      </c>
      <c r="D3" s="2" t="s">
        <v>2</v>
      </c>
      <c r="E3" s="45" t="s">
        <v>3</v>
      </c>
      <c r="F3" s="2" t="s">
        <v>4</v>
      </c>
    </row>
    <row r="4" spans="1:6" ht="40.200000000000003" x14ac:dyDescent="0.3">
      <c r="A4" s="19"/>
      <c r="B4" s="30" t="s">
        <v>19</v>
      </c>
      <c r="C4" s="20"/>
      <c r="D4" s="20"/>
      <c r="E4" s="46"/>
      <c r="F4" s="20"/>
    </row>
    <row r="5" spans="1:6" s="43" customFormat="1" x14ac:dyDescent="0.3">
      <c r="A5" s="19"/>
      <c r="B5" s="30"/>
      <c r="C5" s="20"/>
      <c r="D5" s="20"/>
      <c r="E5" s="46"/>
      <c r="F5" s="20"/>
    </row>
    <row r="6" spans="1:6" s="43" customFormat="1" ht="27" x14ac:dyDescent="0.3">
      <c r="A6" s="19"/>
      <c r="B6" s="30" t="s">
        <v>151</v>
      </c>
      <c r="C6" s="20"/>
      <c r="D6" s="20"/>
      <c r="E6" s="46"/>
      <c r="F6" s="20"/>
    </row>
    <row r="7" spans="1:6" x14ac:dyDescent="0.3">
      <c r="A7" s="19"/>
      <c r="B7" s="30"/>
      <c r="C7" s="20"/>
      <c r="D7" s="20"/>
      <c r="E7" s="46"/>
      <c r="F7" s="20"/>
    </row>
    <row r="8" spans="1:6" ht="79.8" x14ac:dyDescent="0.3">
      <c r="A8" s="19"/>
      <c r="B8" s="119" t="s">
        <v>147</v>
      </c>
      <c r="C8" s="32"/>
      <c r="D8" s="31"/>
      <c r="E8" s="46"/>
      <c r="F8" s="37"/>
    </row>
    <row r="9" spans="1:6" ht="15" x14ac:dyDescent="0.3">
      <c r="A9" s="19"/>
      <c r="B9" s="119"/>
      <c r="C9" s="32"/>
      <c r="D9" s="31"/>
      <c r="E9" s="46"/>
      <c r="F9" s="37"/>
    </row>
    <row r="10" spans="1:6" x14ac:dyDescent="0.3">
      <c r="A10" s="5"/>
      <c r="B10" s="123" t="s">
        <v>22</v>
      </c>
      <c r="C10" s="8"/>
      <c r="D10" s="5"/>
      <c r="E10" s="47"/>
      <c r="F10" s="27"/>
    </row>
    <row r="11" spans="1:6" ht="40.200000000000003" x14ac:dyDescent="0.3">
      <c r="A11" s="5"/>
      <c r="B11" s="54" t="s">
        <v>130</v>
      </c>
      <c r="C11" s="8"/>
      <c r="D11" s="5"/>
      <c r="E11" s="47"/>
      <c r="F11" s="27"/>
    </row>
    <row r="12" spans="1:6" ht="27" x14ac:dyDescent="0.3">
      <c r="A12" s="5">
        <v>1</v>
      </c>
      <c r="B12" s="51" t="s">
        <v>23</v>
      </c>
      <c r="C12" s="52">
        <v>4</v>
      </c>
      <c r="D12" s="5" t="s">
        <v>5</v>
      </c>
      <c r="E12" s="68"/>
      <c r="F12" s="36">
        <f>SUM(C12*E12)</f>
        <v>0</v>
      </c>
    </row>
    <row r="13" spans="1:6" ht="27" x14ac:dyDescent="0.3">
      <c r="A13" s="5" t="s">
        <v>70</v>
      </c>
      <c r="B13" s="51" t="s">
        <v>60</v>
      </c>
      <c r="C13" s="52">
        <v>4</v>
      </c>
      <c r="D13" s="5" t="s">
        <v>5</v>
      </c>
      <c r="E13" s="68"/>
      <c r="F13" s="36">
        <f t="shared" ref="F13:F16" si="0">SUM(C13*E13)</f>
        <v>0</v>
      </c>
    </row>
    <row r="14" spans="1:6" ht="27" x14ac:dyDescent="0.3">
      <c r="A14" s="5" t="s">
        <v>71</v>
      </c>
      <c r="B14" s="51" t="s">
        <v>61</v>
      </c>
      <c r="C14" s="52">
        <v>1</v>
      </c>
      <c r="D14" s="5" t="s">
        <v>5</v>
      </c>
      <c r="E14" s="68"/>
      <c r="F14" s="36">
        <f t="shared" si="0"/>
        <v>0</v>
      </c>
    </row>
    <row r="15" spans="1:6" ht="27" x14ac:dyDescent="0.3">
      <c r="A15" s="5" t="s">
        <v>72</v>
      </c>
      <c r="B15" s="51" t="s">
        <v>62</v>
      </c>
      <c r="C15" s="52">
        <v>1</v>
      </c>
      <c r="D15" s="5" t="s">
        <v>5</v>
      </c>
      <c r="E15" s="68"/>
      <c r="F15" s="36">
        <f t="shared" si="0"/>
        <v>0</v>
      </c>
    </row>
    <row r="16" spans="1:6" x14ac:dyDescent="0.3">
      <c r="A16" s="5" t="s">
        <v>73</v>
      </c>
      <c r="B16" s="51" t="s">
        <v>53</v>
      </c>
      <c r="C16" s="52">
        <v>4</v>
      </c>
      <c r="D16" s="5" t="s">
        <v>5</v>
      </c>
      <c r="E16" s="68"/>
      <c r="F16" s="36">
        <f t="shared" si="0"/>
        <v>0</v>
      </c>
    </row>
    <row r="17" spans="1:6" x14ac:dyDescent="0.3">
      <c r="A17" s="5"/>
      <c r="B17" s="53" t="s">
        <v>24</v>
      </c>
      <c r="C17" s="52"/>
      <c r="D17" s="5"/>
      <c r="E17" s="47"/>
      <c r="F17" s="36"/>
    </row>
    <row r="18" spans="1:6" ht="39.6" x14ac:dyDescent="0.3">
      <c r="A18" s="5"/>
      <c r="B18" s="53" t="s">
        <v>122</v>
      </c>
      <c r="C18" s="52"/>
      <c r="D18" s="5"/>
      <c r="E18" s="47"/>
      <c r="F18" s="36"/>
    </row>
    <row r="19" spans="1:6" ht="27" x14ac:dyDescent="0.3">
      <c r="A19" s="5">
        <v>2</v>
      </c>
      <c r="B19" s="51" t="s">
        <v>54</v>
      </c>
      <c r="C19" s="52">
        <v>18</v>
      </c>
      <c r="D19" s="5" t="s">
        <v>5</v>
      </c>
      <c r="E19" s="68"/>
      <c r="F19" s="36">
        <f t="shared" ref="F19:F24" si="1">SUM(C19*E19)</f>
        <v>0</v>
      </c>
    </row>
    <row r="20" spans="1:6" ht="26.4" x14ac:dyDescent="0.3">
      <c r="A20" s="5" t="s">
        <v>74</v>
      </c>
      <c r="B20" s="132" t="s">
        <v>63</v>
      </c>
      <c r="C20" s="52">
        <v>4</v>
      </c>
      <c r="D20" s="5" t="s">
        <v>5</v>
      </c>
      <c r="E20" s="68"/>
      <c r="F20" s="36">
        <f t="shared" si="1"/>
        <v>0</v>
      </c>
    </row>
    <row r="21" spans="1:6" ht="26.4" x14ac:dyDescent="0.3">
      <c r="A21" s="5" t="s">
        <v>75</v>
      </c>
      <c r="B21" s="132" t="s">
        <v>142</v>
      </c>
      <c r="C21" s="52">
        <v>5</v>
      </c>
      <c r="D21" s="5" t="s">
        <v>5</v>
      </c>
      <c r="E21" s="68"/>
      <c r="F21" s="36">
        <f t="shared" si="1"/>
        <v>0</v>
      </c>
    </row>
    <row r="22" spans="1:6" ht="27" x14ac:dyDescent="0.3">
      <c r="A22" s="5" t="s">
        <v>76</v>
      </c>
      <c r="B22" s="133" t="s">
        <v>64</v>
      </c>
      <c r="C22" s="52">
        <v>8</v>
      </c>
      <c r="D22" s="5" t="s">
        <v>5</v>
      </c>
      <c r="E22" s="68"/>
      <c r="F22" s="36">
        <f t="shared" si="1"/>
        <v>0</v>
      </c>
    </row>
    <row r="23" spans="1:6" ht="27" x14ac:dyDescent="0.3">
      <c r="A23" s="5" t="s">
        <v>77</v>
      </c>
      <c r="B23" s="133" t="s">
        <v>65</v>
      </c>
      <c r="C23" s="52">
        <v>1</v>
      </c>
      <c r="D23" s="5" t="s">
        <v>5</v>
      </c>
      <c r="E23" s="68"/>
      <c r="F23" s="36">
        <f t="shared" si="1"/>
        <v>0</v>
      </c>
    </row>
    <row r="24" spans="1:6" x14ac:dyDescent="0.3">
      <c r="A24" s="5" t="s">
        <v>162</v>
      </c>
      <c r="B24" s="51" t="s">
        <v>53</v>
      </c>
      <c r="C24" s="41">
        <v>18</v>
      </c>
      <c r="D24" s="5" t="s">
        <v>5</v>
      </c>
      <c r="E24" s="68"/>
      <c r="F24" s="36">
        <f t="shared" si="1"/>
        <v>0</v>
      </c>
    </row>
    <row r="25" spans="1:6" x14ac:dyDescent="0.3">
      <c r="A25" s="5"/>
      <c r="B25" s="54" t="s">
        <v>24</v>
      </c>
      <c r="C25" s="41"/>
      <c r="D25" s="5"/>
      <c r="E25" s="134"/>
      <c r="F25" s="36"/>
    </row>
    <row r="26" spans="1:6" ht="40.200000000000003" x14ac:dyDescent="0.3">
      <c r="A26" s="5"/>
      <c r="B26" s="54" t="s">
        <v>127</v>
      </c>
      <c r="C26" s="41"/>
      <c r="D26" s="5"/>
      <c r="E26" s="134"/>
      <c r="F26" s="36"/>
    </row>
    <row r="27" spans="1:6" ht="27" x14ac:dyDescent="0.3">
      <c r="A27" s="5">
        <v>3</v>
      </c>
      <c r="B27" s="51" t="s">
        <v>55</v>
      </c>
      <c r="C27" s="52">
        <v>1</v>
      </c>
      <c r="D27" s="5" t="s">
        <v>5</v>
      </c>
      <c r="E27" s="68"/>
      <c r="F27" s="36">
        <f>SUM(C27*E27)</f>
        <v>0</v>
      </c>
    </row>
    <row r="28" spans="1:6" ht="26.4" x14ac:dyDescent="0.3">
      <c r="A28" s="5" t="s">
        <v>78</v>
      </c>
      <c r="B28" s="132" t="s">
        <v>63</v>
      </c>
      <c r="C28" s="52">
        <v>1</v>
      </c>
      <c r="D28" s="5" t="s">
        <v>5</v>
      </c>
      <c r="E28" s="68"/>
      <c r="F28" s="36">
        <f>SUM(C28*E28)</f>
        <v>0</v>
      </c>
    </row>
    <row r="29" spans="1:6" ht="27" x14ac:dyDescent="0.3">
      <c r="A29" s="5" t="s">
        <v>79</v>
      </c>
      <c r="B29" s="133" t="s">
        <v>64</v>
      </c>
      <c r="C29" s="52">
        <v>1</v>
      </c>
      <c r="D29" s="5" t="s">
        <v>5</v>
      </c>
      <c r="E29" s="68"/>
      <c r="F29" s="36">
        <f>SUM(C29*E29)</f>
        <v>0</v>
      </c>
    </row>
    <row r="30" spans="1:6" ht="27" x14ac:dyDescent="0.3">
      <c r="A30" s="5" t="s">
        <v>80</v>
      </c>
      <c r="B30" s="133" t="s">
        <v>65</v>
      </c>
      <c r="C30" s="52">
        <v>1</v>
      </c>
      <c r="D30" s="5" t="s">
        <v>5</v>
      </c>
      <c r="E30" s="68"/>
      <c r="F30" s="36">
        <f>SUM(C30*E30)</f>
        <v>0</v>
      </c>
    </row>
    <row r="31" spans="1:6" x14ac:dyDescent="0.3">
      <c r="A31" s="5" t="s">
        <v>163</v>
      </c>
      <c r="B31" s="51" t="s">
        <v>53</v>
      </c>
      <c r="C31" s="41">
        <v>1</v>
      </c>
      <c r="D31" s="5" t="s">
        <v>5</v>
      </c>
      <c r="E31" s="68"/>
      <c r="F31" s="36">
        <f>SUM(C31*E31)</f>
        <v>0</v>
      </c>
    </row>
    <row r="32" spans="1:6" x14ac:dyDescent="0.3">
      <c r="A32" s="5"/>
      <c r="B32" s="54" t="s">
        <v>95</v>
      </c>
      <c r="C32" s="41"/>
      <c r="D32" s="5"/>
      <c r="E32" s="47"/>
      <c r="F32" s="36"/>
    </row>
    <row r="33" spans="1:6" ht="27" x14ac:dyDescent="0.3">
      <c r="A33" s="5">
        <v>4</v>
      </c>
      <c r="B33" s="141" t="s">
        <v>131</v>
      </c>
      <c r="C33" s="41">
        <v>1</v>
      </c>
      <c r="D33" s="5" t="s">
        <v>97</v>
      </c>
      <c r="E33" s="68"/>
      <c r="F33" s="36">
        <f t="shared" ref="F33:F38" si="2">SUM(C33*E33)</f>
        <v>0</v>
      </c>
    </row>
    <row r="34" spans="1:6" ht="39.6" x14ac:dyDescent="0.3">
      <c r="A34" s="5" t="s">
        <v>110</v>
      </c>
      <c r="B34" s="132" t="s">
        <v>132</v>
      </c>
      <c r="C34" s="41">
        <v>1</v>
      </c>
      <c r="D34" s="5" t="s">
        <v>97</v>
      </c>
      <c r="E34" s="68"/>
      <c r="F34" s="36">
        <f t="shared" si="2"/>
        <v>0</v>
      </c>
    </row>
    <row r="35" spans="1:6" ht="40.200000000000003" x14ac:dyDescent="0.3">
      <c r="A35" s="5" t="s">
        <v>111</v>
      </c>
      <c r="B35" s="133" t="s">
        <v>133</v>
      </c>
      <c r="C35" s="41">
        <v>1</v>
      </c>
      <c r="D35" s="5" t="s">
        <v>97</v>
      </c>
      <c r="E35" s="68"/>
      <c r="F35" s="36">
        <f t="shared" si="2"/>
        <v>0</v>
      </c>
    </row>
    <row r="36" spans="1:6" ht="40.200000000000003" x14ac:dyDescent="0.3">
      <c r="A36" s="5" t="s">
        <v>112</v>
      </c>
      <c r="B36" s="133" t="s">
        <v>134</v>
      </c>
      <c r="C36" s="41">
        <v>1</v>
      </c>
      <c r="D36" s="5" t="s">
        <v>97</v>
      </c>
      <c r="E36" s="68"/>
      <c r="F36" s="36">
        <f t="shared" si="2"/>
        <v>0</v>
      </c>
    </row>
    <row r="37" spans="1:6" ht="40.200000000000003" x14ac:dyDescent="0.3">
      <c r="A37" s="5" t="s">
        <v>137</v>
      </c>
      <c r="B37" s="51" t="s">
        <v>135</v>
      </c>
      <c r="C37" s="41">
        <v>1</v>
      </c>
      <c r="D37" s="5" t="s">
        <v>97</v>
      </c>
      <c r="E37" s="68"/>
      <c r="F37" s="36">
        <f t="shared" si="2"/>
        <v>0</v>
      </c>
    </row>
    <row r="38" spans="1:6" ht="40.200000000000003" x14ac:dyDescent="0.3">
      <c r="A38" s="5" t="s">
        <v>138</v>
      </c>
      <c r="B38" s="51" t="s">
        <v>136</v>
      </c>
      <c r="C38" s="41">
        <v>1</v>
      </c>
      <c r="D38" s="5" t="s">
        <v>97</v>
      </c>
      <c r="E38" s="68"/>
      <c r="F38" s="36">
        <f t="shared" si="2"/>
        <v>0</v>
      </c>
    </row>
    <row r="39" spans="1:6" x14ac:dyDescent="0.3">
      <c r="A39" s="5" t="s">
        <v>139</v>
      </c>
      <c r="B39" s="51" t="s">
        <v>96</v>
      </c>
      <c r="C39" s="41">
        <v>22</v>
      </c>
      <c r="D39" s="5" t="s">
        <v>97</v>
      </c>
      <c r="E39" s="68"/>
      <c r="F39" s="36">
        <f>E39*C39</f>
        <v>0</v>
      </c>
    </row>
    <row r="40" spans="1:6" ht="40.200000000000003" x14ac:dyDescent="0.3">
      <c r="A40" s="5" t="s">
        <v>140</v>
      </c>
      <c r="B40" s="51" t="s">
        <v>99</v>
      </c>
      <c r="C40" s="41">
        <v>2</v>
      </c>
      <c r="D40" s="5" t="s">
        <v>141</v>
      </c>
      <c r="E40" s="68"/>
      <c r="F40" s="36">
        <f>E40*C40</f>
        <v>0</v>
      </c>
    </row>
    <row r="41" spans="1:6" ht="39.6" x14ac:dyDescent="0.3">
      <c r="A41" s="143"/>
      <c r="B41" s="144" t="s">
        <v>123</v>
      </c>
      <c r="C41" s="41"/>
      <c r="D41" s="5"/>
      <c r="E41" s="47"/>
      <c r="F41" s="36"/>
    </row>
    <row r="42" spans="1:6" ht="52.8" x14ac:dyDescent="0.3">
      <c r="A42" s="143">
        <v>5</v>
      </c>
      <c r="B42" s="139" t="s">
        <v>155</v>
      </c>
      <c r="C42" s="41">
        <v>100</v>
      </c>
      <c r="D42" s="5" t="s">
        <v>94</v>
      </c>
      <c r="E42" s="68"/>
      <c r="F42" s="36">
        <f>E42*C42</f>
        <v>0</v>
      </c>
    </row>
    <row r="43" spans="1:6" s="43" customFormat="1" x14ac:dyDescent="0.3">
      <c r="A43" s="143" t="s">
        <v>157</v>
      </c>
      <c r="B43" s="139" t="s">
        <v>156</v>
      </c>
      <c r="C43" s="41">
        <v>22</v>
      </c>
      <c r="D43" s="5" t="s">
        <v>141</v>
      </c>
      <c r="E43" s="68"/>
      <c r="F43" s="36">
        <f>E43*C43</f>
        <v>0</v>
      </c>
    </row>
    <row r="44" spans="1:6" ht="26.4" x14ac:dyDescent="0.3">
      <c r="A44" s="143" t="s">
        <v>158</v>
      </c>
      <c r="B44" s="139" t="s">
        <v>146</v>
      </c>
      <c r="C44" s="41">
        <v>100</v>
      </c>
      <c r="D44" s="5" t="s">
        <v>69</v>
      </c>
      <c r="E44" s="68"/>
      <c r="F44" s="36">
        <f>E44*C44</f>
        <v>0</v>
      </c>
    </row>
    <row r="45" spans="1:6" ht="26.4" x14ac:dyDescent="0.3">
      <c r="A45" s="143" t="s">
        <v>159</v>
      </c>
      <c r="B45" s="139" t="s">
        <v>165</v>
      </c>
      <c r="C45" s="41">
        <v>59</v>
      </c>
      <c r="D45" s="5" t="s">
        <v>5</v>
      </c>
      <c r="E45" s="68"/>
      <c r="F45" s="36">
        <f t="shared" ref="F45:F47" si="3">E45*C45</f>
        <v>0</v>
      </c>
    </row>
    <row r="46" spans="1:6" ht="26.4" x14ac:dyDescent="0.3">
      <c r="A46" s="143" t="s">
        <v>160</v>
      </c>
      <c r="B46" s="139" t="s">
        <v>166</v>
      </c>
      <c r="C46" s="41">
        <v>44</v>
      </c>
      <c r="D46" s="5" t="s">
        <v>5</v>
      </c>
      <c r="E46" s="68"/>
      <c r="F46" s="36">
        <f t="shared" si="3"/>
        <v>0</v>
      </c>
    </row>
    <row r="47" spans="1:6" ht="39.6" x14ac:dyDescent="0.3">
      <c r="A47" s="143" t="s">
        <v>161</v>
      </c>
      <c r="B47" s="145" t="s">
        <v>144</v>
      </c>
      <c r="C47" s="52">
        <v>22</v>
      </c>
      <c r="D47" s="5" t="s">
        <v>97</v>
      </c>
      <c r="E47" s="68"/>
      <c r="F47" s="36">
        <f t="shared" si="3"/>
        <v>0</v>
      </c>
    </row>
    <row r="48" spans="1:6" x14ac:dyDescent="0.3">
      <c r="A48" s="5"/>
      <c r="B48" s="123" t="s">
        <v>22</v>
      </c>
      <c r="C48" s="129"/>
      <c r="D48" s="5"/>
      <c r="E48" s="47"/>
      <c r="F48" s="36"/>
    </row>
    <row r="49" spans="1:6" x14ac:dyDescent="0.3">
      <c r="A49" s="5"/>
      <c r="B49" s="54" t="s">
        <v>25</v>
      </c>
      <c r="C49" s="41"/>
      <c r="D49" s="5"/>
      <c r="E49" s="47"/>
      <c r="F49" s="36"/>
    </row>
    <row r="50" spans="1:6" ht="27" x14ac:dyDescent="0.3">
      <c r="A50" s="5"/>
      <c r="B50" s="54" t="s">
        <v>124</v>
      </c>
      <c r="C50" s="41"/>
      <c r="D50" s="5"/>
      <c r="E50" s="47"/>
      <c r="F50" s="36"/>
    </row>
    <row r="51" spans="1:6" ht="40.200000000000003" x14ac:dyDescent="0.3">
      <c r="A51" s="5">
        <v>6</v>
      </c>
      <c r="B51" s="51" t="s">
        <v>39</v>
      </c>
      <c r="C51" s="52">
        <v>8</v>
      </c>
      <c r="D51" s="5" t="s">
        <v>5</v>
      </c>
      <c r="E51" s="68"/>
      <c r="F51" s="36">
        <f>SUM(C51*E51)</f>
        <v>0</v>
      </c>
    </row>
    <row r="52" spans="1:6" ht="26.4" x14ac:dyDescent="0.3">
      <c r="A52" s="5" t="s">
        <v>81</v>
      </c>
      <c r="B52" s="7" t="s">
        <v>26</v>
      </c>
      <c r="C52" s="52">
        <v>1</v>
      </c>
      <c r="D52" s="5" t="s">
        <v>5</v>
      </c>
      <c r="E52" s="68"/>
      <c r="F52" s="36">
        <f>SUM(C52*E52)</f>
        <v>0</v>
      </c>
    </row>
    <row r="53" spans="1:6" ht="26.4" x14ac:dyDescent="0.3">
      <c r="A53" s="5" t="s">
        <v>82</v>
      </c>
      <c r="B53" s="7" t="s">
        <v>27</v>
      </c>
      <c r="C53" s="52">
        <v>8</v>
      </c>
      <c r="D53" s="5" t="s">
        <v>5</v>
      </c>
      <c r="E53" s="68"/>
      <c r="F53" s="36">
        <f>SUM(C53*E53)</f>
        <v>0</v>
      </c>
    </row>
    <row r="54" spans="1:6" ht="26.4" x14ac:dyDescent="0.3">
      <c r="A54" s="5" t="s">
        <v>83</v>
      </c>
      <c r="B54" s="7" t="s">
        <v>28</v>
      </c>
      <c r="C54" s="52">
        <v>1</v>
      </c>
      <c r="D54" s="5" t="s">
        <v>5</v>
      </c>
      <c r="E54" s="68"/>
      <c r="F54" s="36">
        <f>SUM(C54*E54)</f>
        <v>0</v>
      </c>
    </row>
    <row r="55" spans="1:6" x14ac:dyDescent="0.3">
      <c r="A55" s="5"/>
      <c r="B55" s="123" t="s">
        <v>24</v>
      </c>
      <c r="C55" s="52"/>
      <c r="D55" s="5"/>
      <c r="E55" s="47"/>
      <c r="F55" s="36"/>
    </row>
    <row r="56" spans="1:6" ht="27" x14ac:dyDescent="0.3">
      <c r="A56" s="5"/>
      <c r="B56" s="54" t="s">
        <v>125</v>
      </c>
      <c r="C56" s="52"/>
      <c r="D56" s="5"/>
      <c r="E56" s="47"/>
      <c r="F56" s="36"/>
    </row>
    <row r="57" spans="1:6" ht="27" x14ac:dyDescent="0.3">
      <c r="A57" s="5"/>
      <c r="B57" s="54" t="s">
        <v>126</v>
      </c>
      <c r="C57" s="41"/>
      <c r="D57" s="5"/>
      <c r="E57" s="47"/>
      <c r="F57" s="36"/>
    </row>
    <row r="58" spans="1:6" ht="40.200000000000003" x14ac:dyDescent="0.3">
      <c r="A58" s="5">
        <v>7</v>
      </c>
      <c r="B58" s="51" t="s">
        <v>29</v>
      </c>
      <c r="C58" s="52">
        <v>18</v>
      </c>
      <c r="D58" s="5" t="s">
        <v>5</v>
      </c>
      <c r="E58" s="68"/>
      <c r="F58" s="36">
        <f t="shared" ref="F58:F64" si="4">SUM(C58*E58)</f>
        <v>0</v>
      </c>
    </row>
    <row r="59" spans="1:6" ht="40.200000000000003" x14ac:dyDescent="0.3">
      <c r="A59" s="5" t="s">
        <v>84</v>
      </c>
      <c r="B59" s="51" t="s">
        <v>30</v>
      </c>
      <c r="C59" s="52">
        <v>18</v>
      </c>
      <c r="D59" s="5" t="s">
        <v>5</v>
      </c>
      <c r="E59" s="68"/>
      <c r="F59" s="36">
        <f t="shared" si="4"/>
        <v>0</v>
      </c>
    </row>
    <row r="60" spans="1:6" ht="26.4" x14ac:dyDescent="0.3">
      <c r="A60" s="5" t="s">
        <v>85</v>
      </c>
      <c r="B60" s="7" t="s">
        <v>26</v>
      </c>
      <c r="C60" s="52">
        <v>30</v>
      </c>
      <c r="D60" s="5" t="s">
        <v>5</v>
      </c>
      <c r="E60" s="68"/>
      <c r="F60" s="36">
        <f t="shared" si="4"/>
        <v>0</v>
      </c>
    </row>
    <row r="61" spans="1:6" ht="26.4" x14ac:dyDescent="0.3">
      <c r="A61" s="5" t="s">
        <v>86</v>
      </c>
      <c r="B61" s="7" t="s">
        <v>27</v>
      </c>
      <c r="C61" s="52">
        <v>3</v>
      </c>
      <c r="D61" s="5" t="s">
        <v>5</v>
      </c>
      <c r="E61" s="68"/>
      <c r="F61" s="36">
        <f t="shared" si="4"/>
        <v>0</v>
      </c>
    </row>
    <row r="62" spans="1:6" ht="26.4" x14ac:dyDescent="0.3">
      <c r="A62" s="5" t="s">
        <v>87</v>
      </c>
      <c r="B62" s="7" t="s">
        <v>28</v>
      </c>
      <c r="C62" s="52">
        <v>3</v>
      </c>
      <c r="D62" s="5" t="s">
        <v>5</v>
      </c>
      <c r="E62" s="68"/>
      <c r="F62" s="36">
        <f t="shared" si="4"/>
        <v>0</v>
      </c>
    </row>
    <row r="63" spans="1:6" x14ac:dyDescent="0.3">
      <c r="A63" s="5" t="s">
        <v>103</v>
      </c>
      <c r="B63" s="131" t="s">
        <v>66</v>
      </c>
      <c r="C63" s="52">
        <v>44</v>
      </c>
      <c r="D63" s="5" t="s">
        <v>68</v>
      </c>
      <c r="E63" s="68"/>
      <c r="F63" s="36">
        <f t="shared" si="4"/>
        <v>0</v>
      </c>
    </row>
    <row r="64" spans="1:6" x14ac:dyDescent="0.3">
      <c r="A64" s="5" t="s">
        <v>113</v>
      </c>
      <c r="B64" s="131" t="s">
        <v>93</v>
      </c>
      <c r="C64" s="52">
        <v>44</v>
      </c>
      <c r="D64" s="5" t="s">
        <v>68</v>
      </c>
      <c r="E64" s="68"/>
      <c r="F64" s="36">
        <f t="shared" si="4"/>
        <v>0</v>
      </c>
    </row>
    <row r="65" spans="1:6" x14ac:dyDescent="0.3">
      <c r="A65" s="44"/>
      <c r="B65" s="6" t="s">
        <v>17</v>
      </c>
      <c r="C65" s="39"/>
      <c r="D65" s="44"/>
      <c r="E65" s="25"/>
      <c r="F65" s="36"/>
    </row>
    <row r="66" spans="1:6" ht="119.4" x14ac:dyDescent="0.3">
      <c r="A66" s="44" t="s">
        <v>119</v>
      </c>
      <c r="B66" s="65" t="s">
        <v>149</v>
      </c>
      <c r="C66" s="39">
        <v>5</v>
      </c>
      <c r="D66" s="44" t="s">
        <v>154</v>
      </c>
      <c r="E66" s="142"/>
      <c r="F66" s="36">
        <f t="shared" ref="F66:F67" si="5">SUM(C66*E66)</f>
        <v>0</v>
      </c>
    </row>
    <row r="67" spans="1:6" ht="66.599999999999994" x14ac:dyDescent="0.3">
      <c r="A67" s="44" t="s">
        <v>120</v>
      </c>
      <c r="B67" s="40" t="s">
        <v>20</v>
      </c>
      <c r="C67" s="39">
        <v>22</v>
      </c>
      <c r="D67" s="44" t="s">
        <v>154</v>
      </c>
      <c r="E67" s="142"/>
      <c r="F67" s="36">
        <f t="shared" si="5"/>
        <v>0</v>
      </c>
    </row>
    <row r="68" spans="1:6" x14ac:dyDescent="0.3">
      <c r="A68" s="42"/>
      <c r="B68" s="40"/>
      <c r="C68" s="39"/>
      <c r="D68" s="44"/>
      <c r="E68" s="25"/>
      <c r="F68" s="35"/>
    </row>
    <row r="69" spans="1:6" x14ac:dyDescent="0.3">
      <c r="A69" s="44"/>
      <c r="B69" s="11" t="s">
        <v>38</v>
      </c>
      <c r="C69" s="39"/>
      <c r="D69" s="44"/>
      <c r="E69" s="47"/>
      <c r="F69" s="35"/>
    </row>
    <row r="70" spans="1:6" x14ac:dyDescent="0.3">
      <c r="A70" s="44">
        <v>22</v>
      </c>
      <c r="B70" s="9" t="s">
        <v>6</v>
      </c>
      <c r="C70" s="39">
        <v>10</v>
      </c>
      <c r="D70" s="44" t="s">
        <v>18</v>
      </c>
      <c r="E70" s="68"/>
      <c r="F70" s="35">
        <f>C70*E70</f>
        <v>0</v>
      </c>
    </row>
    <row r="71" spans="1:6" x14ac:dyDescent="0.3">
      <c r="A71" s="44">
        <v>23</v>
      </c>
      <c r="B71" s="10" t="s">
        <v>7</v>
      </c>
      <c r="C71" s="39">
        <v>10</v>
      </c>
      <c r="D71" s="44" t="s">
        <v>18</v>
      </c>
      <c r="E71" s="68"/>
      <c r="F71" s="35">
        <f>C71*E71</f>
        <v>0</v>
      </c>
    </row>
    <row r="72" spans="1:6" x14ac:dyDescent="0.3">
      <c r="A72" s="44">
        <v>24</v>
      </c>
      <c r="B72" s="9" t="s">
        <v>152</v>
      </c>
      <c r="C72" s="39">
        <v>10</v>
      </c>
      <c r="D72" s="44" t="s">
        <v>18</v>
      </c>
      <c r="E72" s="68"/>
      <c r="F72" s="35">
        <f>C72*E72</f>
        <v>0</v>
      </c>
    </row>
    <row r="73" spans="1:6" x14ac:dyDescent="0.3">
      <c r="A73" s="44"/>
      <c r="B73" s="67"/>
      <c r="C73" s="39"/>
      <c r="D73" s="44"/>
      <c r="E73" s="25"/>
      <c r="F73" s="28"/>
    </row>
    <row r="74" spans="1:6" x14ac:dyDescent="0.3">
      <c r="A74" s="44"/>
      <c r="B74" s="12" t="s">
        <v>9</v>
      </c>
      <c r="C74" s="39"/>
      <c r="D74" s="44"/>
      <c r="E74" s="25"/>
      <c r="F74" s="21"/>
    </row>
    <row r="75" spans="1:6" ht="26.4" x14ac:dyDescent="0.3">
      <c r="A75" s="44"/>
      <c r="B75" s="10" t="s">
        <v>36</v>
      </c>
      <c r="C75" s="44">
        <v>1</v>
      </c>
      <c r="D75" s="44" t="s">
        <v>10</v>
      </c>
      <c r="E75" s="25">
        <v>500</v>
      </c>
      <c r="F75" s="35">
        <f>C75*E75</f>
        <v>500</v>
      </c>
    </row>
    <row r="76" spans="1:6" x14ac:dyDescent="0.3">
      <c r="A76" s="44">
        <v>25</v>
      </c>
      <c r="B76" s="13" t="s">
        <v>11</v>
      </c>
      <c r="C76" s="81">
        <v>15</v>
      </c>
      <c r="D76" s="44" t="s">
        <v>12</v>
      </c>
      <c r="E76" s="25">
        <v>500</v>
      </c>
      <c r="F76" s="35">
        <f>(C76*E76)/100</f>
        <v>75</v>
      </c>
    </row>
    <row r="77" spans="1:6" x14ac:dyDescent="0.3">
      <c r="A77" s="44"/>
      <c r="B77" s="14"/>
      <c r="C77" s="146"/>
      <c r="D77" s="44"/>
      <c r="E77" s="25"/>
      <c r="F77" s="23"/>
    </row>
    <row r="78" spans="1:6" x14ac:dyDescent="0.3">
      <c r="A78" s="44"/>
      <c r="B78" s="12" t="s">
        <v>13</v>
      </c>
      <c r="C78" s="81"/>
      <c r="D78" s="44"/>
      <c r="E78" s="25"/>
      <c r="F78" s="22"/>
    </row>
    <row r="79" spans="1:6" ht="26.4" x14ac:dyDescent="0.3">
      <c r="A79" s="4"/>
      <c r="B79" s="50" t="s">
        <v>37</v>
      </c>
      <c r="C79" s="81">
        <v>1</v>
      </c>
      <c r="D79" s="4" t="s">
        <v>10</v>
      </c>
      <c r="E79" s="48">
        <v>500</v>
      </c>
      <c r="F79" s="35">
        <f>C79*E79</f>
        <v>500</v>
      </c>
    </row>
    <row r="80" spans="1:6" x14ac:dyDescent="0.3">
      <c r="A80" s="44">
        <v>26</v>
      </c>
      <c r="B80" s="9" t="s">
        <v>11</v>
      </c>
      <c r="C80" s="81">
        <v>15</v>
      </c>
      <c r="D80" s="44" t="s">
        <v>12</v>
      </c>
      <c r="E80" s="25">
        <v>500</v>
      </c>
      <c r="F80" s="35">
        <f>(C80*E80)/100</f>
        <v>75</v>
      </c>
    </row>
    <row r="81" spans="1:6" x14ac:dyDescent="0.3">
      <c r="A81" s="16"/>
      <c r="B81" s="51"/>
      <c r="C81" s="44"/>
      <c r="D81" s="26"/>
      <c r="E81" s="38"/>
      <c r="F81" s="24"/>
    </row>
    <row r="82" spans="1:6" x14ac:dyDescent="0.3">
      <c r="A82" s="16"/>
      <c r="B82" s="124"/>
      <c r="C82" s="44"/>
      <c r="D82" s="44"/>
      <c r="E82" s="38"/>
      <c r="F82" s="38"/>
    </row>
    <row r="83" spans="1:6" ht="126.75" customHeight="1" x14ac:dyDescent="0.3">
      <c r="A83" s="16"/>
      <c r="B83" s="17" t="s">
        <v>14</v>
      </c>
      <c r="C83" s="44"/>
      <c r="D83" s="44"/>
      <c r="E83" s="38"/>
      <c r="F83" s="21">
        <v>150</v>
      </c>
    </row>
    <row r="84" spans="1:6" x14ac:dyDescent="0.3">
      <c r="A84" s="16"/>
      <c r="B84" s="125"/>
      <c r="C84" s="44"/>
      <c r="D84" s="44"/>
      <c r="E84" s="38"/>
      <c r="F84" s="24"/>
    </row>
    <row r="85" spans="1:6" ht="40.200000000000003" x14ac:dyDescent="0.3">
      <c r="A85" s="16"/>
      <c r="B85" s="15" t="s">
        <v>15</v>
      </c>
      <c r="C85" s="44"/>
      <c r="D85" s="44"/>
      <c r="E85" s="38"/>
      <c r="F85" s="22">
        <v>20000</v>
      </c>
    </row>
    <row r="86" spans="1:6" x14ac:dyDescent="0.3">
      <c r="A86" s="16"/>
      <c r="B86" s="15"/>
      <c r="C86" s="44"/>
      <c r="D86" s="44"/>
      <c r="E86" s="38"/>
      <c r="F86" s="23"/>
    </row>
    <row r="87" spans="1:6" x14ac:dyDescent="0.3">
      <c r="A87" s="16"/>
      <c r="B87" s="126" t="s">
        <v>31</v>
      </c>
      <c r="C87" s="44"/>
      <c r="D87" s="44"/>
      <c r="E87" s="38"/>
      <c r="F87" s="23"/>
    </row>
    <row r="88" spans="1:6" x14ac:dyDescent="0.3">
      <c r="A88" s="16"/>
      <c r="B88" s="126" t="s">
        <v>32</v>
      </c>
      <c r="C88" s="44"/>
      <c r="D88" s="44"/>
      <c r="E88" s="38"/>
      <c r="F88" s="23"/>
    </row>
    <row r="89" spans="1:6" x14ac:dyDescent="0.3">
      <c r="A89" s="16"/>
      <c r="B89" s="126" t="s">
        <v>33</v>
      </c>
      <c r="C89" s="44"/>
      <c r="D89" s="44"/>
      <c r="E89" s="38"/>
      <c r="F89" s="23"/>
    </row>
    <row r="90" spans="1:6" x14ac:dyDescent="0.3">
      <c r="A90" s="16"/>
      <c r="B90" s="126" t="s">
        <v>34</v>
      </c>
      <c r="C90" s="44"/>
      <c r="D90" s="44"/>
      <c r="E90" s="38"/>
      <c r="F90" s="23"/>
    </row>
    <row r="91" spans="1:6" x14ac:dyDescent="0.3">
      <c r="A91" s="18"/>
      <c r="B91" s="126" t="s">
        <v>35</v>
      </c>
      <c r="C91" s="44"/>
      <c r="D91" s="44"/>
      <c r="E91" s="38"/>
      <c r="F91" s="61"/>
    </row>
    <row r="92" spans="1:6" ht="15" thickBot="1" x14ac:dyDescent="0.35">
      <c r="A92" s="55"/>
      <c r="B92" s="127"/>
      <c r="C92" s="62"/>
      <c r="D92" s="62"/>
      <c r="E92" s="63"/>
      <c r="F92" s="64"/>
    </row>
    <row r="93" spans="1:6" ht="15" thickBot="1" x14ac:dyDescent="0.35">
      <c r="A93" s="56"/>
      <c r="B93" s="57" t="s">
        <v>16</v>
      </c>
      <c r="C93" s="58"/>
      <c r="D93" s="59"/>
      <c r="E93" s="60"/>
      <c r="F93" s="120">
        <f>SUM(F12:F92)</f>
        <v>21300</v>
      </c>
    </row>
  </sheetData>
  <mergeCells count="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0"/>
  <sheetViews>
    <sheetView topLeftCell="A43" zoomScale="110" zoomScaleNormal="110" workbookViewId="0">
      <selection activeCell="C47" sqref="C47"/>
    </sheetView>
  </sheetViews>
  <sheetFormatPr defaultRowHeight="14.4" x14ac:dyDescent="0.3"/>
  <cols>
    <col min="2" max="2" width="52.33203125" style="128" customWidth="1"/>
    <col min="3" max="3" width="8.5546875" bestFit="1" customWidth="1"/>
    <col min="4" max="4" width="5.5546875" customWidth="1"/>
    <col min="5" max="5" width="11.109375" style="49" customWidth="1"/>
    <col min="6" max="6" width="12.6640625" customWidth="1"/>
  </cols>
  <sheetData>
    <row r="2" spans="1:6" ht="15.6" x14ac:dyDescent="0.3">
      <c r="A2" s="148" t="s">
        <v>21</v>
      </c>
      <c r="B2" s="149"/>
      <c r="C2" s="149"/>
      <c r="D2" s="149"/>
      <c r="E2" s="149"/>
      <c r="F2" s="150"/>
    </row>
    <row r="3" spans="1:6" x14ac:dyDescent="0.3">
      <c r="A3" s="1" t="s">
        <v>8</v>
      </c>
      <c r="B3" s="29" t="s">
        <v>0</v>
      </c>
      <c r="C3" s="2" t="s">
        <v>1</v>
      </c>
      <c r="D3" s="2" t="s">
        <v>2</v>
      </c>
      <c r="E3" s="45" t="s">
        <v>3</v>
      </c>
      <c r="F3" s="2" t="s">
        <v>4</v>
      </c>
    </row>
    <row r="4" spans="1:6" ht="40.200000000000003" x14ac:dyDescent="0.3">
      <c r="A4" s="19"/>
      <c r="B4" s="30" t="s">
        <v>19</v>
      </c>
      <c r="C4" s="20"/>
      <c r="D4" s="20"/>
      <c r="E4" s="46"/>
      <c r="F4" s="20"/>
    </row>
    <row r="5" spans="1:6" s="43" customFormat="1" x14ac:dyDescent="0.3">
      <c r="A5" s="19"/>
      <c r="B5" s="30"/>
      <c r="C5" s="20"/>
      <c r="D5" s="20"/>
      <c r="E5" s="46"/>
      <c r="F5" s="20"/>
    </row>
    <row r="6" spans="1:6" s="43" customFormat="1" ht="27" x14ac:dyDescent="0.3">
      <c r="A6" s="19"/>
      <c r="B6" s="30" t="s">
        <v>151</v>
      </c>
      <c r="C6" s="20"/>
      <c r="D6" s="20"/>
      <c r="E6" s="46"/>
      <c r="F6" s="20"/>
    </row>
    <row r="7" spans="1:6" ht="14.4" customHeight="1" x14ac:dyDescent="0.3">
      <c r="A7" s="19"/>
      <c r="B7" s="30"/>
      <c r="C7" s="20"/>
      <c r="D7" s="20"/>
      <c r="E7" s="46"/>
      <c r="F7" s="20"/>
    </row>
    <row r="8" spans="1:6" ht="66.599999999999994" x14ac:dyDescent="0.3">
      <c r="A8" s="19"/>
      <c r="B8" s="119" t="s">
        <v>121</v>
      </c>
      <c r="C8" s="32"/>
      <c r="D8" s="31"/>
      <c r="E8" s="46"/>
      <c r="F8" s="37"/>
    </row>
    <row r="9" spans="1:6" s="43" customFormat="1" ht="15" x14ac:dyDescent="0.3">
      <c r="A9" s="19"/>
      <c r="B9" s="119"/>
      <c r="C9" s="32"/>
      <c r="D9" s="31"/>
      <c r="E9" s="46"/>
      <c r="F9" s="37"/>
    </row>
    <row r="10" spans="1:6" s="43" customFormat="1" ht="22.5" customHeight="1" x14ac:dyDescent="0.3">
      <c r="A10" s="5"/>
      <c r="B10" s="123" t="s">
        <v>22</v>
      </c>
      <c r="C10" s="8"/>
      <c r="D10" s="5"/>
      <c r="E10" s="47"/>
      <c r="F10" s="27"/>
    </row>
    <row r="11" spans="1:6" s="43" customFormat="1" ht="46.5" customHeight="1" x14ac:dyDescent="0.3">
      <c r="A11" s="5"/>
      <c r="B11" s="54" t="s">
        <v>130</v>
      </c>
      <c r="C11" s="8"/>
      <c r="D11" s="5"/>
      <c r="E11" s="47"/>
      <c r="F11" s="27"/>
    </row>
    <row r="12" spans="1:6" ht="31.5" customHeight="1" x14ac:dyDescent="0.3">
      <c r="A12" s="5">
        <v>1</v>
      </c>
      <c r="B12" s="51" t="s">
        <v>23</v>
      </c>
      <c r="C12" s="52">
        <v>4</v>
      </c>
      <c r="D12" s="5" t="s">
        <v>5</v>
      </c>
      <c r="E12" s="68"/>
      <c r="F12" s="36">
        <f>SUM(C12*E12)</f>
        <v>0</v>
      </c>
    </row>
    <row r="13" spans="1:6" ht="27" x14ac:dyDescent="0.3">
      <c r="A13" s="5" t="s">
        <v>70</v>
      </c>
      <c r="B13" s="51" t="s">
        <v>60</v>
      </c>
      <c r="C13" s="52">
        <v>4</v>
      </c>
      <c r="D13" s="5" t="s">
        <v>5</v>
      </c>
      <c r="E13" s="68"/>
      <c r="F13" s="36">
        <f t="shared" ref="F13:F16" si="0">SUM(C13*E13)</f>
        <v>0</v>
      </c>
    </row>
    <row r="14" spans="1:6" s="43" customFormat="1" ht="27" x14ac:dyDescent="0.3">
      <c r="A14" s="5" t="s">
        <v>71</v>
      </c>
      <c r="B14" s="51" t="s">
        <v>61</v>
      </c>
      <c r="C14" s="52">
        <v>1</v>
      </c>
      <c r="D14" s="5" t="s">
        <v>5</v>
      </c>
      <c r="E14" s="68"/>
      <c r="F14" s="36">
        <f t="shared" si="0"/>
        <v>0</v>
      </c>
    </row>
    <row r="15" spans="1:6" s="43" customFormat="1" ht="27" x14ac:dyDescent="0.3">
      <c r="A15" s="5" t="s">
        <v>72</v>
      </c>
      <c r="B15" s="51" t="s">
        <v>62</v>
      </c>
      <c r="C15" s="52">
        <v>1</v>
      </c>
      <c r="D15" s="5" t="s">
        <v>5</v>
      </c>
      <c r="E15" s="68"/>
      <c r="F15" s="36">
        <f t="shared" si="0"/>
        <v>0</v>
      </c>
    </row>
    <row r="16" spans="1:6" s="43" customFormat="1" x14ac:dyDescent="0.3">
      <c r="A16" s="5" t="s">
        <v>73</v>
      </c>
      <c r="B16" s="51" t="s">
        <v>53</v>
      </c>
      <c r="C16" s="52">
        <v>4</v>
      </c>
      <c r="D16" s="5" t="s">
        <v>5</v>
      </c>
      <c r="E16" s="68"/>
      <c r="F16" s="36">
        <f t="shared" si="0"/>
        <v>0</v>
      </c>
    </row>
    <row r="17" spans="1:6" s="43" customFormat="1" x14ac:dyDescent="0.3">
      <c r="A17" s="5"/>
      <c r="B17" s="53" t="s">
        <v>24</v>
      </c>
      <c r="C17" s="52"/>
      <c r="D17" s="5"/>
      <c r="E17" s="47"/>
      <c r="F17" s="36"/>
    </row>
    <row r="18" spans="1:6" s="43" customFormat="1" ht="39.6" x14ac:dyDescent="0.3">
      <c r="A18" s="5"/>
      <c r="B18" s="53" t="s">
        <v>122</v>
      </c>
      <c r="C18" s="52"/>
      <c r="D18" s="5"/>
      <c r="E18" s="47"/>
      <c r="F18" s="36"/>
    </row>
    <row r="19" spans="1:6" s="43" customFormat="1" ht="27" x14ac:dyDescent="0.3">
      <c r="A19" s="5">
        <v>2</v>
      </c>
      <c r="B19" s="51" t="s">
        <v>54</v>
      </c>
      <c r="C19" s="52">
        <v>18</v>
      </c>
      <c r="D19" s="5" t="s">
        <v>5</v>
      </c>
      <c r="E19" s="68"/>
      <c r="F19" s="36">
        <f t="shared" ref="F19:F24" si="1">SUM(C19*E19)</f>
        <v>0</v>
      </c>
    </row>
    <row r="20" spans="1:6" s="43" customFormat="1" ht="26.4" x14ac:dyDescent="0.3">
      <c r="A20" s="5" t="s">
        <v>74</v>
      </c>
      <c r="B20" s="132" t="s">
        <v>63</v>
      </c>
      <c r="C20" s="52">
        <v>4</v>
      </c>
      <c r="D20" s="5" t="s">
        <v>5</v>
      </c>
      <c r="E20" s="68"/>
      <c r="F20" s="36">
        <f t="shared" si="1"/>
        <v>0</v>
      </c>
    </row>
    <row r="21" spans="1:6" s="43" customFormat="1" ht="26.4" x14ac:dyDescent="0.3">
      <c r="A21" s="5" t="s">
        <v>75</v>
      </c>
      <c r="B21" s="132" t="s">
        <v>142</v>
      </c>
      <c r="C21" s="52">
        <v>5</v>
      </c>
      <c r="D21" s="5" t="s">
        <v>5</v>
      </c>
      <c r="E21" s="68"/>
      <c r="F21" s="36">
        <f t="shared" si="1"/>
        <v>0</v>
      </c>
    </row>
    <row r="22" spans="1:6" s="43" customFormat="1" ht="27" x14ac:dyDescent="0.3">
      <c r="A22" s="5" t="s">
        <v>76</v>
      </c>
      <c r="B22" s="133" t="s">
        <v>64</v>
      </c>
      <c r="C22" s="52">
        <v>8</v>
      </c>
      <c r="D22" s="5" t="s">
        <v>5</v>
      </c>
      <c r="E22" s="68"/>
      <c r="F22" s="36">
        <f t="shared" si="1"/>
        <v>0</v>
      </c>
    </row>
    <row r="23" spans="1:6" s="43" customFormat="1" ht="27" x14ac:dyDescent="0.3">
      <c r="A23" s="5" t="s">
        <v>77</v>
      </c>
      <c r="B23" s="133" t="s">
        <v>65</v>
      </c>
      <c r="C23" s="52">
        <v>1</v>
      </c>
      <c r="D23" s="5" t="s">
        <v>5</v>
      </c>
      <c r="E23" s="68"/>
      <c r="F23" s="36">
        <f t="shared" si="1"/>
        <v>0</v>
      </c>
    </row>
    <row r="24" spans="1:6" s="43" customFormat="1" x14ac:dyDescent="0.3">
      <c r="A24" s="5" t="s">
        <v>162</v>
      </c>
      <c r="B24" s="51" t="s">
        <v>53</v>
      </c>
      <c r="C24" s="41">
        <v>18</v>
      </c>
      <c r="D24" s="5" t="s">
        <v>5</v>
      </c>
      <c r="E24" s="68"/>
      <c r="F24" s="36">
        <f t="shared" si="1"/>
        <v>0</v>
      </c>
    </row>
    <row r="25" spans="1:6" s="43" customFormat="1" x14ac:dyDescent="0.3">
      <c r="A25" s="5"/>
      <c r="B25" s="54" t="s">
        <v>24</v>
      </c>
      <c r="C25" s="41"/>
      <c r="D25" s="5"/>
      <c r="E25" s="134"/>
      <c r="F25" s="36"/>
    </row>
    <row r="26" spans="1:6" s="43" customFormat="1" ht="40.200000000000003" x14ac:dyDescent="0.3">
      <c r="A26" s="5"/>
      <c r="B26" s="54" t="s">
        <v>127</v>
      </c>
      <c r="C26" s="41"/>
      <c r="D26" s="5"/>
      <c r="E26" s="134"/>
      <c r="F26" s="36"/>
    </row>
    <row r="27" spans="1:6" s="43" customFormat="1" ht="27" x14ac:dyDescent="0.3">
      <c r="A27" s="5">
        <v>3</v>
      </c>
      <c r="B27" s="51" t="s">
        <v>55</v>
      </c>
      <c r="C27" s="52">
        <v>1</v>
      </c>
      <c r="D27" s="5" t="s">
        <v>5</v>
      </c>
      <c r="E27" s="68"/>
      <c r="F27" s="36">
        <f>SUM(C27*E27)</f>
        <v>0</v>
      </c>
    </row>
    <row r="28" spans="1:6" s="43" customFormat="1" ht="26.4" x14ac:dyDescent="0.3">
      <c r="A28" s="5" t="s">
        <v>78</v>
      </c>
      <c r="B28" s="132" t="s">
        <v>63</v>
      </c>
      <c r="C28" s="52">
        <v>1</v>
      </c>
      <c r="D28" s="5" t="s">
        <v>5</v>
      </c>
      <c r="E28" s="68"/>
      <c r="F28" s="36">
        <f>SUM(C28*E28)</f>
        <v>0</v>
      </c>
    </row>
    <row r="29" spans="1:6" s="43" customFormat="1" ht="27" x14ac:dyDescent="0.3">
      <c r="A29" s="5" t="s">
        <v>79</v>
      </c>
      <c r="B29" s="133" t="s">
        <v>64</v>
      </c>
      <c r="C29" s="52">
        <v>1</v>
      </c>
      <c r="D29" s="5" t="s">
        <v>5</v>
      </c>
      <c r="E29" s="68"/>
      <c r="F29" s="36">
        <f>SUM(C29*E29)</f>
        <v>0</v>
      </c>
    </row>
    <row r="30" spans="1:6" s="43" customFormat="1" ht="27" x14ac:dyDescent="0.3">
      <c r="A30" s="5" t="s">
        <v>80</v>
      </c>
      <c r="B30" s="133" t="s">
        <v>65</v>
      </c>
      <c r="C30" s="52">
        <v>1</v>
      </c>
      <c r="D30" s="5" t="s">
        <v>5</v>
      </c>
      <c r="E30" s="68"/>
      <c r="F30" s="36">
        <f>SUM(C30*E30)</f>
        <v>0</v>
      </c>
    </row>
    <row r="31" spans="1:6" s="43" customFormat="1" x14ac:dyDescent="0.3">
      <c r="A31" s="5"/>
      <c r="B31" s="51" t="s">
        <v>53</v>
      </c>
      <c r="C31" s="41">
        <v>1</v>
      </c>
      <c r="D31" s="5" t="s">
        <v>5</v>
      </c>
      <c r="E31" s="68"/>
      <c r="F31" s="36">
        <f>SUM(C31*E31)</f>
        <v>0</v>
      </c>
    </row>
    <row r="32" spans="1:6" s="43" customFormat="1" x14ac:dyDescent="0.3">
      <c r="A32" s="5"/>
      <c r="B32" s="54" t="s">
        <v>95</v>
      </c>
      <c r="C32" s="41"/>
      <c r="D32" s="5"/>
      <c r="E32" s="47"/>
      <c r="F32" s="36"/>
    </row>
    <row r="33" spans="1:6" s="43" customFormat="1" ht="27" x14ac:dyDescent="0.3">
      <c r="A33" s="5">
        <v>4</v>
      </c>
      <c r="B33" s="141" t="s">
        <v>131</v>
      </c>
      <c r="C33" s="41">
        <v>1</v>
      </c>
      <c r="D33" s="5" t="s">
        <v>97</v>
      </c>
      <c r="E33" s="68"/>
      <c r="F33" s="36">
        <f t="shared" ref="F33:F38" si="2">SUM(C33*E33)</f>
        <v>0</v>
      </c>
    </row>
    <row r="34" spans="1:6" s="43" customFormat="1" ht="26.4" x14ac:dyDescent="0.3">
      <c r="A34" s="5" t="s">
        <v>110</v>
      </c>
      <c r="B34" s="132" t="s">
        <v>132</v>
      </c>
      <c r="C34" s="41">
        <v>1</v>
      </c>
      <c r="D34" s="5" t="s">
        <v>97</v>
      </c>
      <c r="E34" s="68"/>
      <c r="F34" s="36">
        <f t="shared" si="2"/>
        <v>0</v>
      </c>
    </row>
    <row r="35" spans="1:6" s="43" customFormat="1" ht="27" x14ac:dyDescent="0.3">
      <c r="A35" s="5" t="s">
        <v>111</v>
      </c>
      <c r="B35" s="133" t="s">
        <v>133</v>
      </c>
      <c r="C35" s="41">
        <v>1</v>
      </c>
      <c r="D35" s="5" t="s">
        <v>97</v>
      </c>
      <c r="E35" s="68"/>
      <c r="F35" s="36">
        <f t="shared" si="2"/>
        <v>0</v>
      </c>
    </row>
    <row r="36" spans="1:6" s="43" customFormat="1" ht="27" x14ac:dyDescent="0.3">
      <c r="A36" s="5" t="s">
        <v>112</v>
      </c>
      <c r="B36" s="133" t="s">
        <v>134</v>
      </c>
      <c r="C36" s="41">
        <v>1</v>
      </c>
      <c r="D36" s="5" t="s">
        <v>97</v>
      </c>
      <c r="E36" s="68"/>
      <c r="F36" s="36">
        <f t="shared" si="2"/>
        <v>0</v>
      </c>
    </row>
    <row r="37" spans="1:6" s="43" customFormat="1" ht="27" x14ac:dyDescent="0.3">
      <c r="A37" s="5" t="s">
        <v>137</v>
      </c>
      <c r="B37" s="51" t="s">
        <v>135</v>
      </c>
      <c r="C37" s="41">
        <v>1</v>
      </c>
      <c r="D37" s="5" t="s">
        <v>97</v>
      </c>
      <c r="E37" s="68"/>
      <c r="F37" s="36">
        <f t="shared" si="2"/>
        <v>0</v>
      </c>
    </row>
    <row r="38" spans="1:6" s="43" customFormat="1" ht="27" x14ac:dyDescent="0.3">
      <c r="A38" s="5" t="s">
        <v>138</v>
      </c>
      <c r="B38" s="51" t="s">
        <v>136</v>
      </c>
      <c r="C38" s="41">
        <v>1</v>
      </c>
      <c r="D38" s="5" t="s">
        <v>97</v>
      </c>
      <c r="E38" s="68"/>
      <c r="F38" s="36">
        <f t="shared" si="2"/>
        <v>0</v>
      </c>
    </row>
    <row r="39" spans="1:6" s="43" customFormat="1" x14ac:dyDescent="0.3">
      <c r="A39" s="5" t="s">
        <v>139</v>
      </c>
      <c r="B39" s="51" t="s">
        <v>96</v>
      </c>
      <c r="C39" s="41">
        <v>22</v>
      </c>
      <c r="D39" s="5" t="s">
        <v>97</v>
      </c>
      <c r="E39" s="68"/>
      <c r="F39" s="36">
        <f>E39*C39</f>
        <v>0</v>
      </c>
    </row>
    <row r="40" spans="1:6" s="43" customFormat="1" ht="47.25" customHeight="1" x14ac:dyDescent="0.3">
      <c r="A40" s="5" t="s">
        <v>140</v>
      </c>
      <c r="B40" s="51" t="s">
        <v>99</v>
      </c>
      <c r="C40" s="41">
        <v>2</v>
      </c>
      <c r="D40" s="5" t="s">
        <v>141</v>
      </c>
      <c r="E40" s="68"/>
      <c r="F40" s="36">
        <f>E40*C40</f>
        <v>0</v>
      </c>
    </row>
    <row r="41" spans="1:6" s="43" customFormat="1" ht="39.6" x14ac:dyDescent="0.3">
      <c r="A41" s="143"/>
      <c r="B41" s="144" t="s">
        <v>123</v>
      </c>
      <c r="C41" s="41"/>
      <c r="D41" s="5"/>
      <c r="E41" s="47"/>
      <c r="F41" s="36"/>
    </row>
    <row r="42" spans="1:6" s="43" customFormat="1" ht="52.8" x14ac:dyDescent="0.3">
      <c r="A42" s="147">
        <v>5</v>
      </c>
      <c r="B42" s="139" t="s">
        <v>155</v>
      </c>
      <c r="C42" s="41">
        <v>100</v>
      </c>
      <c r="D42" s="5" t="s">
        <v>94</v>
      </c>
      <c r="E42" s="68"/>
      <c r="F42" s="36">
        <f t="shared" ref="F42:F43" si="3">E42*C42</f>
        <v>0</v>
      </c>
    </row>
    <row r="43" spans="1:6" s="43" customFormat="1" x14ac:dyDescent="0.3">
      <c r="A43" s="143" t="s">
        <v>157</v>
      </c>
      <c r="B43" s="139" t="s">
        <v>156</v>
      </c>
      <c r="C43" s="41">
        <v>22</v>
      </c>
      <c r="D43" s="5" t="s">
        <v>141</v>
      </c>
      <c r="E43" s="68"/>
      <c r="F43" s="36">
        <f t="shared" si="3"/>
        <v>0</v>
      </c>
    </row>
    <row r="44" spans="1:6" s="43" customFormat="1" ht="26.4" x14ac:dyDescent="0.3">
      <c r="A44" s="143" t="s">
        <v>158</v>
      </c>
      <c r="B44" s="139" t="s">
        <v>146</v>
      </c>
      <c r="C44" s="41">
        <v>100</v>
      </c>
      <c r="D44" s="5" t="s">
        <v>69</v>
      </c>
      <c r="E44" s="68"/>
      <c r="F44" s="36">
        <f>E44*C44</f>
        <v>0</v>
      </c>
    </row>
    <row r="45" spans="1:6" s="43" customFormat="1" ht="26.4" x14ac:dyDescent="0.3">
      <c r="A45" s="143" t="s">
        <v>159</v>
      </c>
      <c r="B45" s="139" t="s">
        <v>164</v>
      </c>
      <c r="C45" s="41">
        <v>59</v>
      </c>
      <c r="D45" s="5" t="s">
        <v>141</v>
      </c>
      <c r="E45" s="68"/>
      <c r="F45" s="36">
        <f t="shared" ref="F45:F46" si="4">E45*C45</f>
        <v>0</v>
      </c>
    </row>
    <row r="46" spans="1:6" s="43" customFormat="1" ht="26.4" x14ac:dyDescent="0.3">
      <c r="A46" s="143" t="s">
        <v>160</v>
      </c>
      <c r="B46" s="139" t="s">
        <v>167</v>
      </c>
      <c r="C46" s="41">
        <v>44</v>
      </c>
      <c r="D46" s="5" t="s">
        <v>141</v>
      </c>
      <c r="E46" s="68"/>
      <c r="F46" s="36">
        <f t="shared" si="4"/>
        <v>0</v>
      </c>
    </row>
    <row r="47" spans="1:6" s="43" customFormat="1" ht="46.5" customHeight="1" x14ac:dyDescent="0.3">
      <c r="A47" s="143" t="s">
        <v>161</v>
      </c>
      <c r="B47" s="145" t="s">
        <v>144</v>
      </c>
      <c r="C47" s="52">
        <v>22</v>
      </c>
      <c r="D47" s="5" t="s">
        <v>97</v>
      </c>
      <c r="E47" s="68"/>
      <c r="F47" s="36">
        <f t="shared" ref="F47" si="5">E47*C47</f>
        <v>0</v>
      </c>
    </row>
    <row r="48" spans="1:6" x14ac:dyDescent="0.3">
      <c r="A48" s="143"/>
      <c r="B48" s="123" t="s">
        <v>22</v>
      </c>
      <c r="C48" s="129"/>
      <c r="D48" s="5"/>
      <c r="E48" s="47"/>
      <c r="F48" s="36"/>
    </row>
    <row r="49" spans="1:6" s="43" customFormat="1" x14ac:dyDescent="0.3">
      <c r="A49" s="5"/>
      <c r="B49" s="54" t="s">
        <v>25</v>
      </c>
      <c r="C49" s="41"/>
      <c r="D49" s="5"/>
      <c r="E49" s="47"/>
      <c r="F49" s="36"/>
    </row>
    <row r="50" spans="1:6" s="43" customFormat="1" ht="27" x14ac:dyDescent="0.3">
      <c r="A50" s="5"/>
      <c r="B50" s="54" t="s">
        <v>124</v>
      </c>
      <c r="C50" s="41"/>
      <c r="D50" s="5"/>
      <c r="E50" s="47"/>
      <c r="F50" s="36"/>
    </row>
    <row r="51" spans="1:6" s="43" customFormat="1" ht="44.25" customHeight="1" x14ac:dyDescent="0.3">
      <c r="A51" s="5">
        <v>6</v>
      </c>
      <c r="B51" s="51" t="s">
        <v>39</v>
      </c>
      <c r="C51" s="52">
        <v>8</v>
      </c>
      <c r="D51" s="5" t="s">
        <v>5</v>
      </c>
      <c r="E51" s="68"/>
      <c r="F51" s="36">
        <f>SUM(C51*E51)</f>
        <v>0</v>
      </c>
    </row>
    <row r="52" spans="1:6" s="43" customFormat="1" ht="27" customHeight="1" x14ac:dyDescent="0.3">
      <c r="A52" s="5" t="s">
        <v>81</v>
      </c>
      <c r="B52" s="7" t="s">
        <v>26</v>
      </c>
      <c r="C52" s="52">
        <v>1</v>
      </c>
      <c r="D52" s="5" t="s">
        <v>5</v>
      </c>
      <c r="E52" s="68"/>
      <c r="F52" s="36">
        <f>SUM(C52*E52)</f>
        <v>0</v>
      </c>
    </row>
    <row r="53" spans="1:6" s="43" customFormat="1" ht="30" customHeight="1" x14ac:dyDescent="0.3">
      <c r="A53" s="5" t="s">
        <v>82</v>
      </c>
      <c r="B53" s="7" t="s">
        <v>27</v>
      </c>
      <c r="C53" s="52">
        <v>8</v>
      </c>
      <c r="D53" s="5" t="s">
        <v>5</v>
      </c>
      <c r="E53" s="68"/>
      <c r="F53" s="36">
        <f>SUM(C53*E53)</f>
        <v>0</v>
      </c>
    </row>
    <row r="54" spans="1:6" s="43" customFormat="1" ht="32.25" customHeight="1" x14ac:dyDescent="0.3">
      <c r="A54" s="5" t="s">
        <v>83</v>
      </c>
      <c r="B54" s="7" t="s">
        <v>28</v>
      </c>
      <c r="C54" s="52">
        <v>1</v>
      </c>
      <c r="D54" s="5" t="s">
        <v>5</v>
      </c>
      <c r="E54" s="68"/>
      <c r="F54" s="36">
        <f>SUM(C54*E54)</f>
        <v>0</v>
      </c>
    </row>
    <row r="55" spans="1:6" s="43" customFormat="1" x14ac:dyDescent="0.3">
      <c r="A55" s="5"/>
      <c r="B55" s="123" t="s">
        <v>24</v>
      </c>
      <c r="C55" s="52"/>
      <c r="D55" s="5"/>
      <c r="E55" s="47"/>
      <c r="F55" s="36"/>
    </row>
    <row r="56" spans="1:6" s="43" customFormat="1" ht="27" x14ac:dyDescent="0.3">
      <c r="A56" s="5"/>
      <c r="B56" s="54" t="s">
        <v>125</v>
      </c>
      <c r="C56" s="52"/>
      <c r="D56" s="5"/>
      <c r="E56" s="47"/>
      <c r="F56" s="36"/>
    </row>
    <row r="57" spans="1:6" ht="26.25" customHeight="1" x14ac:dyDescent="0.3">
      <c r="A57" s="5"/>
      <c r="B57" s="54" t="s">
        <v>126</v>
      </c>
      <c r="C57" s="41"/>
      <c r="D57" s="5"/>
      <c r="E57" s="47"/>
      <c r="F57" s="36"/>
    </row>
    <row r="58" spans="1:6" ht="40.200000000000003" x14ac:dyDescent="0.3">
      <c r="A58" s="5">
        <v>7</v>
      </c>
      <c r="B58" s="51" t="s">
        <v>29</v>
      </c>
      <c r="C58" s="52">
        <v>18</v>
      </c>
      <c r="D58" s="5" t="s">
        <v>5</v>
      </c>
      <c r="E58" s="68"/>
      <c r="F58" s="36">
        <f t="shared" ref="F58:F64" si="6">SUM(C58*E58)</f>
        <v>0</v>
      </c>
    </row>
    <row r="59" spans="1:6" s="43" customFormat="1" ht="45.75" customHeight="1" x14ac:dyDescent="0.3">
      <c r="A59" s="5" t="s">
        <v>84</v>
      </c>
      <c r="B59" s="51" t="s">
        <v>30</v>
      </c>
      <c r="C59" s="52">
        <v>18</v>
      </c>
      <c r="D59" s="5" t="s">
        <v>5</v>
      </c>
      <c r="E59" s="68"/>
      <c r="F59" s="36">
        <f t="shared" si="6"/>
        <v>0</v>
      </c>
    </row>
    <row r="60" spans="1:6" ht="24.75" customHeight="1" x14ac:dyDescent="0.3">
      <c r="A60" s="5" t="s">
        <v>85</v>
      </c>
      <c r="B60" s="7" t="s">
        <v>26</v>
      </c>
      <c r="C60" s="52">
        <v>30</v>
      </c>
      <c r="D60" s="5" t="s">
        <v>5</v>
      </c>
      <c r="E60" s="68"/>
      <c r="F60" s="36">
        <f t="shared" si="6"/>
        <v>0</v>
      </c>
    </row>
    <row r="61" spans="1:6" ht="26.4" x14ac:dyDescent="0.3">
      <c r="A61" s="5" t="s">
        <v>86</v>
      </c>
      <c r="B61" s="7" t="s">
        <v>27</v>
      </c>
      <c r="C61" s="52">
        <v>3</v>
      </c>
      <c r="D61" s="5" t="s">
        <v>5</v>
      </c>
      <c r="E61" s="68"/>
      <c r="F61" s="36">
        <f t="shared" si="6"/>
        <v>0</v>
      </c>
    </row>
    <row r="62" spans="1:6" ht="26.4" x14ac:dyDescent="0.3">
      <c r="A62" s="5" t="s">
        <v>87</v>
      </c>
      <c r="B62" s="7" t="s">
        <v>28</v>
      </c>
      <c r="C62" s="52">
        <v>3</v>
      </c>
      <c r="D62" s="5" t="s">
        <v>5</v>
      </c>
      <c r="E62" s="68"/>
      <c r="F62" s="36">
        <f t="shared" si="6"/>
        <v>0</v>
      </c>
    </row>
    <row r="63" spans="1:6" s="43" customFormat="1" x14ac:dyDescent="0.3">
      <c r="A63" s="5" t="s">
        <v>103</v>
      </c>
      <c r="B63" s="131" t="s">
        <v>66</v>
      </c>
      <c r="C63" s="52">
        <v>44</v>
      </c>
      <c r="D63" s="5" t="s">
        <v>68</v>
      </c>
      <c r="E63" s="68"/>
      <c r="F63" s="36">
        <f t="shared" si="6"/>
        <v>0</v>
      </c>
    </row>
    <row r="64" spans="1:6" s="43" customFormat="1" x14ac:dyDescent="0.3">
      <c r="A64" s="5" t="s">
        <v>113</v>
      </c>
      <c r="B64" s="131" t="s">
        <v>93</v>
      </c>
      <c r="C64" s="52">
        <v>44</v>
      </c>
      <c r="D64" s="5" t="s">
        <v>68</v>
      </c>
      <c r="E64" s="68"/>
      <c r="F64" s="36">
        <f t="shared" si="6"/>
        <v>0</v>
      </c>
    </row>
    <row r="65" spans="1:6" s="43" customFormat="1" x14ac:dyDescent="0.3">
      <c r="A65" s="5"/>
      <c r="B65" s="69" t="s">
        <v>58</v>
      </c>
      <c r="C65" s="52"/>
      <c r="D65" s="5"/>
      <c r="E65" s="47"/>
      <c r="F65" s="36"/>
    </row>
    <row r="66" spans="1:6" s="43" customFormat="1" ht="27" x14ac:dyDescent="0.3">
      <c r="A66" s="122"/>
      <c r="B66" s="140" t="s">
        <v>128</v>
      </c>
      <c r="C66" s="121"/>
      <c r="D66" s="122"/>
      <c r="E66" s="47"/>
      <c r="F66" s="36"/>
    </row>
    <row r="67" spans="1:6" s="43" customFormat="1" x14ac:dyDescent="0.3">
      <c r="A67" s="136">
        <v>8</v>
      </c>
      <c r="B67" s="66" t="s">
        <v>56</v>
      </c>
      <c r="C67" s="137">
        <v>1800</v>
      </c>
      <c r="D67" s="136" t="s">
        <v>68</v>
      </c>
      <c r="E67" s="68"/>
      <c r="F67" s="36">
        <f t="shared" ref="F67:F83" si="7">SUM(C67*E67)</f>
        <v>0</v>
      </c>
    </row>
    <row r="68" spans="1:6" s="43" customFormat="1" ht="26.25" customHeight="1" x14ac:dyDescent="0.3">
      <c r="A68" s="136" t="s">
        <v>104</v>
      </c>
      <c r="B68" s="138" t="s">
        <v>57</v>
      </c>
      <c r="C68" s="137">
        <v>397.7</v>
      </c>
      <c r="D68" s="136" t="s">
        <v>68</v>
      </c>
      <c r="E68" s="68"/>
      <c r="F68" s="36">
        <f t="shared" si="7"/>
        <v>0</v>
      </c>
    </row>
    <row r="69" spans="1:6" s="43" customFormat="1" ht="45.75" customHeight="1" x14ac:dyDescent="0.3">
      <c r="A69" s="136" t="s">
        <v>105</v>
      </c>
      <c r="B69" s="139" t="s">
        <v>145</v>
      </c>
      <c r="C69" s="137">
        <v>177</v>
      </c>
      <c r="D69" s="136" t="s">
        <v>101</v>
      </c>
      <c r="E69" s="68"/>
      <c r="F69" s="36">
        <f t="shared" si="7"/>
        <v>0</v>
      </c>
    </row>
    <row r="70" spans="1:6" s="43" customFormat="1" ht="48.75" customHeight="1" x14ac:dyDescent="0.3">
      <c r="A70" s="136" t="s">
        <v>106</v>
      </c>
      <c r="B70" s="66" t="s">
        <v>59</v>
      </c>
      <c r="C70" s="137">
        <v>292</v>
      </c>
      <c r="D70" s="136" t="s">
        <v>69</v>
      </c>
      <c r="E70" s="68"/>
      <c r="F70" s="36">
        <f t="shared" si="7"/>
        <v>0</v>
      </c>
    </row>
    <row r="71" spans="1:6" s="43" customFormat="1" ht="56.25" customHeight="1" x14ac:dyDescent="0.3">
      <c r="A71" s="136" t="s">
        <v>107</v>
      </c>
      <c r="B71" s="66" t="s">
        <v>102</v>
      </c>
      <c r="C71" s="137">
        <v>54</v>
      </c>
      <c r="D71" s="136" t="s">
        <v>141</v>
      </c>
      <c r="E71" s="68"/>
      <c r="F71" s="36">
        <f t="shared" si="7"/>
        <v>0</v>
      </c>
    </row>
    <row r="72" spans="1:6" s="43" customFormat="1" ht="60" customHeight="1" x14ac:dyDescent="0.3">
      <c r="A72" s="136" t="s">
        <v>108</v>
      </c>
      <c r="B72" s="66" t="s">
        <v>109</v>
      </c>
      <c r="C72" s="137">
        <v>22</v>
      </c>
      <c r="D72" s="136" t="s">
        <v>68</v>
      </c>
      <c r="E72" s="68"/>
      <c r="F72" s="36">
        <f t="shared" si="7"/>
        <v>0</v>
      </c>
    </row>
    <row r="73" spans="1:6" s="43" customFormat="1" x14ac:dyDescent="0.3">
      <c r="A73" s="5"/>
      <c r="B73" s="130" t="s">
        <v>67</v>
      </c>
      <c r="C73" s="52"/>
      <c r="D73" s="5"/>
      <c r="E73" s="134"/>
      <c r="F73" s="36"/>
    </row>
    <row r="74" spans="1:6" s="43" customFormat="1" ht="27" x14ac:dyDescent="0.3">
      <c r="A74" s="5"/>
      <c r="B74" s="130" t="s">
        <v>129</v>
      </c>
      <c r="C74" s="52"/>
      <c r="D74" s="5"/>
      <c r="E74" s="134"/>
      <c r="F74" s="36"/>
    </row>
    <row r="75" spans="1:6" s="43" customFormat="1" ht="53.4" x14ac:dyDescent="0.3">
      <c r="A75" s="5">
        <v>9</v>
      </c>
      <c r="B75" s="66" t="s">
        <v>88</v>
      </c>
      <c r="C75" s="52">
        <v>100</v>
      </c>
      <c r="D75" s="5" t="s">
        <v>68</v>
      </c>
      <c r="E75" s="68"/>
      <c r="F75" s="36">
        <f t="shared" si="7"/>
        <v>0</v>
      </c>
    </row>
    <row r="76" spans="1:6" ht="27" x14ac:dyDescent="0.3">
      <c r="A76" s="5" t="s">
        <v>114</v>
      </c>
      <c r="B76" s="66" t="s">
        <v>89</v>
      </c>
      <c r="C76" s="52">
        <v>495</v>
      </c>
      <c r="D76" s="5" t="s">
        <v>68</v>
      </c>
      <c r="E76" s="68"/>
      <c r="F76" s="36">
        <f t="shared" si="7"/>
        <v>0</v>
      </c>
    </row>
    <row r="77" spans="1:6" s="43" customFormat="1" ht="66" x14ac:dyDescent="0.3">
      <c r="A77" s="5" t="s">
        <v>115</v>
      </c>
      <c r="B77" s="135" t="s">
        <v>90</v>
      </c>
      <c r="C77" s="52">
        <v>495</v>
      </c>
      <c r="D77" s="5" t="s">
        <v>68</v>
      </c>
      <c r="E77" s="68"/>
      <c r="F77" s="36">
        <f t="shared" si="7"/>
        <v>0</v>
      </c>
    </row>
    <row r="78" spans="1:6" s="43" customFormat="1" ht="40.200000000000003" x14ac:dyDescent="0.3">
      <c r="A78" s="5" t="s">
        <v>116</v>
      </c>
      <c r="B78" s="66" t="s">
        <v>98</v>
      </c>
      <c r="C78" s="52">
        <v>400</v>
      </c>
      <c r="D78" s="5" t="s">
        <v>94</v>
      </c>
      <c r="E78" s="68"/>
      <c r="F78" s="36">
        <f t="shared" si="7"/>
        <v>0</v>
      </c>
    </row>
    <row r="79" spans="1:6" s="43" customFormat="1" ht="84" customHeight="1" x14ac:dyDescent="0.3">
      <c r="A79" s="5" t="s">
        <v>117</v>
      </c>
      <c r="B79" s="66" t="s">
        <v>92</v>
      </c>
      <c r="C79" s="52">
        <v>180</v>
      </c>
      <c r="D79" s="5" t="s">
        <v>68</v>
      </c>
      <c r="E79" s="68"/>
      <c r="F79" s="36">
        <f t="shared" si="7"/>
        <v>0</v>
      </c>
    </row>
    <row r="80" spans="1:6" s="43" customFormat="1" ht="71.25" customHeight="1" x14ac:dyDescent="0.3">
      <c r="A80" s="5" t="s">
        <v>118</v>
      </c>
      <c r="B80" s="66" t="s">
        <v>91</v>
      </c>
      <c r="C80" s="52">
        <v>390</v>
      </c>
      <c r="D80" s="5" t="s">
        <v>141</v>
      </c>
      <c r="E80" s="68"/>
      <c r="F80" s="36">
        <f t="shared" si="7"/>
        <v>0</v>
      </c>
    </row>
    <row r="81" spans="1:6" x14ac:dyDescent="0.3">
      <c r="A81" s="3"/>
      <c r="B81" s="6" t="s">
        <v>17</v>
      </c>
      <c r="C81" s="39"/>
      <c r="D81" s="3"/>
      <c r="E81" s="25"/>
      <c r="F81" s="36"/>
    </row>
    <row r="82" spans="1:6" ht="120.75" customHeight="1" x14ac:dyDescent="0.3">
      <c r="A82" s="3" t="s">
        <v>119</v>
      </c>
      <c r="B82" s="65" t="s">
        <v>148</v>
      </c>
      <c r="C82" s="39">
        <v>5</v>
      </c>
      <c r="D82" s="3" t="s">
        <v>154</v>
      </c>
      <c r="E82" s="142">
        <v>0</v>
      </c>
      <c r="F82" s="36">
        <f t="shared" si="7"/>
        <v>0</v>
      </c>
    </row>
    <row r="83" spans="1:6" ht="73.5" customHeight="1" x14ac:dyDescent="0.3">
      <c r="A83" s="44" t="s">
        <v>120</v>
      </c>
      <c r="B83" s="40" t="s">
        <v>20</v>
      </c>
      <c r="C83" s="39">
        <v>22</v>
      </c>
      <c r="D83" s="3" t="s">
        <v>154</v>
      </c>
      <c r="E83" s="142">
        <v>0</v>
      </c>
      <c r="F83" s="36">
        <f t="shared" si="7"/>
        <v>0</v>
      </c>
    </row>
    <row r="84" spans="1:6" s="43" customFormat="1" x14ac:dyDescent="0.3">
      <c r="A84" s="42"/>
      <c r="B84" s="40"/>
      <c r="C84" s="39"/>
      <c r="D84" s="44"/>
      <c r="E84" s="25"/>
      <c r="F84" s="35"/>
    </row>
    <row r="85" spans="1:6" x14ac:dyDescent="0.3">
      <c r="A85" s="3"/>
      <c r="B85" s="11" t="s">
        <v>38</v>
      </c>
      <c r="C85" s="39"/>
      <c r="D85" s="3"/>
      <c r="E85" s="47"/>
      <c r="F85" s="35"/>
    </row>
    <row r="86" spans="1:6" x14ac:dyDescent="0.3">
      <c r="A86" s="3">
        <v>22</v>
      </c>
      <c r="B86" s="9" t="s">
        <v>6</v>
      </c>
      <c r="C86" s="39">
        <v>10</v>
      </c>
      <c r="D86" s="44" t="s">
        <v>18</v>
      </c>
      <c r="E86" s="68"/>
      <c r="F86" s="35">
        <f>C86*E86</f>
        <v>0</v>
      </c>
    </row>
    <row r="87" spans="1:6" x14ac:dyDescent="0.3">
      <c r="A87" s="3">
        <v>23</v>
      </c>
      <c r="B87" s="10" t="s">
        <v>7</v>
      </c>
      <c r="C87" s="39">
        <v>10</v>
      </c>
      <c r="D87" s="44" t="s">
        <v>18</v>
      </c>
      <c r="E87" s="68"/>
      <c r="F87" s="35">
        <f>C87*E87</f>
        <v>0</v>
      </c>
    </row>
    <row r="88" spans="1:6" s="43" customFormat="1" x14ac:dyDescent="0.3">
      <c r="A88" s="44">
        <v>24</v>
      </c>
      <c r="B88" s="9" t="s">
        <v>152</v>
      </c>
      <c r="C88" s="39">
        <v>10</v>
      </c>
      <c r="D88" s="44" t="s">
        <v>18</v>
      </c>
      <c r="E88" s="68"/>
      <c r="F88" s="35">
        <f>C88*E88</f>
        <v>0</v>
      </c>
    </row>
    <row r="89" spans="1:6" x14ac:dyDescent="0.3">
      <c r="A89" s="3"/>
      <c r="B89" s="67"/>
      <c r="C89" s="39"/>
      <c r="D89" s="3"/>
      <c r="E89" s="25"/>
      <c r="F89" s="28"/>
    </row>
    <row r="90" spans="1:6" x14ac:dyDescent="0.3">
      <c r="A90" s="3"/>
      <c r="B90" s="12" t="s">
        <v>9</v>
      </c>
      <c r="C90" s="39"/>
      <c r="D90" s="3"/>
      <c r="E90" s="25"/>
      <c r="F90" s="21"/>
    </row>
    <row r="91" spans="1:6" ht="30.75" customHeight="1" x14ac:dyDescent="0.3">
      <c r="A91" s="3"/>
      <c r="B91" s="10" t="s">
        <v>36</v>
      </c>
      <c r="C91" s="3">
        <v>1</v>
      </c>
      <c r="D91" s="3" t="s">
        <v>10</v>
      </c>
      <c r="E91" s="25">
        <v>500</v>
      </c>
      <c r="F91" s="35">
        <f>C91*E91</f>
        <v>500</v>
      </c>
    </row>
    <row r="92" spans="1:6" ht="23.25" customHeight="1" x14ac:dyDescent="0.3">
      <c r="A92" s="3">
        <v>25</v>
      </c>
      <c r="B92" s="13" t="s">
        <v>11</v>
      </c>
      <c r="C92" s="81">
        <v>15</v>
      </c>
      <c r="D92" s="3" t="s">
        <v>12</v>
      </c>
      <c r="E92" s="25">
        <v>500</v>
      </c>
      <c r="F92" s="35">
        <f>(C92*E92)/100</f>
        <v>75</v>
      </c>
    </row>
    <row r="93" spans="1:6" ht="14.25" customHeight="1" x14ac:dyDescent="0.3">
      <c r="A93" s="3"/>
      <c r="B93" s="14"/>
      <c r="C93" s="4"/>
      <c r="D93" s="3"/>
      <c r="E93" s="25"/>
      <c r="F93" s="23"/>
    </row>
    <row r="94" spans="1:6" x14ac:dyDescent="0.3">
      <c r="A94" s="3"/>
      <c r="B94" s="12" t="s">
        <v>13</v>
      </c>
      <c r="C94" s="3"/>
      <c r="D94" s="3"/>
      <c r="E94" s="25"/>
      <c r="F94" s="22"/>
    </row>
    <row r="95" spans="1:6" ht="30.75" customHeight="1" x14ac:dyDescent="0.3">
      <c r="A95" s="4">
        <v>26</v>
      </c>
      <c r="B95" s="50" t="s">
        <v>153</v>
      </c>
      <c r="C95" s="3">
        <v>1</v>
      </c>
      <c r="D95" s="4" t="s">
        <v>10</v>
      </c>
      <c r="E95" s="48">
        <v>500</v>
      </c>
      <c r="F95" s="35">
        <f>C95*E95</f>
        <v>500</v>
      </c>
    </row>
    <row r="96" spans="1:6" ht="21.75" customHeight="1" x14ac:dyDescent="0.3">
      <c r="A96" s="3">
        <v>26</v>
      </c>
      <c r="B96" s="9" t="s">
        <v>11</v>
      </c>
      <c r="C96" s="81">
        <v>15</v>
      </c>
      <c r="D96" s="3" t="s">
        <v>12</v>
      </c>
      <c r="E96" s="25">
        <v>500</v>
      </c>
      <c r="F96" s="35">
        <f>(C96*E96)/100</f>
        <v>75</v>
      </c>
    </row>
    <row r="97" spans="1:6" x14ac:dyDescent="0.3">
      <c r="A97" s="16"/>
      <c r="B97" s="51"/>
      <c r="C97" s="3"/>
      <c r="D97" s="26"/>
      <c r="E97" s="38"/>
      <c r="F97" s="24"/>
    </row>
    <row r="98" spans="1:6" x14ac:dyDescent="0.3">
      <c r="A98" s="16"/>
      <c r="B98" s="124"/>
      <c r="C98" s="3"/>
      <c r="D98" s="3"/>
      <c r="E98" s="38"/>
      <c r="F98" s="38"/>
    </row>
    <row r="99" spans="1:6" ht="114" customHeight="1" x14ac:dyDescent="0.3">
      <c r="A99" s="16"/>
      <c r="B99" s="17" t="s">
        <v>14</v>
      </c>
      <c r="C99" s="3"/>
      <c r="D99" s="3"/>
      <c r="E99" s="38"/>
      <c r="F99" s="21">
        <v>150</v>
      </c>
    </row>
    <row r="100" spans="1:6" x14ac:dyDescent="0.3">
      <c r="A100" s="16"/>
      <c r="B100" s="125"/>
      <c r="C100" s="3"/>
      <c r="D100" s="3"/>
      <c r="E100" s="38"/>
      <c r="F100" s="24"/>
    </row>
    <row r="101" spans="1:6" ht="40.5" customHeight="1" x14ac:dyDescent="0.3">
      <c r="A101" s="16"/>
      <c r="B101" s="15" t="s">
        <v>15</v>
      </c>
      <c r="C101" s="3"/>
      <c r="D101" s="3"/>
      <c r="E101" s="38"/>
      <c r="F101" s="22">
        <v>20000</v>
      </c>
    </row>
    <row r="102" spans="1:6" s="43" customFormat="1" x14ac:dyDescent="0.3">
      <c r="A102" s="16"/>
      <c r="B102" s="15"/>
      <c r="C102" s="44"/>
      <c r="D102" s="44"/>
      <c r="E102" s="38"/>
      <c r="F102" s="23"/>
    </row>
    <row r="103" spans="1:6" s="43" customFormat="1" x14ac:dyDescent="0.3">
      <c r="A103" s="16"/>
      <c r="B103" s="126" t="s">
        <v>31</v>
      </c>
      <c r="C103" s="44"/>
      <c r="D103" s="44"/>
      <c r="E103" s="38"/>
      <c r="F103" s="23"/>
    </row>
    <row r="104" spans="1:6" s="43" customFormat="1" x14ac:dyDescent="0.3">
      <c r="A104" s="16"/>
      <c r="B104" s="126" t="s">
        <v>32</v>
      </c>
      <c r="C104" s="44"/>
      <c r="D104" s="44"/>
      <c r="E104" s="38"/>
      <c r="F104" s="23"/>
    </row>
    <row r="105" spans="1:6" s="43" customFormat="1" x14ac:dyDescent="0.3">
      <c r="A105" s="16"/>
      <c r="B105" s="126" t="s">
        <v>33</v>
      </c>
      <c r="C105" s="44"/>
      <c r="D105" s="44"/>
      <c r="E105" s="38"/>
      <c r="F105" s="23"/>
    </row>
    <row r="106" spans="1:6" x14ac:dyDescent="0.3">
      <c r="A106" s="16"/>
      <c r="B106" s="126" t="s">
        <v>34</v>
      </c>
      <c r="C106" s="3"/>
      <c r="D106" s="3"/>
      <c r="E106" s="38"/>
      <c r="F106" s="23"/>
    </row>
    <row r="107" spans="1:6" x14ac:dyDescent="0.3">
      <c r="A107" s="18"/>
      <c r="B107" s="126" t="s">
        <v>35</v>
      </c>
      <c r="C107" s="44"/>
      <c r="D107" s="44"/>
      <c r="E107" s="38"/>
      <c r="F107" s="61"/>
    </row>
    <row r="108" spans="1:6" s="43" customFormat="1" ht="15" thickBot="1" x14ac:dyDescent="0.35">
      <c r="A108" s="55"/>
      <c r="B108" s="127"/>
      <c r="C108" s="62"/>
      <c r="D108" s="62"/>
      <c r="E108" s="63"/>
      <c r="F108" s="64"/>
    </row>
    <row r="109" spans="1:6" ht="15" thickBot="1" x14ac:dyDescent="0.35">
      <c r="A109" s="56"/>
      <c r="B109" s="57" t="s">
        <v>16</v>
      </c>
      <c r="C109" s="58"/>
      <c r="D109" s="59"/>
      <c r="E109" s="60"/>
      <c r="F109" s="120">
        <f>SUM(F10:F107)</f>
        <v>21300</v>
      </c>
    </row>
    <row r="110" spans="1:6" x14ac:dyDescent="0.3">
      <c r="D110" s="33"/>
    </row>
  </sheetData>
  <mergeCells count="1">
    <mergeCell ref="A2:F2"/>
  </mergeCells>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Prelims </vt:lpstr>
      <vt:lpstr>Lot 1 </vt:lpstr>
      <vt:lpstr>Lot 2 </vt:lpstr>
      <vt:lpstr>Lot 3 </vt:lpstr>
    </vt:vector>
  </TitlesOfParts>
  <Company>Swindon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Provis</dc:creator>
  <cp:lastModifiedBy>Sarah Shearman</cp:lastModifiedBy>
  <cp:lastPrinted>2015-07-01T10:04:07Z</cp:lastPrinted>
  <dcterms:created xsi:type="dcterms:W3CDTF">2014-04-04T07:55:56Z</dcterms:created>
  <dcterms:modified xsi:type="dcterms:W3CDTF">2019-08-06T14:13:34Z</dcterms:modified>
</cp:coreProperties>
</file>