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hidePivotFieldList="1" defaultThemeVersion="124226"/>
  <mc:AlternateContent xmlns:mc="http://schemas.openxmlformats.org/markup-compatibility/2006">
    <mc:Choice Requires="x15">
      <x15ac:absPath xmlns:x15ac="http://schemas.microsoft.com/office/spreadsheetml/2010/11/ac" url="J:\GLA Procurement Contracts and Information\81010 - ONWARDS\81862 GLA - Warmer Homes 3\FINAL DOCUMENT SUITE\5. Pricing Evaluation\"/>
    </mc:Choice>
  </mc:AlternateContent>
  <xr:revisionPtr revIDLastSave="0" documentId="13_ncr:1_{50AAF556-15EA-4358-A70B-F08F0AEB7228}" xr6:coauthVersionLast="45" xr6:coauthVersionMax="47" xr10:uidLastSave="{00000000-0000-0000-0000-000000000000}"/>
  <bookViews>
    <workbookView xWindow="-120" yWindow="-120" windowWidth="23280" windowHeight="12600" tabRatio="886" xr2:uid="{00000000-000D-0000-FFFF-FFFF00000000}"/>
  </bookViews>
  <sheets>
    <sheet name="Instructions" sheetId="16" r:id="rId1"/>
    <sheet name="Pricing response" sheetId="17"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0" i="17" l="1"/>
  <c r="K37" i="17"/>
  <c r="K36" i="17"/>
  <c r="K35" i="17"/>
  <c r="K34" i="17"/>
  <c r="K33" i="17"/>
  <c r="K32" i="17"/>
  <c r="K31" i="17"/>
  <c r="K30" i="17"/>
  <c r="K29" i="17"/>
  <c r="L30" i="17" l="1"/>
  <c r="K7" i="17" l="1"/>
  <c r="K8" i="17"/>
  <c r="K9" i="17"/>
  <c r="K10" i="17"/>
  <c r="K11" i="17"/>
  <c r="K12" i="17"/>
  <c r="K13" i="17"/>
  <c r="K14" i="17"/>
  <c r="K15" i="17"/>
  <c r="K16" i="17"/>
  <c r="K17" i="17"/>
  <c r="K18" i="17"/>
  <c r="K19" i="17"/>
  <c r="K20" i="17"/>
  <c r="K21" i="17"/>
  <c r="K22" i="17"/>
  <c r="K23" i="17"/>
  <c r="K24" i="17"/>
  <c r="K25" i="17"/>
  <c r="K26" i="17"/>
  <c r="K27" i="17"/>
  <c r="K28" i="17"/>
  <c r="K6" i="17"/>
  <c r="F51" i="17"/>
  <c r="F49" i="17"/>
  <c r="F48" i="17"/>
  <c r="F47" i="17"/>
  <c r="F46" i="17"/>
  <c r="F45" i="17"/>
  <c r="F44" i="17"/>
  <c r="F43" i="17"/>
  <c r="F42" i="17"/>
  <c r="L6" i="17" l="1"/>
  <c r="L24" i="17"/>
  <c r="L34" i="17"/>
  <c r="F50" i="17"/>
  <c r="K38" i="17"/>
  <c r="L38" i="17" l="1"/>
</calcChain>
</file>

<file path=xl/sharedStrings.xml><?xml version="1.0" encoding="utf-8"?>
<sst xmlns="http://schemas.openxmlformats.org/spreadsheetml/2006/main" count="257" uniqueCount="190">
  <si>
    <t>A.1.a</t>
  </si>
  <si>
    <t>Measure type</t>
  </si>
  <si>
    <t>Description of measure</t>
  </si>
  <si>
    <t>Total price</t>
  </si>
  <si>
    <t>Internal solid wall insulation</t>
  </si>
  <si>
    <t>Total price excluding overhead and profit</t>
  </si>
  <si>
    <t>Material cost £</t>
  </si>
  <si>
    <t>Labour cost £</t>
  </si>
  <si>
    <t>Overhead and profit £</t>
  </si>
  <si>
    <t>Ref</t>
  </si>
  <si>
    <t>A.2.a</t>
  </si>
  <si>
    <t>B.1</t>
  </si>
  <si>
    <t>C.1</t>
  </si>
  <si>
    <t>C.2</t>
  </si>
  <si>
    <t>C.3</t>
  </si>
  <si>
    <t>Draught proofing</t>
  </si>
  <si>
    <t>Cavity wall insulation</t>
  </si>
  <si>
    <t>D.2</t>
  </si>
  <si>
    <t>E.1</t>
  </si>
  <si>
    <t>F.1</t>
  </si>
  <si>
    <t xml:space="preserve">Loft top up insulation </t>
  </si>
  <si>
    <t>Loft insulation</t>
  </si>
  <si>
    <t>Mineral wool blanket insulation and eaves ventilation trays</t>
  </si>
  <si>
    <t>J.1</t>
  </si>
  <si>
    <t>J.2</t>
  </si>
  <si>
    <t>K.1</t>
  </si>
  <si>
    <t>K.2</t>
  </si>
  <si>
    <t>G.1</t>
  </si>
  <si>
    <t>H.1</t>
  </si>
  <si>
    <t>L.1</t>
  </si>
  <si>
    <t>M.1</t>
  </si>
  <si>
    <t>Insulation under timber floor</t>
  </si>
  <si>
    <t>Mineral wool insulation and vapour permeable membrane</t>
  </si>
  <si>
    <t>Damp proof membrane, phenolic board etc.</t>
  </si>
  <si>
    <t>N.1</t>
  </si>
  <si>
    <t>N.2</t>
  </si>
  <si>
    <t>External solid wall insulation</t>
  </si>
  <si>
    <t>Blown mineral fibre</t>
  </si>
  <si>
    <t>Name of Bidder:</t>
  </si>
  <si>
    <t>Windows - UPVC</t>
  </si>
  <si>
    <t xml:space="preserve">Boiler Replacement </t>
  </si>
  <si>
    <t xml:space="preserve">Boiler and system replacement </t>
  </si>
  <si>
    <t>Heat pump</t>
  </si>
  <si>
    <t>Heat pump and system replacement</t>
  </si>
  <si>
    <t>Heating cylinder replacement</t>
  </si>
  <si>
    <t>Electric heating improvements</t>
  </si>
  <si>
    <t>With hot water storage cylinders - Vented hot water cylinder (with cold water tank in the loft)</t>
  </si>
  <si>
    <t>G.3</t>
  </si>
  <si>
    <t>G.4</t>
  </si>
  <si>
    <t>G.5</t>
  </si>
  <si>
    <t>G.6</t>
  </si>
  <si>
    <t>G.7</t>
  </si>
  <si>
    <t>J.3</t>
  </si>
  <si>
    <t>Windows - Timber</t>
  </si>
  <si>
    <t>Secondary Glazing</t>
  </si>
  <si>
    <t>Room in roof insulation</t>
  </si>
  <si>
    <t>Mineral wool blanket insulation</t>
  </si>
  <si>
    <t>Flat roof insulation (external)</t>
  </si>
  <si>
    <t>Rigid insulaiton board and new weatherproof layer</t>
  </si>
  <si>
    <t>Supply and install complete polycrystalline PV system 2kwp</t>
  </si>
  <si>
    <t>K.3</t>
  </si>
  <si>
    <t>Battery</t>
  </si>
  <si>
    <t>For polycrystalline PV system 2kwp</t>
  </si>
  <si>
    <t>K.4</t>
  </si>
  <si>
    <t>Role</t>
  </si>
  <si>
    <t>Day Rate</t>
  </si>
  <si>
    <t>Retrofit coordinator</t>
  </si>
  <si>
    <t>TOTALs</t>
  </si>
  <si>
    <t>Weighting</t>
  </si>
  <si>
    <t>n/a</t>
  </si>
  <si>
    <t>Natural gas fired combination boiler (unvented, use existing pipework, same location, no upgrade to gas run)</t>
  </si>
  <si>
    <t>Natural gas fired combination boiler (unvented) and system (cylinder removal and new pipework)</t>
  </si>
  <si>
    <t>Combi boiler with hot water on demand direct from boiler (no hot water storage system)</t>
  </si>
  <si>
    <t>2 bedroom, 1 bathroom</t>
  </si>
  <si>
    <t>Smart thermostat and hot water control</t>
  </si>
  <si>
    <t>High heat retention storage heaters (using existing wiring)</t>
  </si>
  <si>
    <t>1 room</t>
  </si>
  <si>
    <t>Individual air source heat pump (air to water)</t>
  </si>
  <si>
    <t>Individual air source heat pump (air to water) and system (new radiators and cylinder)</t>
  </si>
  <si>
    <t>Front and rear door</t>
  </si>
  <si>
    <t>Painted smooth render finish</t>
  </si>
  <si>
    <t>Brick slip finish</t>
  </si>
  <si>
    <t>Chimney draft excluder</t>
  </si>
  <si>
    <t>1 chimney</t>
  </si>
  <si>
    <t>1 window</t>
  </si>
  <si>
    <t>Door with rubber seal in aluminium carriers.</t>
  </si>
  <si>
    <t>Sash windows – timber parting bead with brush seal</t>
  </si>
  <si>
    <t>Solid (raised) floor insulation</t>
  </si>
  <si>
    <t>Victorian sash window approx 4 feet (1.2m)</t>
  </si>
  <si>
    <t>Direct to internal wall, insulation bonded to plasterboard and with a vapour barrier</t>
  </si>
  <si>
    <t>Price per window</t>
  </si>
  <si>
    <t>Trickle window vents</t>
  </si>
  <si>
    <t>A rated, UPVC casement window – one fixed and one operable pane</t>
  </si>
  <si>
    <t>A rated, painted timber window – one fixed and one operable pane</t>
  </si>
  <si>
    <t>Solar and Battery</t>
  </si>
  <si>
    <t>Fabric</t>
  </si>
  <si>
    <t>Heating</t>
  </si>
  <si>
    <t>Total price (individual measures)</t>
  </si>
  <si>
    <t>MVHR</t>
  </si>
  <si>
    <t>Solar PV array (grid connected)</t>
  </si>
  <si>
    <t>Supply and install complete polycrystalline PV system 5kwp</t>
  </si>
  <si>
    <t>For polycrystalline PV system 5kwp</t>
  </si>
  <si>
    <t>Insulated in compliance with Part L of Building Regulations</t>
  </si>
  <si>
    <t>Cost Per Home</t>
  </si>
  <si>
    <t>Blended Day Rate</t>
  </si>
  <si>
    <t>Appendix 3 - Pricing Model</t>
  </si>
  <si>
    <t>Assumption</t>
  </si>
  <si>
    <t>Please complete all green shaded cells in parts 1 and 2. All prices in GB Pounds Sterling and excluding VAT.</t>
  </si>
  <si>
    <t>Measures Category</t>
  </si>
  <si>
    <t>Total category price</t>
  </si>
  <si>
    <t>Part 1 - Maximum Chargeable Measure Rates</t>
  </si>
  <si>
    <t>Large mid-terrace house (76m²)</t>
  </si>
  <si>
    <t>b.</t>
  </si>
  <si>
    <t>c.</t>
  </si>
  <si>
    <t>Bidders that have any assumptions or reservations must raise these during the tender clarification period, the dates for which are stated in Vol 1 - ITT</t>
  </si>
  <si>
    <t>Pricing and Commercial information must not be included in the response to the Eligibility Assessment or the Technical Award Criteria.</t>
  </si>
  <si>
    <t>No structural amendments are to be made to this document.</t>
  </si>
  <si>
    <t xml:space="preserve">The Pricing Model must be submitted as an Excel document, and must not be converted to any other format or file type. </t>
  </si>
  <si>
    <t>e.</t>
  </si>
  <si>
    <t>f.</t>
  </si>
  <si>
    <t>For Part 1 - 'Maximum Chargeable Measure Rates':</t>
  </si>
  <si>
    <t>Energy efficiency measures have been broken down into weighted categories, i.e. Fabric, Heating, Heating (Pumps), Solar and Battery.</t>
  </si>
  <si>
    <t>Multiple line items may have been included for measures that are heavily influenced by the characteristics of a property and/or where there are key permutations of a measure.</t>
  </si>
  <si>
    <t xml:space="preserve">Bidders must provide a maximum price for all variations of all measures. If a bidder does not price for a measure within a category, they will receive a score of 0 for that category. </t>
  </si>
  <si>
    <t xml:space="preserve">For building fabric measures, where the pricing assumption in the Pricing Model is a 'Large mid-terrace house (76m²), the Maximum Chargeable Measure Rate per square metre will be based on the pricing provided divided by 76. </t>
  </si>
  <si>
    <t>For Part 2 - 'Management Rates':</t>
  </si>
  <si>
    <t>a.</t>
  </si>
  <si>
    <t>d.</t>
  </si>
  <si>
    <t>g.</t>
  </si>
  <si>
    <t>h.</t>
  </si>
  <si>
    <t>i.</t>
  </si>
  <si>
    <t>j.</t>
  </si>
  <si>
    <t>k.</t>
  </si>
  <si>
    <t>l.</t>
  </si>
  <si>
    <t>m.</t>
  </si>
  <si>
    <t>n.</t>
  </si>
  <si>
    <t>o.</t>
  </si>
  <si>
    <t>p.</t>
  </si>
  <si>
    <t>q.</t>
  </si>
  <si>
    <t>Please complete all green shaded cells in parts 1 and 2 of the 'Bidder Pricing' tab of this document, without assumptions / caveats / qualifications to the prices given.</t>
  </si>
  <si>
    <t>r.</t>
  </si>
  <si>
    <t>s.</t>
  </si>
  <si>
    <t xml:space="preserve">If a bidder does not price for the 'per household' Retrofit Coordinator rate, then the response may be deemed non-compliant, and the submission may not be considered further for award of the contract. </t>
  </si>
  <si>
    <t>t.</t>
  </si>
  <si>
    <t>Call centre manager</t>
  </si>
  <si>
    <t>Claims administrator</t>
  </si>
  <si>
    <t>Technical manager</t>
  </si>
  <si>
    <t>Other - please define</t>
  </si>
  <si>
    <t>Call centre operative</t>
  </si>
  <si>
    <t>Account manager/reporting</t>
  </si>
  <si>
    <t>Project manager</t>
  </si>
  <si>
    <t>u.</t>
  </si>
  <si>
    <t>Domestic Energy Assessor</t>
  </si>
  <si>
    <t>Total</t>
  </si>
  <si>
    <t>Bidders may add other roles not listed.  More than one other role may be added. 'Other' roles will not be evaluated.  Rates proposed for 'other' roles will be the maximum rate applied to the contract for that role. Bidders must add other roles not listed in order that the list provided is all-encompassing of all resource that will work on the project over the duration of the contract.</t>
  </si>
  <si>
    <t>All prices in GB Pounds Sterling and with VAT treatment as per Seciton 7 Scheme Budget and Funding of Vol 2 - Specification</t>
  </si>
  <si>
    <t>Ventilation</t>
  </si>
  <si>
    <t>Mechanical ventilation</t>
  </si>
  <si>
    <t xml:space="preserve">If a bidder does not price for one of the listed day rates, then it will be assumed that the price associated with that role is equal to the average (mean) of values given for the rates that have been given, and this will become the maximum chargeable day rate for the role over the term of the Contract. </t>
  </si>
  <si>
    <t>Part 2 -Maximum Service Management Rates</t>
  </si>
  <si>
    <t>Prices provided in Part 1 of this Pricing Model will be the maximum price that the Service Provider can invoice for that permutation of the measure during the Contract, subject to any allowable indexation and depending upon the requirements stated in any mini-competition.</t>
  </si>
  <si>
    <t xml:space="preserve">To account for the fact that there are wider property characteristics influencing the cost of delivering measures, in cases where the maximum prices may not be directly applicable, the Maximum Chargeable Measure Rates will be used as a benchmark. During the delivery of the Contract, invoices may be rejected by the relevant contracting authority where Maximum Chargeable Measure Rates variations are not adequately explained and evidenced by the Service Provider. </t>
  </si>
  <si>
    <t>Bidders must provide a day rate (or 'per home' rate) for all roles given, which will become the maximum chargeable rate for the duration of the contract, subject to any allowable indexation and depending upon the requirements stated in any mini-competition.</t>
  </si>
  <si>
    <t>Bidders should note that whilst the Retrofit Coordinator and Domestic Energy Assessor roles are to be included as part of the Management Rates, the cost of these roles will ultimately be included within the grant funding per household (unless stated otherwise in the mini-competition or contract).  Grant funding per home is Capital. Bidders must include within their pricing any abortive costs for Retrofit Coordination and Domestic Energy Assessment that do not result in (Capital) works progressing.</t>
  </si>
  <si>
    <t xml:space="preserve">The completed Financial / Pricing Template will form part of the contract with a successful bidder.  </t>
  </si>
  <si>
    <t>Part 3 -Maximum Mark-up Rates</t>
  </si>
  <si>
    <t>% addition on base internal labour rates</t>
  </si>
  <si>
    <t>% addition on base material costs or internal non-labour</t>
  </si>
  <si>
    <t>% addition on base Sub-Contractor cost</t>
  </si>
  <si>
    <t>2.x</t>
  </si>
  <si>
    <t>Where costs are not covered by specific activities or roles stated above, in the relevant mini-competition, or in the relevant contract, the following may be used by the Authority to determine price for a role or activity.</t>
  </si>
  <si>
    <t>Overhead %</t>
  </si>
  <si>
    <t>Profit %</t>
  </si>
  <si>
    <t>v.</t>
  </si>
  <si>
    <t>Please complete all elements of the table. 3.4 should be completed even if you currently don't have a potential sub-contractor you have a controlling interest in. If 3.4 isn't completed the default value of 0% will be used.</t>
  </si>
  <si>
    <t>w.</t>
  </si>
  <si>
    <t>As percentage mark-ups, these values will not be subject to any annual increase, but they may be updated for a specifici mini-competition if that mini-competition allows due to its requirements</t>
  </si>
  <si>
    <t>Please complete the following. These will be used unless the mini-competition allows the numbers to be re-bid for that specific requirement.</t>
  </si>
  <si>
    <r>
      <t xml:space="preserve">% addition on base Sub-Contractor cost </t>
    </r>
    <r>
      <rPr>
        <sz val="11"/>
        <color rgb="FF000000"/>
        <rFont val="Calibri"/>
        <family val="2"/>
        <scheme val="minor"/>
      </rPr>
      <t>(where the Sub-Contractor is majority owned or controlled by the Service Provider)</t>
    </r>
  </si>
  <si>
    <t>Total Base Addition (overhead and profit) %</t>
  </si>
  <si>
    <t>Voume (number of installations)</t>
  </si>
  <si>
    <t>Individual air source heat pump (air to water) - hybrid</t>
  </si>
  <si>
    <t>Ground source heat pump</t>
  </si>
  <si>
    <t>G.8</t>
  </si>
  <si>
    <t>G.9</t>
  </si>
  <si>
    <t>Blended full day rates rates</t>
  </si>
  <si>
    <t>Appendix 2 - Financial Pricing Model - Instructions</t>
  </si>
  <si>
    <r>
      <t xml:space="preserve">The Pricing Model will be evaluated in accordance with the ITT including the instructions in Section 5.3.2.2 'Financial Evaluation' - 5.3.2.3 'Financial Evaluation Method plus Tables 10 and 11  of the ITT instructions </t>
    </r>
    <r>
      <rPr>
        <b/>
        <sz val="11"/>
        <color theme="1"/>
        <rFont val="Calibri"/>
        <family val="2"/>
        <scheme val="minor"/>
      </rPr>
      <t>(Volume 1)</t>
    </r>
    <r>
      <rPr>
        <sz val="11"/>
        <color theme="1"/>
        <rFont val="Calibri"/>
        <family val="2"/>
        <scheme val="minor"/>
      </rPr>
      <t xml:space="preserve">. </t>
    </r>
  </si>
  <si>
    <r>
      <t xml:space="preserve">Prices given in Part 1 will be subject to indexation at Consumer Price Index (CPI) for each year of the Contract, to be applied on the anniversary of contract signature (See Part 1 of 4.3 'Technical Submission' in the Invitation to Tender Instructions </t>
    </r>
    <r>
      <rPr>
        <b/>
        <sz val="11"/>
        <color theme="1"/>
        <rFont val="Calibri"/>
        <family val="2"/>
        <scheme val="minor"/>
      </rPr>
      <t>(Volume 1).</t>
    </r>
  </si>
  <si>
    <r>
      <t xml:space="preserve">Prices given in Part 2 will be subject to indexation at Average Weekly Earnings (AWE) for each year of the Contract, to be applied on the anniversary of contract signature. (See Part 1 of 4.3 'Technical Submission' in the Invitation to Tender Instructions </t>
    </r>
    <r>
      <rPr>
        <b/>
        <sz val="11"/>
        <color theme="1"/>
        <rFont val="Calibri"/>
        <family val="2"/>
        <scheme val="minor"/>
      </rPr>
      <t>(Volume 1)</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</si>
</sst>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
    <numFmt numFmtId="165" formatCode="_-* #,##0_-;\-* #,##0_-;_-* &quot;-&quot;??_-;_-@_-"/>
  </numFmts>
  <fonts count="16"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1"/>
      <name val="Calibri"/>
      <family val="2"/>
      <scheme val="minor"/>
    </font>
    <font>
      <b/>
      <sz val="12"/>
      <name val="Calibri"/>
      <family val="2"/>
      <scheme val="minor"/>
    </font>
    <font>
      <b/>
      <sz val="11"/>
      <name val="Calibri"/>
      <family val="2"/>
      <scheme val="minor"/>
    </font>
    <font>
      <sz val="10"/>
      <name val="Calibri"/>
      <family val="2"/>
      <scheme val="minor"/>
    </font>
    <font>
      <b/>
      <sz val="10"/>
      <name val="Calibri"/>
      <family val="2"/>
      <scheme val="minor"/>
    </font>
    <font>
      <b/>
      <u/>
      <sz val="11"/>
      <name val="Calibri"/>
      <family val="2"/>
      <scheme val="minor"/>
    </font>
    <font>
      <b/>
      <i/>
      <sz val="11"/>
      <color theme="1"/>
      <name val="Calibri"/>
      <family val="2"/>
      <scheme val="minor"/>
    </font>
    <font>
      <b/>
      <sz val="11"/>
      <color rgb="FF000000"/>
      <name val="Calibri"/>
      <family val="2"/>
      <scheme val="minor"/>
    </font>
    <font>
      <sz val="11"/>
      <color theme="1"/>
      <name val="Calibri"/>
      <family val="2"/>
      <scheme val="minor"/>
    </font>
    <font>
      <b/>
      <i/>
      <sz val="11"/>
      <color theme="1"/>
      <name val="Calibri"/>
      <family val="2"/>
      <scheme val="minor"/>
    </font>
    <font>
      <b/>
      <u/>
      <sz val="11"/>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s>
  <cellStyleXfs count="3">
    <xf numFmtId="0" fontId="0" fillId="0" borderId="0"/>
    <xf numFmtId="43" fontId="12" fillId="0" borderId="0" applyFont="0" applyFill="0" applyBorder="0" applyAlignment="0" applyProtection="0"/>
    <xf numFmtId="9" fontId="12" fillId="0" borderId="0" applyFont="0" applyFill="0" applyBorder="0" applyAlignment="0" applyProtection="0"/>
  </cellStyleXfs>
  <cellXfs count="86">
    <xf numFmtId="0" fontId="0" fillId="0" borderId="0" xfId="0"/>
    <xf numFmtId="0" fontId="3" fillId="0" borderId="8" xfId="0" applyFont="1" applyBorder="1" applyAlignment="1">
      <alignment horizontal="center" vertical="center" wrapText="1"/>
    </xf>
    <xf numFmtId="9" fontId="5" fillId="0" borderId="0" xfId="0" applyNumberFormat="1" applyFont="1"/>
    <xf numFmtId="9" fontId="4" fillId="0" borderId="0" xfId="0" applyNumberFormat="1" applyFont="1"/>
    <xf numFmtId="9" fontId="6" fillId="0" borderId="1" xfId="0" applyNumberFormat="1" applyFont="1" applyBorder="1" applyAlignment="1">
      <alignment horizontal="center"/>
    </xf>
    <xf numFmtId="44" fontId="7" fillId="2" borderId="1" xfId="0" applyNumberFormat="1" applyFont="1" applyFill="1" applyBorder="1"/>
    <xf numFmtId="0" fontId="4" fillId="0" borderId="0" xfId="0" applyFont="1"/>
    <xf numFmtId="44" fontId="2" fillId="2" borderId="3" xfId="0" applyNumberFormat="1" applyFont="1" applyFill="1" applyBorder="1"/>
    <xf numFmtId="0" fontId="3" fillId="0" borderId="1" xfId="0" applyFont="1" applyBorder="1" applyAlignment="1">
      <alignment horizontal="center" vertical="center" wrapText="1"/>
    </xf>
    <xf numFmtId="0" fontId="5" fillId="0" borderId="0" xfId="0" applyFont="1"/>
    <xf numFmtId="0" fontId="5" fillId="0" borderId="0" xfId="0" applyFont="1" applyAlignment="1">
      <alignment horizontal="right"/>
    </xf>
    <xf numFmtId="0" fontId="6" fillId="0" borderId="4" xfId="0" applyFont="1" applyBorder="1"/>
    <xf numFmtId="0" fontId="4" fillId="0" borderId="0" xfId="0" applyFont="1" applyAlignment="1">
      <alignment horizontal="right"/>
    </xf>
    <xf numFmtId="0" fontId="6" fillId="0" borderId="1" xfId="0" applyFont="1" applyBorder="1" applyAlignment="1">
      <alignment horizontal="center"/>
    </xf>
    <xf numFmtId="0" fontId="6" fillId="0" borderId="9" xfId="0" applyFont="1" applyBorder="1" applyAlignment="1">
      <alignment horizontal="center"/>
    </xf>
    <xf numFmtId="0" fontId="4" fillId="0" borderId="0" xfId="0" applyFont="1" applyAlignment="1">
      <alignment horizontal="center"/>
    </xf>
    <xf numFmtId="0" fontId="1" fillId="0" borderId="1" xfId="0" applyFont="1" applyBorder="1" applyAlignment="1">
      <alignment horizontal="center" vertical="center" wrapText="1"/>
    </xf>
    <xf numFmtId="0" fontId="9" fillId="0" borderId="0" xfId="0" applyFont="1"/>
    <xf numFmtId="164" fontId="5" fillId="0" borderId="0" xfId="0" applyNumberFormat="1" applyFont="1"/>
    <xf numFmtId="164" fontId="4" fillId="0" borderId="0" xfId="0" applyNumberFormat="1" applyFont="1"/>
    <xf numFmtId="164" fontId="6" fillId="0" borderId="1" xfId="0" applyNumberFormat="1" applyFont="1" applyBorder="1" applyAlignment="1">
      <alignment horizontal="center"/>
    </xf>
    <xf numFmtId="164" fontId="0" fillId="0" borderId="0" xfId="0" applyNumberFormat="1"/>
    <xf numFmtId="164" fontId="3"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4" fillId="0" borderId="1" xfId="0" quotePrefix="1" applyFont="1" applyFill="1" applyBorder="1" applyAlignment="1">
      <alignment horizontal="center" vertical="center" wrapText="1"/>
    </xf>
    <xf numFmtId="44" fontId="2" fillId="2" borderId="1" xfId="0" applyNumberFormat="1" applyFont="1" applyFill="1" applyBorder="1"/>
    <xf numFmtId="44" fontId="7" fillId="0" borderId="11" xfId="0" applyNumberFormat="1" applyFont="1" applyFill="1" applyBorder="1"/>
    <xf numFmtId="0" fontId="8" fillId="0" borderId="1" xfId="0" applyFont="1" applyBorder="1" applyAlignment="1">
      <alignment horizontal="right" vertical="center" wrapText="1"/>
    </xf>
    <xf numFmtId="0" fontId="1" fillId="0" borderId="1" xfId="0" applyFont="1" applyBorder="1" applyAlignment="1">
      <alignment horizontal="center"/>
    </xf>
    <xf numFmtId="0" fontId="0" fillId="0" borderId="1" xfId="0" applyFont="1" applyFill="1" applyBorder="1" applyAlignment="1">
      <alignment horizontal="right" vertical="center"/>
    </xf>
    <xf numFmtId="0" fontId="0" fillId="0" borderId="1" xfId="0" quotePrefix="1" applyFont="1" applyFill="1" applyBorder="1" applyAlignment="1">
      <alignment horizontal="right" vertical="center"/>
    </xf>
    <xf numFmtId="0" fontId="0" fillId="0" borderId="1" xfId="0" quotePrefix="1" applyFont="1" applyFill="1" applyBorder="1" applyAlignment="1">
      <alignment horizontal="right" vertical="center" wrapText="1"/>
    </xf>
    <xf numFmtId="0" fontId="0" fillId="0" borderId="1" xfId="0" applyFont="1" applyFill="1" applyBorder="1" applyAlignment="1">
      <alignment horizontal="right" vertical="center" wrapText="1"/>
    </xf>
    <xf numFmtId="0" fontId="0" fillId="0" borderId="15" xfId="0" applyBorder="1"/>
    <xf numFmtId="0" fontId="0" fillId="0" borderId="15" xfId="0" applyBorder="1" applyAlignment="1">
      <alignment horizontal="left" wrapText="1"/>
    </xf>
    <xf numFmtId="0" fontId="0" fillId="0" borderId="17" xfId="0" applyBorder="1"/>
    <xf numFmtId="0" fontId="0" fillId="0" borderId="15" xfId="0" applyBorder="1" applyAlignment="1">
      <alignment wrapText="1"/>
    </xf>
    <xf numFmtId="0" fontId="10" fillId="0" borderId="15" xfId="0" applyFont="1" applyBorder="1"/>
    <xf numFmtId="0" fontId="0" fillId="0" borderId="0" xfId="0" applyAlignment="1">
      <alignment horizontal="right" vertical="center"/>
    </xf>
    <xf numFmtId="0" fontId="0" fillId="0" borderId="12" xfId="0" applyBorder="1" applyAlignment="1">
      <alignment horizontal="right" vertical="center"/>
    </xf>
    <xf numFmtId="0" fontId="0" fillId="0" borderId="14" xfId="0" applyBorder="1" applyAlignment="1">
      <alignment horizontal="right" vertical="center"/>
    </xf>
    <xf numFmtId="0" fontId="0" fillId="0" borderId="16" xfId="0" applyBorder="1" applyAlignment="1">
      <alignment horizontal="right" vertical="center"/>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0" fillId="0" borderId="1" xfId="0" applyFont="1" applyBorder="1" applyAlignment="1">
      <alignment vertical="center" wrapText="1"/>
    </xf>
    <xf numFmtId="9" fontId="4" fillId="0" borderId="1" xfId="0" applyNumberFormat="1" applyFont="1" applyBorder="1"/>
    <xf numFmtId="0" fontId="4" fillId="0" borderId="15" xfId="0" applyFont="1" applyBorder="1" applyAlignment="1">
      <alignment wrapText="1"/>
    </xf>
    <xf numFmtId="44" fontId="7" fillId="3" borderId="9" xfId="0" applyNumberFormat="1" applyFont="1" applyFill="1" applyBorder="1" applyProtection="1">
      <protection locked="0"/>
    </xf>
    <xf numFmtId="44" fontId="7" fillId="3" borderId="10" xfId="0" applyNumberFormat="1" applyFont="1" applyFill="1" applyBorder="1" applyProtection="1">
      <protection locked="0"/>
    </xf>
    <xf numFmtId="44" fontId="7" fillId="3" borderId="1" xfId="0" applyNumberFormat="1" applyFont="1" applyFill="1" applyBorder="1" applyProtection="1">
      <protection locked="0"/>
    </xf>
    <xf numFmtId="44" fontId="7" fillId="3" borderId="2" xfId="0" applyNumberFormat="1" applyFont="1" applyFill="1" applyBorder="1" applyProtection="1">
      <protection locked="0"/>
    </xf>
    <xf numFmtId="0" fontId="11" fillId="0" borderId="1" xfId="0" applyFont="1" applyBorder="1" applyAlignment="1" applyProtection="1">
      <alignment horizontal="center" vertical="center" wrapText="1"/>
      <protection locked="0"/>
    </xf>
    <xf numFmtId="0" fontId="0" fillId="0" borderId="1" xfId="0" applyFont="1" applyBorder="1" applyAlignment="1" applyProtection="1">
      <alignment vertical="center" wrapText="1"/>
      <protection locked="0"/>
    </xf>
    <xf numFmtId="164" fontId="4" fillId="0" borderId="0" xfId="0" applyNumberFormat="1" applyFont="1" applyProtection="1">
      <protection locked="0"/>
    </xf>
    <xf numFmtId="44" fontId="2" fillId="2" borderId="3" xfId="0" applyNumberFormat="1" applyFont="1" applyFill="1" applyBorder="1" applyProtection="1">
      <protection locked="0"/>
    </xf>
    <xf numFmtId="0" fontId="4" fillId="0" borderId="0" xfId="0" applyFont="1" applyProtection="1">
      <protection locked="0"/>
    </xf>
    <xf numFmtId="9" fontId="4" fillId="0" borderId="0" xfId="0" applyNumberFormat="1" applyFont="1" applyProtection="1">
      <protection locked="0"/>
    </xf>
    <xf numFmtId="0" fontId="4" fillId="0" borderId="0" xfId="0" applyFont="1" applyAlignment="1" applyProtection="1">
      <alignment horizontal="right"/>
      <protection locked="0"/>
    </xf>
    <xf numFmtId="0" fontId="4" fillId="0" borderId="15" xfId="0" applyFont="1" applyBorder="1" applyAlignment="1">
      <alignment horizontal="left" wrapText="1"/>
    </xf>
    <xf numFmtId="0" fontId="8" fillId="0" borderId="1" xfId="0" applyFont="1" applyBorder="1" applyAlignment="1">
      <alignment horizontal="center"/>
    </xf>
    <xf numFmtId="0" fontId="6" fillId="0" borderId="2" xfId="0" applyFont="1" applyBorder="1" applyAlignment="1">
      <alignment horizontal="center" wrapText="1"/>
    </xf>
    <xf numFmtId="0" fontId="0" fillId="0" borderId="0" xfId="0" applyAlignment="1">
      <alignment vertical="center"/>
    </xf>
    <xf numFmtId="9" fontId="7" fillId="3" borderId="1" xfId="2" applyFont="1" applyFill="1" applyBorder="1" applyProtection="1">
      <protection locked="0"/>
    </xf>
    <xf numFmtId="0" fontId="13" fillId="0" borderId="15" xfId="0" applyFont="1" applyBorder="1"/>
    <xf numFmtId="0" fontId="14" fillId="4" borderId="13" xfId="0" applyFont="1" applyFill="1" applyBorder="1"/>
    <xf numFmtId="0" fontId="11" fillId="0" borderId="1" xfId="0" applyFont="1" applyBorder="1" applyAlignment="1">
      <alignment vertical="center" wrapText="1"/>
    </xf>
    <xf numFmtId="0" fontId="8" fillId="5" borderId="1" xfId="0" applyFont="1" applyFill="1" applyBorder="1" applyAlignment="1">
      <alignment horizontal="right" vertical="center" wrapText="1"/>
    </xf>
    <xf numFmtId="164" fontId="4" fillId="0" borderId="7" xfId="0" applyNumberFormat="1" applyFont="1" applyFill="1" applyBorder="1" applyAlignment="1">
      <alignment horizontal="center" vertical="center" wrapText="1"/>
    </xf>
    <xf numFmtId="0" fontId="4" fillId="0" borderId="0" xfId="0" applyFont="1" applyFill="1"/>
    <xf numFmtId="165" fontId="7" fillId="5" borderId="1" xfId="1" applyNumberFormat="1" applyFont="1" applyFill="1" applyBorder="1" applyProtection="1">
      <protection locked="0"/>
    </xf>
    <xf numFmtId="164" fontId="4" fillId="0" borderId="2"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44" fontId="7" fillId="2" borderId="1" xfId="0" applyNumberFormat="1" applyFont="1" applyFill="1" applyBorder="1" applyAlignment="1">
      <alignment horizontal="center"/>
    </xf>
    <xf numFmtId="0" fontId="6" fillId="0" borderId="7" xfId="0" applyFont="1" applyBorder="1" applyAlignment="1">
      <alignment horizontal="center" wrapText="1"/>
    </xf>
    <xf numFmtId="0" fontId="6" fillId="0" borderId="3" xfId="0" applyFont="1" applyBorder="1" applyAlignment="1">
      <alignment horizontal="center" wrapText="1"/>
    </xf>
    <xf numFmtId="0" fontId="4" fillId="3" borderId="5" xfId="0" applyFont="1" applyFill="1" applyBorder="1" applyAlignment="1" applyProtection="1">
      <alignment horizontal="center"/>
      <protection locked="0"/>
    </xf>
    <xf numFmtId="0" fontId="4" fillId="3" borderId="6" xfId="0" applyFont="1" applyFill="1" applyBorder="1" applyAlignment="1" applyProtection="1">
      <alignment horizontal="center"/>
      <protection locked="0"/>
    </xf>
    <xf numFmtId="0" fontId="8" fillId="0" borderId="1" xfId="0" applyFont="1" applyBorder="1" applyAlignment="1">
      <alignment horizontal="center"/>
    </xf>
    <xf numFmtId="0" fontId="6" fillId="0" borderId="2" xfId="0" applyFont="1" applyBorder="1" applyAlignment="1">
      <alignment horizontal="center" wrapText="1"/>
    </xf>
    <xf numFmtId="164" fontId="4" fillId="0" borderId="1" xfId="0" applyNumberFormat="1" applyFont="1" applyFill="1" applyBorder="1" applyAlignment="1">
      <alignment horizontal="center" vertical="center" wrapText="1"/>
    </xf>
    <xf numFmtId="44" fontId="7" fillId="2" borderId="2" xfId="0" applyNumberFormat="1" applyFont="1" applyFill="1" applyBorder="1" applyAlignment="1">
      <alignment horizontal="center"/>
    </xf>
    <xf numFmtId="44" fontId="7" fillId="2" borderId="7" xfId="0" applyNumberFormat="1" applyFont="1" applyFill="1" applyBorder="1" applyAlignment="1">
      <alignment horizontal="center"/>
    </xf>
    <xf numFmtId="44" fontId="7" fillId="2" borderId="3" xfId="0" applyNumberFormat="1" applyFont="1" applyFill="1" applyBorder="1" applyAlignment="1">
      <alignment horizontal="center"/>
    </xf>
    <xf numFmtId="0" fontId="0" fillId="0" borderId="0" xfId="0" applyFill="1" applyAlignment="1">
      <alignment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2"/>
  <sheetViews>
    <sheetView tabSelected="1" zoomScaleNormal="100" workbookViewId="0"/>
  </sheetViews>
  <sheetFormatPr defaultRowHeight="14.25" x14ac:dyDescent="0.2"/>
  <cols>
    <col min="2" max="2" width="4" style="39" customWidth="1"/>
    <col min="3" max="3" width="122.375" customWidth="1"/>
    <col min="5" max="5" width="8.875" style="62"/>
  </cols>
  <sheetData>
    <row r="1" spans="2:5" ht="15" thickBot="1" x14ac:dyDescent="0.25"/>
    <row r="2" spans="2:5" ht="15" x14ac:dyDescent="0.25">
      <c r="B2" s="40"/>
      <c r="C2" s="65" t="s">
        <v>186</v>
      </c>
      <c r="E2" s="85"/>
    </row>
    <row r="3" spans="2:5" ht="29.25" x14ac:dyDescent="0.25">
      <c r="B3" s="41" t="s">
        <v>126</v>
      </c>
      <c r="C3" s="37" t="s">
        <v>187</v>
      </c>
      <c r="E3" s="85"/>
    </row>
    <row r="4" spans="2:5" ht="28.5" x14ac:dyDescent="0.2">
      <c r="B4" s="41" t="s">
        <v>112</v>
      </c>
      <c r="C4" s="35" t="s">
        <v>139</v>
      </c>
      <c r="E4" s="85"/>
    </row>
    <row r="5" spans="2:5" x14ac:dyDescent="0.2">
      <c r="B5" s="41" t="s">
        <v>113</v>
      </c>
      <c r="C5" s="35" t="s">
        <v>116</v>
      </c>
      <c r="E5" s="85"/>
    </row>
    <row r="6" spans="2:5" ht="28.5" x14ac:dyDescent="0.2">
      <c r="B6" s="41" t="s">
        <v>127</v>
      </c>
      <c r="C6" s="35" t="s">
        <v>114</v>
      </c>
      <c r="E6" s="85"/>
    </row>
    <row r="7" spans="2:5" x14ac:dyDescent="0.2">
      <c r="B7" s="41" t="s">
        <v>118</v>
      </c>
      <c r="C7" s="59" t="s">
        <v>155</v>
      </c>
      <c r="E7" s="85"/>
    </row>
    <row r="8" spans="2:5" x14ac:dyDescent="0.2">
      <c r="B8" s="41" t="s">
        <v>119</v>
      </c>
      <c r="C8" s="35" t="s">
        <v>164</v>
      </c>
      <c r="E8" s="85"/>
    </row>
    <row r="9" spans="2:5" x14ac:dyDescent="0.2">
      <c r="B9" s="41" t="s">
        <v>128</v>
      </c>
      <c r="C9" s="35" t="s">
        <v>115</v>
      </c>
      <c r="E9" s="85"/>
    </row>
    <row r="10" spans="2:5" x14ac:dyDescent="0.2">
      <c r="B10" s="41" t="s">
        <v>129</v>
      </c>
      <c r="C10" s="35" t="s">
        <v>117</v>
      </c>
      <c r="E10" s="85"/>
    </row>
    <row r="11" spans="2:5" x14ac:dyDescent="0.2">
      <c r="B11" s="41"/>
      <c r="C11" s="34"/>
      <c r="E11" s="85"/>
    </row>
    <row r="12" spans="2:5" x14ac:dyDescent="0.2">
      <c r="B12" s="41"/>
      <c r="C12" s="38" t="s">
        <v>120</v>
      </c>
      <c r="E12" s="85"/>
    </row>
    <row r="13" spans="2:5" x14ac:dyDescent="0.2">
      <c r="B13" s="41" t="s">
        <v>130</v>
      </c>
      <c r="C13" s="35" t="s">
        <v>121</v>
      </c>
      <c r="E13" s="85"/>
    </row>
    <row r="14" spans="2:5" ht="28.5" x14ac:dyDescent="0.2">
      <c r="B14" s="41" t="s">
        <v>131</v>
      </c>
      <c r="C14" s="35" t="s">
        <v>122</v>
      </c>
      <c r="E14" s="85"/>
    </row>
    <row r="15" spans="2:5" ht="28.5" x14ac:dyDescent="0.2">
      <c r="B15" s="41" t="s">
        <v>132</v>
      </c>
      <c r="C15" s="35" t="s">
        <v>123</v>
      </c>
      <c r="E15" s="85"/>
    </row>
    <row r="16" spans="2:5" ht="28.5" x14ac:dyDescent="0.2">
      <c r="B16" s="41" t="s">
        <v>133</v>
      </c>
      <c r="C16" s="35" t="s">
        <v>160</v>
      </c>
      <c r="E16" s="85"/>
    </row>
    <row r="17" spans="2:5" ht="57" x14ac:dyDescent="0.2">
      <c r="B17" s="41" t="s">
        <v>134</v>
      </c>
      <c r="C17" s="35" t="s">
        <v>161</v>
      </c>
      <c r="E17" s="85"/>
    </row>
    <row r="18" spans="2:5" ht="28.5" x14ac:dyDescent="0.2">
      <c r="B18" s="41" t="s">
        <v>135</v>
      </c>
      <c r="C18" s="35" t="s">
        <v>124</v>
      </c>
      <c r="E18" s="85"/>
    </row>
    <row r="19" spans="2:5" ht="29.25" x14ac:dyDescent="0.25">
      <c r="B19" s="41" t="s">
        <v>136</v>
      </c>
      <c r="C19" s="35" t="s">
        <v>188</v>
      </c>
      <c r="E19" s="85"/>
    </row>
    <row r="20" spans="2:5" x14ac:dyDescent="0.2">
      <c r="B20" s="41"/>
      <c r="C20" s="34"/>
      <c r="E20" s="85"/>
    </row>
    <row r="21" spans="2:5" x14ac:dyDescent="0.2">
      <c r="B21" s="41"/>
      <c r="C21" s="38" t="s">
        <v>125</v>
      </c>
      <c r="E21" s="85"/>
    </row>
    <row r="22" spans="2:5" ht="28.5" x14ac:dyDescent="0.2">
      <c r="B22" s="41" t="s">
        <v>137</v>
      </c>
      <c r="C22" s="35" t="s">
        <v>162</v>
      </c>
    </row>
    <row r="23" spans="2:5" ht="42.75" x14ac:dyDescent="0.2">
      <c r="B23" s="41" t="s">
        <v>138</v>
      </c>
      <c r="C23" s="59" t="s">
        <v>158</v>
      </c>
    </row>
    <row r="24" spans="2:5" ht="28.5" x14ac:dyDescent="0.2">
      <c r="B24" s="41" t="s">
        <v>140</v>
      </c>
      <c r="C24" s="35" t="s">
        <v>142</v>
      </c>
    </row>
    <row r="25" spans="2:5" ht="29.25" x14ac:dyDescent="0.25">
      <c r="B25" s="41" t="s">
        <v>141</v>
      </c>
      <c r="C25" s="35" t="s">
        <v>189</v>
      </c>
    </row>
    <row r="26" spans="2:5" ht="57" x14ac:dyDescent="0.2">
      <c r="B26" s="41" t="s">
        <v>143</v>
      </c>
      <c r="C26" s="47" t="s">
        <v>163</v>
      </c>
    </row>
    <row r="27" spans="2:5" ht="42.75" x14ac:dyDescent="0.2">
      <c r="B27" s="41" t="s">
        <v>151</v>
      </c>
      <c r="C27" s="37" t="s">
        <v>154</v>
      </c>
    </row>
    <row r="28" spans="2:5" x14ac:dyDescent="0.2">
      <c r="B28" s="41"/>
      <c r="C28" s="37"/>
    </row>
    <row r="29" spans="2:5" x14ac:dyDescent="0.2">
      <c r="B29" s="41"/>
      <c r="C29" s="64" t="s">
        <v>165</v>
      </c>
    </row>
    <row r="30" spans="2:5" ht="28.5" x14ac:dyDescent="0.2">
      <c r="B30" s="41" t="s">
        <v>173</v>
      </c>
      <c r="C30" s="35" t="s">
        <v>174</v>
      </c>
    </row>
    <row r="31" spans="2:5" ht="28.5" x14ac:dyDescent="0.2">
      <c r="B31" s="41" t="s">
        <v>175</v>
      </c>
      <c r="C31" s="37" t="s">
        <v>176</v>
      </c>
    </row>
    <row r="32" spans="2:5" ht="15" thickBot="1" x14ac:dyDescent="0.25">
      <c r="B32" s="42"/>
      <c r="C32" s="3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3BD6D-BF0C-4496-A8F5-7762F60FD9E9}">
  <dimension ref="A1:N90"/>
  <sheetViews>
    <sheetView workbookViewId="0">
      <selection activeCell="H42" sqref="H42"/>
    </sheetView>
  </sheetViews>
  <sheetFormatPr defaultColWidth="9.125" defaultRowHeight="14.25" x14ac:dyDescent="0.2"/>
  <cols>
    <col min="1" max="1" width="6.125" style="6" customWidth="1"/>
    <col min="2" max="2" width="26.375" style="3" customWidth="1"/>
    <col min="3" max="3" width="15.625" style="19" customWidth="1"/>
    <col min="4" max="4" width="28.375" style="6" customWidth="1"/>
    <col min="5" max="5" width="63.875" style="6" customWidth="1"/>
    <col min="6" max="6" width="37.5" style="12" customWidth="1"/>
    <col min="7" max="7" width="19.875" style="6" customWidth="1"/>
    <col min="8" max="8" width="19.5" style="6" customWidth="1"/>
    <col min="9" max="10" width="20.625" style="6" customWidth="1"/>
    <col min="11" max="11" width="20.5" style="6" customWidth="1"/>
    <col min="12" max="12" width="16.625" style="6" customWidth="1"/>
    <col min="13" max="16384" width="9.125" style="6"/>
  </cols>
  <sheetData>
    <row r="1" spans="1:12" ht="15.75" customHeight="1" thickBot="1" x14ac:dyDescent="0.3">
      <c r="A1" s="9" t="s">
        <v>105</v>
      </c>
      <c r="B1" s="2"/>
      <c r="C1" s="18"/>
      <c r="D1" s="9"/>
      <c r="E1" s="9"/>
      <c r="F1" s="10"/>
      <c r="G1" s="11" t="s">
        <v>38</v>
      </c>
      <c r="H1" s="77"/>
      <c r="I1" s="77"/>
      <c r="J1" s="77"/>
      <c r="K1" s="78"/>
    </row>
    <row r="2" spans="1:12" ht="15.75" customHeight="1" x14ac:dyDescent="0.25">
      <c r="A2" s="6" t="s">
        <v>107</v>
      </c>
      <c r="B2" s="2"/>
      <c r="C2" s="18"/>
      <c r="D2" s="9"/>
      <c r="F2" s="10"/>
      <c r="J2" s="69"/>
      <c r="K2" s="69"/>
      <c r="L2" s="69"/>
    </row>
    <row r="3" spans="1:12" ht="15.75" customHeight="1" x14ac:dyDescent="0.25">
      <c r="A3" s="17" t="s">
        <v>110</v>
      </c>
      <c r="G3" s="79" t="s">
        <v>5</v>
      </c>
      <c r="H3" s="79"/>
      <c r="I3" s="80" t="s">
        <v>8</v>
      </c>
      <c r="J3" s="61"/>
      <c r="K3" s="80" t="s">
        <v>97</v>
      </c>
      <c r="L3" s="80" t="s">
        <v>109</v>
      </c>
    </row>
    <row r="4" spans="1:12" ht="15.75" customHeight="1" x14ac:dyDescent="0.2">
      <c r="G4" s="60"/>
      <c r="H4" s="60"/>
      <c r="I4" s="75"/>
      <c r="J4" s="75" t="s">
        <v>180</v>
      </c>
      <c r="K4" s="75"/>
      <c r="L4" s="75"/>
    </row>
    <row r="5" spans="1:12" s="15" customFormat="1" ht="15.75" customHeight="1" x14ac:dyDescent="0.25">
      <c r="A5" s="13" t="s">
        <v>9</v>
      </c>
      <c r="B5" s="4" t="s">
        <v>108</v>
      </c>
      <c r="C5" s="20" t="s">
        <v>68</v>
      </c>
      <c r="D5" s="13" t="s">
        <v>1</v>
      </c>
      <c r="E5" s="13" t="s">
        <v>2</v>
      </c>
      <c r="F5" s="29" t="s">
        <v>106</v>
      </c>
      <c r="G5" s="14" t="s">
        <v>6</v>
      </c>
      <c r="H5" s="13" t="s">
        <v>7</v>
      </c>
      <c r="I5" s="76"/>
      <c r="J5" s="76"/>
      <c r="K5" s="76" t="s">
        <v>3</v>
      </c>
      <c r="L5" s="76" t="s">
        <v>3</v>
      </c>
    </row>
    <row r="6" spans="1:12" ht="15.75" customHeight="1" x14ac:dyDescent="0.2">
      <c r="A6" s="23">
        <v>0.1</v>
      </c>
      <c r="B6" s="24" t="s">
        <v>95</v>
      </c>
      <c r="C6" s="71">
        <v>0.1</v>
      </c>
      <c r="D6" s="23" t="s">
        <v>156</v>
      </c>
      <c r="E6" s="23" t="s">
        <v>91</v>
      </c>
      <c r="F6" s="30" t="s">
        <v>90</v>
      </c>
      <c r="G6" s="48">
        <v>0</v>
      </c>
      <c r="H6" s="50">
        <v>0</v>
      </c>
      <c r="I6" s="50">
        <v>0</v>
      </c>
      <c r="J6" s="70">
        <v>200</v>
      </c>
      <c r="K6" s="5">
        <f>(G6+H6+I6)*J6</f>
        <v>0</v>
      </c>
      <c r="L6" s="74">
        <f>SUM(K6:K23)</f>
        <v>0</v>
      </c>
    </row>
    <row r="7" spans="1:12" ht="15.75" customHeight="1" x14ac:dyDescent="0.2">
      <c r="A7" s="23">
        <v>0.2</v>
      </c>
      <c r="B7" s="24" t="s">
        <v>95</v>
      </c>
      <c r="C7" s="72"/>
      <c r="D7" s="23" t="s">
        <v>157</v>
      </c>
      <c r="E7" s="25" t="s">
        <v>98</v>
      </c>
      <c r="F7" s="30" t="s">
        <v>73</v>
      </c>
      <c r="G7" s="48">
        <v>0</v>
      </c>
      <c r="H7" s="50">
        <v>0</v>
      </c>
      <c r="I7" s="50">
        <v>0</v>
      </c>
      <c r="J7" s="70">
        <v>100</v>
      </c>
      <c r="K7" s="5">
        <f t="shared" ref="K7:K37" si="0">(G7+H7+I7)*J7</f>
        <v>0</v>
      </c>
      <c r="L7" s="74"/>
    </row>
    <row r="8" spans="1:12" ht="15.75" customHeight="1" x14ac:dyDescent="0.2">
      <c r="A8" s="23" t="s">
        <v>17</v>
      </c>
      <c r="B8" s="24" t="s">
        <v>95</v>
      </c>
      <c r="C8" s="72"/>
      <c r="D8" s="23" t="s">
        <v>16</v>
      </c>
      <c r="E8" s="23" t="s">
        <v>37</v>
      </c>
      <c r="F8" s="30" t="s">
        <v>111</v>
      </c>
      <c r="G8" s="48">
        <v>0</v>
      </c>
      <c r="H8" s="50">
        <v>0</v>
      </c>
      <c r="I8" s="50">
        <v>0</v>
      </c>
      <c r="J8" s="70">
        <v>100</v>
      </c>
      <c r="K8" s="5">
        <f t="shared" si="0"/>
        <v>0</v>
      </c>
      <c r="L8" s="74"/>
    </row>
    <row r="9" spans="1:12" ht="15.75" customHeight="1" x14ac:dyDescent="0.2">
      <c r="A9" s="23" t="s">
        <v>0</v>
      </c>
      <c r="B9" s="24" t="s">
        <v>95</v>
      </c>
      <c r="C9" s="72"/>
      <c r="D9" s="23" t="s">
        <v>36</v>
      </c>
      <c r="E9" s="23" t="s">
        <v>80</v>
      </c>
      <c r="F9" s="30" t="s">
        <v>111</v>
      </c>
      <c r="G9" s="48">
        <v>0</v>
      </c>
      <c r="H9" s="50">
        <v>0</v>
      </c>
      <c r="I9" s="50">
        <v>0</v>
      </c>
      <c r="J9" s="70">
        <v>500</v>
      </c>
      <c r="K9" s="5">
        <f t="shared" si="0"/>
        <v>0</v>
      </c>
      <c r="L9" s="74"/>
    </row>
    <row r="10" spans="1:12" ht="15.75" customHeight="1" x14ac:dyDescent="0.2">
      <c r="A10" s="23" t="s">
        <v>10</v>
      </c>
      <c r="B10" s="24" t="s">
        <v>95</v>
      </c>
      <c r="C10" s="72"/>
      <c r="D10" s="23" t="s">
        <v>36</v>
      </c>
      <c r="E10" s="23" t="s">
        <v>81</v>
      </c>
      <c r="F10" s="30" t="s">
        <v>111</v>
      </c>
      <c r="G10" s="48">
        <v>0</v>
      </c>
      <c r="H10" s="50">
        <v>0</v>
      </c>
      <c r="I10" s="50">
        <v>0</v>
      </c>
      <c r="J10" s="70">
        <v>500</v>
      </c>
      <c r="K10" s="5">
        <f t="shared" si="0"/>
        <v>0</v>
      </c>
      <c r="L10" s="74"/>
    </row>
    <row r="11" spans="1:12" ht="28.5" x14ac:dyDescent="0.2">
      <c r="A11" s="23" t="s">
        <v>11</v>
      </c>
      <c r="B11" s="24" t="s">
        <v>95</v>
      </c>
      <c r="C11" s="72"/>
      <c r="D11" s="23" t="s">
        <v>4</v>
      </c>
      <c r="E11" s="25" t="s">
        <v>89</v>
      </c>
      <c r="F11" s="30" t="s">
        <v>111</v>
      </c>
      <c r="G11" s="48">
        <v>0</v>
      </c>
      <c r="H11" s="50">
        <v>0</v>
      </c>
      <c r="I11" s="50">
        <v>0</v>
      </c>
      <c r="J11" s="70">
        <v>100</v>
      </c>
      <c r="K11" s="5">
        <f t="shared" si="0"/>
        <v>0</v>
      </c>
      <c r="L11" s="74"/>
    </row>
    <row r="12" spans="1:12" ht="15.75" customHeight="1" x14ac:dyDescent="0.2">
      <c r="A12" s="23" t="s">
        <v>12</v>
      </c>
      <c r="B12" s="24" t="s">
        <v>95</v>
      </c>
      <c r="C12" s="72"/>
      <c r="D12" s="23" t="s">
        <v>15</v>
      </c>
      <c r="E12" s="23" t="s">
        <v>82</v>
      </c>
      <c r="F12" s="30" t="s">
        <v>83</v>
      </c>
      <c r="G12" s="48">
        <v>0</v>
      </c>
      <c r="H12" s="50">
        <v>0</v>
      </c>
      <c r="I12" s="50">
        <v>0</v>
      </c>
      <c r="J12" s="70">
        <v>100</v>
      </c>
      <c r="K12" s="5">
        <f t="shared" si="0"/>
        <v>0</v>
      </c>
      <c r="L12" s="74"/>
    </row>
    <row r="13" spans="1:12" ht="15.75" customHeight="1" x14ac:dyDescent="0.2">
      <c r="A13" s="23" t="s">
        <v>13</v>
      </c>
      <c r="B13" s="24" t="s">
        <v>95</v>
      </c>
      <c r="C13" s="72"/>
      <c r="D13" s="23" t="s">
        <v>15</v>
      </c>
      <c r="E13" s="23" t="s">
        <v>86</v>
      </c>
      <c r="F13" s="30" t="s">
        <v>84</v>
      </c>
      <c r="G13" s="48">
        <v>0</v>
      </c>
      <c r="H13" s="50">
        <v>0</v>
      </c>
      <c r="I13" s="50">
        <v>0</v>
      </c>
      <c r="J13" s="70">
        <v>450</v>
      </c>
      <c r="K13" s="5">
        <f t="shared" si="0"/>
        <v>0</v>
      </c>
      <c r="L13" s="74"/>
    </row>
    <row r="14" spans="1:12" ht="15.75" customHeight="1" x14ac:dyDescent="0.2">
      <c r="A14" s="23" t="s">
        <v>14</v>
      </c>
      <c r="B14" s="24" t="s">
        <v>95</v>
      </c>
      <c r="C14" s="72"/>
      <c r="D14" s="23" t="s">
        <v>15</v>
      </c>
      <c r="E14" s="23" t="s">
        <v>85</v>
      </c>
      <c r="F14" s="30" t="s">
        <v>79</v>
      </c>
      <c r="G14" s="48">
        <v>0</v>
      </c>
      <c r="H14" s="50">
        <v>0</v>
      </c>
      <c r="I14" s="50">
        <v>0</v>
      </c>
      <c r="J14" s="70">
        <v>400</v>
      </c>
      <c r="K14" s="5">
        <f t="shared" si="0"/>
        <v>0</v>
      </c>
      <c r="L14" s="74"/>
    </row>
    <row r="15" spans="1:12" ht="15.75" customHeight="1" x14ac:dyDescent="0.2">
      <c r="A15" s="23" t="s">
        <v>27</v>
      </c>
      <c r="B15" s="24" t="s">
        <v>95</v>
      </c>
      <c r="C15" s="72"/>
      <c r="D15" s="23" t="s">
        <v>21</v>
      </c>
      <c r="E15" s="23" t="s">
        <v>22</v>
      </c>
      <c r="F15" s="30" t="s">
        <v>111</v>
      </c>
      <c r="G15" s="48">
        <v>0</v>
      </c>
      <c r="H15" s="50">
        <v>0</v>
      </c>
      <c r="I15" s="50">
        <v>0</v>
      </c>
      <c r="J15" s="70">
        <v>100</v>
      </c>
      <c r="K15" s="5">
        <f t="shared" si="0"/>
        <v>0</v>
      </c>
      <c r="L15" s="74"/>
    </row>
    <row r="16" spans="1:12" ht="15.75" customHeight="1" x14ac:dyDescent="0.2">
      <c r="A16" s="23" t="s">
        <v>28</v>
      </c>
      <c r="B16" s="24" t="s">
        <v>95</v>
      </c>
      <c r="C16" s="72"/>
      <c r="D16" s="23" t="s">
        <v>20</v>
      </c>
      <c r="E16" s="23" t="s">
        <v>22</v>
      </c>
      <c r="F16" s="30" t="s">
        <v>111</v>
      </c>
      <c r="G16" s="48">
        <v>0</v>
      </c>
      <c r="H16" s="50">
        <v>0</v>
      </c>
      <c r="I16" s="50">
        <v>0</v>
      </c>
      <c r="J16" s="70">
        <v>100</v>
      </c>
      <c r="K16" s="5">
        <f t="shared" si="0"/>
        <v>0</v>
      </c>
      <c r="L16" s="74"/>
    </row>
    <row r="17" spans="1:14" ht="15.75" customHeight="1" x14ac:dyDescent="0.2">
      <c r="A17" s="23" t="s">
        <v>29</v>
      </c>
      <c r="B17" s="24" t="s">
        <v>95</v>
      </c>
      <c r="C17" s="72"/>
      <c r="D17" s="23" t="s">
        <v>87</v>
      </c>
      <c r="E17" s="23" t="s">
        <v>32</v>
      </c>
      <c r="F17" s="30" t="s">
        <v>111</v>
      </c>
      <c r="G17" s="48">
        <v>0</v>
      </c>
      <c r="H17" s="50">
        <v>0</v>
      </c>
      <c r="I17" s="50">
        <v>0</v>
      </c>
      <c r="J17" s="70">
        <v>100</v>
      </c>
      <c r="K17" s="5">
        <f t="shared" si="0"/>
        <v>0</v>
      </c>
      <c r="L17" s="74"/>
    </row>
    <row r="18" spans="1:14" ht="15.75" customHeight="1" x14ac:dyDescent="0.2">
      <c r="A18" s="23" t="s">
        <v>30</v>
      </c>
      <c r="B18" s="24" t="s">
        <v>95</v>
      </c>
      <c r="C18" s="72"/>
      <c r="D18" s="23" t="s">
        <v>31</v>
      </c>
      <c r="E18" s="23" t="s">
        <v>33</v>
      </c>
      <c r="F18" s="30" t="s">
        <v>111</v>
      </c>
      <c r="G18" s="48">
        <v>0</v>
      </c>
      <c r="H18" s="50">
        <v>0</v>
      </c>
      <c r="I18" s="50">
        <v>0</v>
      </c>
      <c r="J18" s="70">
        <v>100</v>
      </c>
      <c r="K18" s="5">
        <f t="shared" si="0"/>
        <v>0</v>
      </c>
      <c r="L18" s="74"/>
    </row>
    <row r="19" spans="1:14" ht="15.75" customHeight="1" x14ac:dyDescent="0.2">
      <c r="A19" s="23" t="s">
        <v>23</v>
      </c>
      <c r="B19" s="24" t="s">
        <v>95</v>
      </c>
      <c r="C19" s="72"/>
      <c r="D19" s="23" t="s">
        <v>39</v>
      </c>
      <c r="E19" s="23" t="s">
        <v>92</v>
      </c>
      <c r="F19" s="30" t="s">
        <v>88</v>
      </c>
      <c r="G19" s="48">
        <v>0</v>
      </c>
      <c r="H19" s="50">
        <v>0</v>
      </c>
      <c r="I19" s="50">
        <v>0</v>
      </c>
      <c r="J19" s="70">
        <v>200</v>
      </c>
      <c r="K19" s="5">
        <f t="shared" si="0"/>
        <v>0</v>
      </c>
      <c r="L19" s="74"/>
    </row>
    <row r="20" spans="1:14" ht="15.75" customHeight="1" x14ac:dyDescent="0.2">
      <c r="A20" s="23" t="s">
        <v>24</v>
      </c>
      <c r="B20" s="24" t="s">
        <v>95</v>
      </c>
      <c r="C20" s="72"/>
      <c r="D20" s="23" t="s">
        <v>53</v>
      </c>
      <c r="E20" s="23" t="s">
        <v>93</v>
      </c>
      <c r="F20" s="30" t="s">
        <v>88</v>
      </c>
      <c r="G20" s="48">
        <v>0</v>
      </c>
      <c r="H20" s="50">
        <v>0</v>
      </c>
      <c r="I20" s="50">
        <v>0</v>
      </c>
      <c r="J20" s="70">
        <v>200</v>
      </c>
      <c r="K20" s="5">
        <f t="shared" si="0"/>
        <v>0</v>
      </c>
      <c r="L20" s="74"/>
    </row>
    <row r="21" spans="1:14" ht="15.75" customHeight="1" x14ac:dyDescent="0.2">
      <c r="A21" s="23" t="s">
        <v>52</v>
      </c>
      <c r="B21" s="24" t="s">
        <v>95</v>
      </c>
      <c r="C21" s="72"/>
      <c r="D21" s="23" t="s">
        <v>54</v>
      </c>
      <c r="E21" s="23" t="s">
        <v>93</v>
      </c>
      <c r="F21" s="30" t="s">
        <v>88</v>
      </c>
      <c r="G21" s="48">
        <v>0</v>
      </c>
      <c r="H21" s="50">
        <v>0</v>
      </c>
      <c r="I21" s="50">
        <v>0</v>
      </c>
      <c r="J21" s="70">
        <v>200</v>
      </c>
      <c r="K21" s="5">
        <f t="shared" si="0"/>
        <v>0</v>
      </c>
      <c r="L21" s="74"/>
    </row>
    <row r="22" spans="1:14" ht="15.75" customHeight="1" x14ac:dyDescent="0.2">
      <c r="A22" s="23" t="s">
        <v>34</v>
      </c>
      <c r="B22" s="24" t="s">
        <v>95</v>
      </c>
      <c r="C22" s="72"/>
      <c r="D22" s="23" t="s">
        <v>57</v>
      </c>
      <c r="E22" s="23" t="s">
        <v>58</v>
      </c>
      <c r="F22" s="30" t="s">
        <v>111</v>
      </c>
      <c r="G22" s="48">
        <v>0</v>
      </c>
      <c r="H22" s="50">
        <v>0</v>
      </c>
      <c r="I22" s="50">
        <v>0</v>
      </c>
      <c r="J22" s="70">
        <v>1000</v>
      </c>
      <c r="K22" s="5">
        <f t="shared" si="0"/>
        <v>0</v>
      </c>
      <c r="L22" s="74"/>
    </row>
    <row r="23" spans="1:14" ht="15.75" customHeight="1" x14ac:dyDescent="0.2">
      <c r="A23" s="23" t="s">
        <v>35</v>
      </c>
      <c r="B23" s="24" t="s">
        <v>95</v>
      </c>
      <c r="C23" s="73"/>
      <c r="D23" s="23" t="s">
        <v>55</v>
      </c>
      <c r="E23" s="23" t="s">
        <v>56</v>
      </c>
      <c r="F23" s="30" t="s">
        <v>111</v>
      </c>
      <c r="G23" s="48">
        <v>0</v>
      </c>
      <c r="H23" s="50">
        <v>0</v>
      </c>
      <c r="I23" s="50">
        <v>0</v>
      </c>
      <c r="J23" s="70">
        <v>100</v>
      </c>
      <c r="K23" s="5">
        <f t="shared" si="0"/>
        <v>0</v>
      </c>
      <c r="L23" s="74"/>
    </row>
    <row r="24" spans="1:14" ht="33.75" customHeight="1" x14ac:dyDescent="0.2">
      <c r="A24" s="23" t="s">
        <v>18</v>
      </c>
      <c r="B24" s="24" t="s">
        <v>96</v>
      </c>
      <c r="C24" s="71">
        <v>0.125</v>
      </c>
      <c r="D24" s="23" t="s">
        <v>40</v>
      </c>
      <c r="E24" s="23" t="s">
        <v>70</v>
      </c>
      <c r="F24" s="30" t="s">
        <v>73</v>
      </c>
      <c r="G24" s="48">
        <v>0</v>
      </c>
      <c r="H24" s="50">
        <v>0</v>
      </c>
      <c r="I24" s="50">
        <v>0</v>
      </c>
      <c r="J24" s="70">
        <v>150</v>
      </c>
      <c r="K24" s="5">
        <f t="shared" si="0"/>
        <v>0</v>
      </c>
      <c r="L24" s="82">
        <f>SUM(K24:K29)</f>
        <v>0</v>
      </c>
      <c r="N24" s="69"/>
    </row>
    <row r="25" spans="1:14" ht="31.5" customHeight="1" x14ac:dyDescent="0.2">
      <c r="A25" s="23" t="s">
        <v>19</v>
      </c>
      <c r="B25" s="24" t="s">
        <v>96</v>
      </c>
      <c r="C25" s="72"/>
      <c r="D25" s="23" t="s">
        <v>41</v>
      </c>
      <c r="E25" s="23" t="s">
        <v>71</v>
      </c>
      <c r="F25" s="30" t="s">
        <v>73</v>
      </c>
      <c r="G25" s="48">
        <v>0</v>
      </c>
      <c r="H25" s="50">
        <v>0</v>
      </c>
      <c r="I25" s="50">
        <v>0</v>
      </c>
      <c r="J25" s="70">
        <v>150</v>
      </c>
      <c r="K25" s="5">
        <f t="shared" si="0"/>
        <v>0</v>
      </c>
      <c r="L25" s="83"/>
      <c r="N25" s="69"/>
    </row>
    <row r="26" spans="1:14" ht="27.75" customHeight="1" x14ac:dyDescent="0.25">
      <c r="A26" s="23" t="s">
        <v>27</v>
      </c>
      <c r="B26" s="24" t="s">
        <v>96</v>
      </c>
      <c r="C26" s="72"/>
      <c r="D26" s="23" t="s">
        <v>44</v>
      </c>
      <c r="E26" s="25" t="s">
        <v>46</v>
      </c>
      <c r="F26" s="30" t="s">
        <v>73</v>
      </c>
      <c r="G26" s="48">
        <v>0</v>
      </c>
      <c r="H26" s="50">
        <v>0</v>
      </c>
      <c r="I26" s="50">
        <v>0</v>
      </c>
      <c r="J26" s="70">
        <v>100</v>
      </c>
      <c r="K26" s="5">
        <f t="shared" si="0"/>
        <v>0</v>
      </c>
      <c r="L26" s="83"/>
      <c r="N26" s="69"/>
    </row>
    <row r="27" spans="1:14" ht="30" customHeight="1" x14ac:dyDescent="0.25">
      <c r="A27" s="23" t="s">
        <v>47</v>
      </c>
      <c r="B27" s="24" t="s">
        <v>96</v>
      </c>
      <c r="C27" s="72"/>
      <c r="D27" s="23" t="s">
        <v>44</v>
      </c>
      <c r="E27" s="25" t="s">
        <v>72</v>
      </c>
      <c r="F27" s="30" t="s">
        <v>73</v>
      </c>
      <c r="G27" s="48">
        <v>0</v>
      </c>
      <c r="H27" s="50">
        <v>0</v>
      </c>
      <c r="I27" s="50">
        <v>0</v>
      </c>
      <c r="J27" s="70">
        <v>150</v>
      </c>
      <c r="K27" s="5">
        <f t="shared" si="0"/>
        <v>0</v>
      </c>
      <c r="L27" s="83"/>
      <c r="N27" s="69"/>
    </row>
    <row r="28" spans="1:14" ht="26.25" customHeight="1" x14ac:dyDescent="0.25">
      <c r="A28" s="23" t="s">
        <v>48</v>
      </c>
      <c r="B28" s="24" t="s">
        <v>96</v>
      </c>
      <c r="C28" s="72"/>
      <c r="D28" s="23" t="s">
        <v>74</v>
      </c>
      <c r="E28" s="25" t="s">
        <v>69</v>
      </c>
      <c r="F28" s="31" t="s">
        <v>69</v>
      </c>
      <c r="G28" s="48">
        <v>0</v>
      </c>
      <c r="H28" s="50">
        <v>0</v>
      </c>
      <c r="I28" s="50">
        <v>0</v>
      </c>
      <c r="J28" s="70">
        <v>100</v>
      </c>
      <c r="K28" s="5">
        <f t="shared" si="0"/>
        <v>0</v>
      </c>
      <c r="L28" s="83"/>
    </row>
    <row r="29" spans="1:14" ht="15.75" customHeight="1" x14ac:dyDescent="0.25">
      <c r="A29" s="23" t="s">
        <v>49</v>
      </c>
      <c r="B29" s="24" t="s">
        <v>96</v>
      </c>
      <c r="C29" s="72"/>
      <c r="D29" s="23" t="s">
        <v>45</v>
      </c>
      <c r="E29" s="25" t="s">
        <v>75</v>
      </c>
      <c r="F29" s="30" t="s">
        <v>76</v>
      </c>
      <c r="G29" s="48">
        <v>0</v>
      </c>
      <c r="H29" s="50">
        <v>0</v>
      </c>
      <c r="I29" s="50">
        <v>0</v>
      </c>
      <c r="J29" s="70">
        <v>300</v>
      </c>
      <c r="K29" s="5">
        <f t="shared" si="0"/>
        <v>0</v>
      </c>
      <c r="L29" s="84"/>
    </row>
    <row r="30" spans="1:14" ht="29.25" customHeight="1" x14ac:dyDescent="0.25">
      <c r="A30" s="23" t="s">
        <v>50</v>
      </c>
      <c r="B30" s="24" t="s">
        <v>96</v>
      </c>
      <c r="C30" s="72"/>
      <c r="D30" s="23" t="s">
        <v>42</v>
      </c>
      <c r="E30" s="25" t="s">
        <v>77</v>
      </c>
      <c r="F30" s="32" t="s">
        <v>102</v>
      </c>
      <c r="G30" s="48">
        <v>0</v>
      </c>
      <c r="H30" s="50">
        <v>0</v>
      </c>
      <c r="I30" s="50">
        <v>0</v>
      </c>
      <c r="J30" s="70">
        <v>200</v>
      </c>
      <c r="K30" s="5">
        <f t="shared" si="0"/>
        <v>0</v>
      </c>
      <c r="L30" s="82">
        <f>SUM(K30:K33)</f>
        <v>0</v>
      </c>
    </row>
    <row r="31" spans="1:14" ht="29.25" customHeight="1" x14ac:dyDescent="0.25">
      <c r="A31" s="23" t="s">
        <v>51</v>
      </c>
      <c r="B31" s="24" t="s">
        <v>96</v>
      </c>
      <c r="C31" s="73"/>
      <c r="D31" s="23" t="s">
        <v>43</v>
      </c>
      <c r="E31" s="25" t="s">
        <v>78</v>
      </c>
      <c r="F31" s="32" t="s">
        <v>102</v>
      </c>
      <c r="G31" s="48">
        <v>0</v>
      </c>
      <c r="H31" s="50">
        <v>0</v>
      </c>
      <c r="I31" s="50">
        <v>0</v>
      </c>
      <c r="J31" s="70">
        <v>150</v>
      </c>
      <c r="K31" s="5">
        <f t="shared" si="0"/>
        <v>0</v>
      </c>
      <c r="L31" s="83"/>
    </row>
    <row r="32" spans="1:14" ht="29.25" customHeight="1" x14ac:dyDescent="0.25">
      <c r="A32" s="23" t="s">
        <v>183</v>
      </c>
      <c r="B32" s="24" t="s">
        <v>96</v>
      </c>
      <c r="C32" s="68"/>
      <c r="D32" s="23" t="s">
        <v>42</v>
      </c>
      <c r="E32" s="25" t="s">
        <v>181</v>
      </c>
      <c r="F32" s="32"/>
      <c r="G32" s="48">
        <v>0</v>
      </c>
      <c r="H32" s="50">
        <v>0</v>
      </c>
      <c r="I32" s="50">
        <v>0</v>
      </c>
      <c r="J32" s="70">
        <v>400</v>
      </c>
      <c r="K32" s="5">
        <f t="shared" si="0"/>
        <v>0</v>
      </c>
      <c r="L32" s="83"/>
    </row>
    <row r="33" spans="1:12" ht="29.25" customHeight="1" x14ac:dyDescent="0.25">
      <c r="A33" s="23" t="s">
        <v>184</v>
      </c>
      <c r="B33" s="24" t="s">
        <v>96</v>
      </c>
      <c r="C33" s="68"/>
      <c r="D33" s="23" t="s">
        <v>42</v>
      </c>
      <c r="E33" s="25" t="s">
        <v>182</v>
      </c>
      <c r="F33" s="32"/>
      <c r="G33" s="48">
        <v>0</v>
      </c>
      <c r="H33" s="50">
        <v>0</v>
      </c>
      <c r="I33" s="50">
        <v>0</v>
      </c>
      <c r="J33" s="70">
        <v>50</v>
      </c>
      <c r="K33" s="5">
        <f t="shared" si="0"/>
        <v>0</v>
      </c>
      <c r="L33" s="84"/>
    </row>
    <row r="34" spans="1:12" ht="15.75" customHeight="1" x14ac:dyDescent="0.25">
      <c r="A34" s="23" t="s">
        <v>25</v>
      </c>
      <c r="B34" s="24" t="s">
        <v>94</v>
      </c>
      <c r="C34" s="71">
        <v>2.5000000000000001E-2</v>
      </c>
      <c r="D34" s="23" t="s">
        <v>99</v>
      </c>
      <c r="E34" s="23" t="s">
        <v>59</v>
      </c>
      <c r="F34" s="33" t="s">
        <v>69</v>
      </c>
      <c r="G34" s="48">
        <v>0</v>
      </c>
      <c r="H34" s="50">
        <v>0</v>
      </c>
      <c r="I34" s="50">
        <v>0</v>
      </c>
      <c r="J34" s="70">
        <v>100</v>
      </c>
      <c r="K34" s="5">
        <f t="shared" si="0"/>
        <v>0</v>
      </c>
      <c r="L34" s="74">
        <f>SUM(K34:K37)</f>
        <v>0</v>
      </c>
    </row>
    <row r="35" spans="1:12" ht="15.75" customHeight="1" x14ac:dyDescent="0.25">
      <c r="A35" s="23" t="s">
        <v>26</v>
      </c>
      <c r="B35" s="24" t="s">
        <v>94</v>
      </c>
      <c r="C35" s="72"/>
      <c r="D35" s="23" t="s">
        <v>99</v>
      </c>
      <c r="E35" s="23" t="s">
        <v>100</v>
      </c>
      <c r="F35" s="33" t="s">
        <v>69</v>
      </c>
      <c r="G35" s="48">
        <v>0</v>
      </c>
      <c r="H35" s="50">
        <v>0</v>
      </c>
      <c r="I35" s="50">
        <v>0</v>
      </c>
      <c r="J35" s="70">
        <v>100</v>
      </c>
      <c r="K35" s="5">
        <f t="shared" si="0"/>
        <v>0</v>
      </c>
      <c r="L35" s="74"/>
    </row>
    <row r="36" spans="1:12" ht="15.75" customHeight="1" x14ac:dyDescent="0.25">
      <c r="A36" s="23" t="s">
        <v>60</v>
      </c>
      <c r="B36" s="24" t="s">
        <v>94</v>
      </c>
      <c r="C36" s="72"/>
      <c r="D36" s="23" t="s">
        <v>61</v>
      </c>
      <c r="E36" s="23" t="s">
        <v>62</v>
      </c>
      <c r="F36" s="33" t="s">
        <v>69</v>
      </c>
      <c r="G36" s="48">
        <v>0</v>
      </c>
      <c r="H36" s="50">
        <v>0</v>
      </c>
      <c r="I36" s="50">
        <v>0</v>
      </c>
      <c r="J36" s="70">
        <v>100</v>
      </c>
      <c r="K36" s="5">
        <f t="shared" si="0"/>
        <v>0</v>
      </c>
      <c r="L36" s="74"/>
    </row>
    <row r="37" spans="1:12" ht="15.75" customHeight="1" x14ac:dyDescent="0.25">
      <c r="A37" s="23" t="s">
        <v>63</v>
      </c>
      <c r="B37" s="24" t="s">
        <v>94</v>
      </c>
      <c r="C37" s="73"/>
      <c r="D37" s="23" t="s">
        <v>61</v>
      </c>
      <c r="E37" s="23" t="s">
        <v>101</v>
      </c>
      <c r="F37" s="33" t="s">
        <v>69</v>
      </c>
      <c r="G37" s="49">
        <v>0</v>
      </c>
      <c r="H37" s="51">
        <v>0</v>
      </c>
      <c r="I37" s="50">
        <v>0</v>
      </c>
      <c r="J37" s="70">
        <v>100</v>
      </c>
      <c r="K37" s="5">
        <f t="shared" si="0"/>
        <v>0</v>
      </c>
      <c r="L37" s="74"/>
    </row>
    <row r="38" spans="1:12" ht="15.75" customHeight="1" x14ac:dyDescent="0.25">
      <c r="G38" s="27"/>
      <c r="H38" s="27"/>
      <c r="I38" s="28" t="s">
        <v>67</v>
      </c>
      <c r="J38" s="67"/>
      <c r="K38" s="5">
        <f>SUM(K6:K37)</f>
        <v>0</v>
      </c>
      <c r="L38" s="5">
        <f>SUM(L6:L37)</f>
        <v>0</v>
      </c>
    </row>
    <row r="39" spans="1:12" ht="15.75" customHeight="1" x14ac:dyDescent="0.25">
      <c r="A39" s="17" t="s">
        <v>159</v>
      </c>
    </row>
    <row r="40" spans="1:12" ht="15.75" customHeight="1" x14ac:dyDescent="0.25">
      <c r="C40" s="21"/>
      <c r="D40"/>
      <c r="E40"/>
      <c r="F40"/>
    </row>
    <row r="41" spans="1:12" ht="15.75" customHeight="1" x14ac:dyDescent="0.25">
      <c r="A41" s="16" t="s">
        <v>9</v>
      </c>
      <c r="B41" s="16" t="s">
        <v>64</v>
      </c>
      <c r="C41" s="8" t="s">
        <v>68</v>
      </c>
      <c r="D41" s="22" t="s">
        <v>65</v>
      </c>
      <c r="E41" s="8" t="s">
        <v>8</v>
      </c>
      <c r="F41" s="8" t="s">
        <v>153</v>
      </c>
      <c r="G41" s="8" t="s">
        <v>103</v>
      </c>
    </row>
    <row r="42" spans="1:12" ht="15.75" customHeight="1" x14ac:dyDescent="0.25">
      <c r="A42" s="43">
        <v>2.1</v>
      </c>
      <c r="B42" s="44" t="s">
        <v>66</v>
      </c>
      <c r="C42" s="81">
        <v>0.05</v>
      </c>
      <c r="D42" s="48">
        <v>0</v>
      </c>
      <c r="E42" s="48">
        <v>0</v>
      </c>
      <c r="F42" s="7">
        <f>G42+E42</f>
        <v>0</v>
      </c>
      <c r="G42" s="48">
        <v>0</v>
      </c>
    </row>
    <row r="43" spans="1:12" ht="15.75" customHeight="1" x14ac:dyDescent="0.25">
      <c r="A43" s="43">
        <v>2.2000000000000002</v>
      </c>
      <c r="B43" s="44" t="s">
        <v>152</v>
      </c>
      <c r="C43" s="81"/>
      <c r="D43" s="48">
        <v>0</v>
      </c>
      <c r="E43" s="48">
        <v>0</v>
      </c>
      <c r="F43" s="7">
        <f>G43+E43</f>
        <v>0</v>
      </c>
      <c r="G43" s="48">
        <v>0</v>
      </c>
    </row>
    <row r="44" spans="1:12" ht="15.75" customHeight="1" x14ac:dyDescent="0.25">
      <c r="A44" s="43">
        <v>2.2999999999999998</v>
      </c>
      <c r="B44" s="45" t="s">
        <v>150</v>
      </c>
      <c r="C44" s="81"/>
      <c r="D44" s="48">
        <v>0</v>
      </c>
      <c r="E44" s="48">
        <v>0</v>
      </c>
      <c r="F44" s="7">
        <f t="shared" ref="F44:F49" si="1">D44+E44</f>
        <v>0</v>
      </c>
      <c r="G44" s="48">
        <v>0</v>
      </c>
    </row>
    <row r="45" spans="1:12" ht="15.75" customHeight="1" x14ac:dyDescent="0.25">
      <c r="A45" s="43">
        <v>2.4</v>
      </c>
      <c r="B45" s="3" t="s">
        <v>146</v>
      </c>
      <c r="C45" s="81"/>
      <c r="D45" s="48">
        <v>0</v>
      </c>
      <c r="E45" s="48">
        <v>0</v>
      </c>
      <c r="F45" s="7">
        <f t="shared" si="1"/>
        <v>0</v>
      </c>
      <c r="G45" s="48">
        <v>0</v>
      </c>
    </row>
    <row r="46" spans="1:12" ht="15.75" customHeight="1" x14ac:dyDescent="0.25">
      <c r="A46" s="43">
        <v>2.5</v>
      </c>
      <c r="B46" s="45" t="s">
        <v>149</v>
      </c>
      <c r="C46" s="81"/>
      <c r="D46" s="48">
        <v>0</v>
      </c>
      <c r="E46" s="48">
        <v>0</v>
      </c>
      <c r="F46" s="7">
        <f t="shared" si="1"/>
        <v>0</v>
      </c>
      <c r="G46" s="48">
        <v>0</v>
      </c>
    </row>
    <row r="47" spans="1:12" ht="15.75" customHeight="1" x14ac:dyDescent="0.25">
      <c r="A47" s="43">
        <v>2.6</v>
      </c>
      <c r="B47" s="3" t="s">
        <v>144</v>
      </c>
      <c r="C47" s="81"/>
      <c r="D47" s="48">
        <v>0</v>
      </c>
      <c r="E47" s="48">
        <v>0</v>
      </c>
      <c r="F47" s="7">
        <f t="shared" si="1"/>
        <v>0</v>
      </c>
      <c r="G47" s="48">
        <v>0</v>
      </c>
    </row>
    <row r="48" spans="1:12" ht="15.75" customHeight="1" x14ac:dyDescent="0.25">
      <c r="A48" s="43">
        <v>2.7</v>
      </c>
      <c r="B48" s="45" t="s">
        <v>148</v>
      </c>
      <c r="C48" s="81"/>
      <c r="D48" s="48">
        <v>0</v>
      </c>
      <c r="E48" s="48">
        <v>0</v>
      </c>
      <c r="F48" s="7">
        <f t="shared" si="1"/>
        <v>0</v>
      </c>
      <c r="G48" s="48">
        <v>0</v>
      </c>
    </row>
    <row r="49" spans="1:7" ht="15.75" customHeight="1" x14ac:dyDescent="0.25">
      <c r="A49" s="43">
        <v>2.8</v>
      </c>
      <c r="B49" s="46" t="s">
        <v>145</v>
      </c>
      <c r="C49" s="81"/>
      <c r="D49" s="48">
        <v>0</v>
      </c>
      <c r="E49" s="48">
        <v>0</v>
      </c>
      <c r="F49" s="7">
        <f t="shared" si="1"/>
        <v>0</v>
      </c>
      <c r="G49" s="48">
        <v>0</v>
      </c>
    </row>
    <row r="50" spans="1:7" ht="15.75" customHeight="1" x14ac:dyDescent="0.25">
      <c r="A50"/>
      <c r="C50" s="1" t="s">
        <v>104</v>
      </c>
      <c r="D50" s="7">
        <f>SUM(D42:D49)/8</f>
        <v>0</v>
      </c>
      <c r="E50" s="1" t="s">
        <v>185</v>
      </c>
      <c r="F50" s="26">
        <f>(SUM(F42:F49)/8)</f>
        <v>0</v>
      </c>
      <c r="G50" s="8"/>
    </row>
    <row r="51" spans="1:7" s="56" customFormat="1" ht="15.75" customHeight="1" x14ac:dyDescent="0.25">
      <c r="A51" s="52" t="s">
        <v>169</v>
      </c>
      <c r="B51" s="53" t="s">
        <v>147</v>
      </c>
      <c r="C51" s="54"/>
      <c r="D51" s="48">
        <v>0</v>
      </c>
      <c r="E51" s="48">
        <v>0</v>
      </c>
      <c r="F51" s="55">
        <f>D51+E51</f>
        <v>0</v>
      </c>
      <c r="G51" s="48">
        <v>0</v>
      </c>
    </row>
    <row r="52" spans="1:7" s="56" customFormat="1" ht="15.75" customHeight="1" x14ac:dyDescent="0.25">
      <c r="B52" s="57"/>
      <c r="C52" s="54"/>
      <c r="F52" s="58"/>
    </row>
    <row r="53" spans="1:7" s="56" customFormat="1" ht="15.75" customHeight="1" x14ac:dyDescent="0.25">
      <c r="B53" s="57"/>
      <c r="C53" s="54"/>
      <c r="F53" s="58"/>
    </row>
    <row r="54" spans="1:7" s="56" customFormat="1" ht="15.75" customHeight="1" x14ac:dyDescent="0.25">
      <c r="A54" s="17" t="s">
        <v>165</v>
      </c>
      <c r="B54" s="3"/>
      <c r="C54" s="19"/>
      <c r="D54" s="6"/>
      <c r="E54" s="6"/>
      <c r="F54" s="12"/>
      <c r="G54" s="6"/>
    </row>
    <row r="55" spans="1:7" s="56" customFormat="1" ht="15.75" customHeight="1" x14ac:dyDescent="0.25">
      <c r="A55" s="6" t="s">
        <v>170</v>
      </c>
      <c r="B55" s="3"/>
      <c r="C55" s="19"/>
      <c r="D55" s="6"/>
      <c r="E55" s="6"/>
      <c r="F55" s="12"/>
      <c r="G55" s="6"/>
    </row>
    <row r="56" spans="1:7" s="56" customFormat="1" ht="15.75" customHeight="1" x14ac:dyDescent="0.25">
      <c r="A56" s="6" t="s">
        <v>177</v>
      </c>
      <c r="B56" s="3"/>
      <c r="C56" s="19"/>
      <c r="D56" s="6"/>
      <c r="E56" s="6"/>
      <c r="F56" s="12"/>
      <c r="G56" s="6"/>
    </row>
    <row r="57" spans="1:7" s="56" customFormat="1" ht="15.75" customHeight="1" x14ac:dyDescent="0.25">
      <c r="A57" s="6"/>
      <c r="B57" s="3"/>
      <c r="C57" s="21"/>
      <c r="D57"/>
      <c r="E57"/>
      <c r="F57"/>
      <c r="G57" s="6"/>
    </row>
    <row r="58" spans="1:7" s="56" customFormat="1" ht="15.75" customHeight="1" x14ac:dyDescent="0.25">
      <c r="A58" s="16" t="s">
        <v>9</v>
      </c>
      <c r="B58" s="16"/>
      <c r="C58" s="8" t="s">
        <v>171</v>
      </c>
      <c r="D58" s="8" t="s">
        <v>172</v>
      </c>
      <c r="E58" s="8" t="s">
        <v>179</v>
      </c>
    </row>
    <row r="59" spans="1:7" s="56" customFormat="1" ht="30" x14ac:dyDescent="0.25">
      <c r="A59" s="43">
        <v>3.1</v>
      </c>
      <c r="B59" s="66" t="s">
        <v>166</v>
      </c>
      <c r="C59" s="63">
        <v>0</v>
      </c>
      <c r="D59" s="63">
        <v>0</v>
      </c>
      <c r="E59" s="63">
        <v>0</v>
      </c>
    </row>
    <row r="60" spans="1:7" s="56" customFormat="1" ht="30" x14ac:dyDescent="0.25">
      <c r="A60" s="43">
        <v>3.2</v>
      </c>
      <c r="B60" s="66" t="s">
        <v>167</v>
      </c>
      <c r="C60" s="63">
        <v>0</v>
      </c>
      <c r="D60" s="63">
        <v>0</v>
      </c>
      <c r="E60" s="63">
        <v>0</v>
      </c>
    </row>
    <row r="61" spans="1:7" s="56" customFormat="1" ht="30" x14ac:dyDescent="0.25">
      <c r="A61" s="16">
        <v>3.3</v>
      </c>
      <c r="B61" s="66" t="s">
        <v>168</v>
      </c>
      <c r="C61" s="63">
        <v>0</v>
      </c>
      <c r="D61" s="63">
        <v>0</v>
      </c>
      <c r="E61" s="63">
        <v>0</v>
      </c>
    </row>
    <row r="62" spans="1:7" s="56" customFormat="1" ht="75" x14ac:dyDescent="0.25">
      <c r="A62" s="16">
        <v>3.4</v>
      </c>
      <c r="B62" s="66" t="s">
        <v>178</v>
      </c>
      <c r="C62" s="63">
        <v>0</v>
      </c>
      <c r="D62" s="63">
        <v>0</v>
      </c>
      <c r="E62" s="63">
        <v>0</v>
      </c>
    </row>
    <row r="63" spans="1:7" s="56" customFormat="1" ht="15.75" customHeight="1" x14ac:dyDescent="0.25"/>
    <row r="64" spans="1:7" s="56" customFormat="1" ht="15.75" customHeight="1" x14ac:dyDescent="0.25"/>
    <row r="65" spans="2:6" s="56" customFormat="1" ht="15.75" customHeight="1" x14ac:dyDescent="0.25"/>
    <row r="66" spans="2:6" s="56" customFormat="1" ht="15.75" customHeight="1" x14ac:dyDescent="0.25"/>
    <row r="67" spans="2:6" s="56" customFormat="1" ht="15.75" customHeight="1" x14ac:dyDescent="0.25"/>
    <row r="68" spans="2:6" s="56" customFormat="1" ht="15.75" customHeight="1" x14ac:dyDescent="0.25"/>
    <row r="69" spans="2:6" s="56" customFormat="1" ht="15.75" customHeight="1" x14ac:dyDescent="0.25"/>
    <row r="70" spans="2:6" s="56" customFormat="1" ht="15.75" customHeight="1" x14ac:dyDescent="0.25"/>
    <row r="71" spans="2:6" s="56" customFormat="1" ht="15.75" customHeight="1" x14ac:dyDescent="0.25"/>
    <row r="72" spans="2:6" s="56" customFormat="1" ht="15.75" customHeight="1" x14ac:dyDescent="0.25"/>
    <row r="73" spans="2:6" s="56" customFormat="1" ht="15.75" customHeight="1" x14ac:dyDescent="0.25"/>
    <row r="74" spans="2:6" s="56" customFormat="1" ht="15.75" customHeight="1" x14ac:dyDescent="0.25"/>
    <row r="75" spans="2:6" s="56" customFormat="1" ht="15.75" customHeight="1" x14ac:dyDescent="0.25">
      <c r="B75" s="57"/>
      <c r="C75" s="54"/>
    </row>
    <row r="76" spans="2:6" s="56" customFormat="1" ht="15.75" customHeight="1" x14ac:dyDescent="0.25">
      <c r="B76" s="57"/>
      <c r="C76" s="54"/>
      <c r="F76" s="58"/>
    </row>
    <row r="77" spans="2:6" s="56" customFormat="1" ht="15.75" customHeight="1" x14ac:dyDescent="0.25">
      <c r="B77" s="57"/>
      <c r="C77" s="54"/>
      <c r="F77" s="58"/>
    </row>
    <row r="78" spans="2:6" s="56" customFormat="1" ht="15.75" customHeight="1" x14ac:dyDescent="0.25">
      <c r="B78" s="57"/>
      <c r="C78" s="54"/>
      <c r="F78" s="58"/>
    </row>
    <row r="79" spans="2:6" s="56" customFormat="1" ht="15.75" customHeight="1" x14ac:dyDescent="0.25">
      <c r="B79" s="57"/>
      <c r="C79" s="54"/>
      <c r="F79" s="58"/>
    </row>
    <row r="80" spans="2:6" s="56" customFormat="1" ht="15.75" customHeight="1" x14ac:dyDescent="0.25">
      <c r="B80" s="57"/>
      <c r="C80" s="54"/>
      <c r="F80" s="58"/>
    </row>
    <row r="81" spans="2:6" s="56" customFormat="1" ht="15.75" customHeight="1" x14ac:dyDescent="0.25">
      <c r="B81" s="57"/>
      <c r="C81" s="54"/>
      <c r="F81" s="58"/>
    </row>
    <row r="82" spans="2:6" s="56" customFormat="1" ht="15.75" customHeight="1" x14ac:dyDescent="0.25">
      <c r="B82" s="57"/>
      <c r="C82" s="54"/>
      <c r="F82" s="58"/>
    </row>
    <row r="83" spans="2:6" s="56" customFormat="1" ht="15.75" customHeight="1" x14ac:dyDescent="0.25">
      <c r="B83" s="57"/>
      <c r="C83" s="54"/>
      <c r="F83" s="58"/>
    </row>
    <row r="84" spans="2:6" s="56" customFormat="1" ht="15.75" customHeight="1" x14ac:dyDescent="0.25">
      <c r="B84" s="57"/>
      <c r="C84" s="54"/>
      <c r="F84" s="58"/>
    </row>
    <row r="85" spans="2:6" s="56" customFormat="1" ht="15.75" customHeight="1" x14ac:dyDescent="0.25">
      <c r="B85" s="57"/>
      <c r="C85" s="54"/>
      <c r="F85" s="58"/>
    </row>
    <row r="86" spans="2:6" s="56" customFormat="1" ht="15.75" customHeight="1" x14ac:dyDescent="0.25">
      <c r="B86" s="57"/>
      <c r="C86" s="54"/>
      <c r="F86" s="58"/>
    </row>
    <row r="87" spans="2:6" s="56" customFormat="1" ht="15.75" customHeight="1" x14ac:dyDescent="0.25">
      <c r="B87" s="57"/>
      <c r="C87" s="54"/>
      <c r="F87" s="58"/>
    </row>
    <row r="88" spans="2:6" s="56" customFormat="1" ht="15.75" customHeight="1" x14ac:dyDescent="0.25">
      <c r="B88" s="57"/>
      <c r="C88" s="54"/>
      <c r="F88" s="58"/>
    </row>
    <row r="89" spans="2:6" s="56" customFormat="1" ht="15.75" customHeight="1" x14ac:dyDescent="0.25">
      <c r="B89" s="57"/>
      <c r="C89" s="54"/>
      <c r="F89" s="58"/>
    </row>
    <row r="90" spans="2:6" s="56" customFormat="1" ht="15.75" customHeight="1" x14ac:dyDescent="0.25">
      <c r="B90" s="57"/>
      <c r="C90" s="54"/>
      <c r="F90" s="58"/>
    </row>
  </sheetData>
  <mergeCells count="14">
    <mergeCell ref="C42:C49"/>
    <mergeCell ref="C24:C31"/>
    <mergeCell ref="L24:L29"/>
    <mergeCell ref="C34:C37"/>
    <mergeCell ref="L34:L37"/>
    <mergeCell ref="L30:L33"/>
    <mergeCell ref="C6:C23"/>
    <mergeCell ref="L6:L23"/>
    <mergeCell ref="J4:J5"/>
    <mergeCell ref="H1:K1"/>
    <mergeCell ref="G3:H3"/>
    <mergeCell ref="I3:I5"/>
    <mergeCell ref="K3:K5"/>
    <mergeCell ref="L3:L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Pricing response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Simpson-Jones</dc:creator>
  <cp:lastModifiedBy>Philips Gary</cp:lastModifiedBy>
  <cp:lastPrinted>2015-01-09T11:05:25Z</cp:lastPrinted>
  <dcterms:created xsi:type="dcterms:W3CDTF">2014-12-02T07:57:51Z</dcterms:created>
  <dcterms:modified xsi:type="dcterms:W3CDTF">2021-10-05T13:23:53Z</dcterms:modified>
</cp:coreProperties>
</file>