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T:\Dorset Procurement\Environment - Waste\Current Projects\Textiles Recycling Contract\11 Tender Pack\"/>
    </mc:Choice>
  </mc:AlternateContent>
  <xr:revisionPtr revIDLastSave="0" documentId="13_ncr:1_{40A62CC7-AED3-42F9-AE1B-14BEB43C046E}" xr6:coauthVersionLast="47" xr6:coauthVersionMax="47" xr10:uidLastSave="{00000000-0000-0000-0000-000000000000}"/>
  <bookViews>
    <workbookView xWindow="-27030" yWindow="1215" windowWidth="21600" windowHeight="11385" xr2:uid="{822E7466-2144-475E-8DD2-574F7DC2B05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1" l="1"/>
  <c r="D20" i="1" s="1"/>
  <c r="E19" i="1"/>
  <c r="E20" i="1" s="1"/>
  <c r="C19" i="1"/>
  <c r="C20" i="1" s="1"/>
  <c r="C21" i="1" l="1"/>
  <c r="C22" i="1" s="1"/>
  <c r="C23" i="1" s="1"/>
  <c r="D21" i="1"/>
  <c r="D22" i="1" s="1"/>
  <c r="D23" i="1" s="1"/>
  <c r="E21" i="1"/>
  <c r="E22" i="1" s="1"/>
  <c r="E23" i="1" s="1"/>
  <c r="D24" i="1" l="1"/>
  <c r="D25" i="1"/>
  <c r="C24" i="1"/>
  <c r="C25" i="1"/>
  <c r="E24" i="1"/>
  <c r="E25" i="1"/>
</calcChain>
</file>

<file path=xl/sharedStrings.xml><?xml version="1.0" encoding="utf-8"?>
<sst xmlns="http://schemas.openxmlformats.org/spreadsheetml/2006/main" count="22" uniqueCount="22">
  <si>
    <t>100 - sum A = Sum B</t>
  </si>
  <si>
    <t>Sum B / 100 = Sum C</t>
  </si>
  <si>
    <t>Tenderer A</t>
  </si>
  <si>
    <t>Tenderer B</t>
  </si>
  <si>
    <t>Tenderer C</t>
  </si>
  <si>
    <t>(Highest bid - Price bid) / highest bid * 100 = Sum A</t>
  </si>
  <si>
    <t>TEXTILES RECYCLING TENDER 2024</t>
  </si>
  <si>
    <t>Price Evaluation Methodology</t>
  </si>
  <si>
    <t>Calculations are shown in the example below</t>
  </si>
  <si>
    <t>Tenderers should refer to 'Schedule 4 Payment Mech and Performance' document for full details regarding the payment mechnism.</t>
  </si>
  <si>
    <t>Tendered Rate per tonne payable to Dorset Council using April 2024 midpoint (£127.50)</t>
  </si>
  <si>
    <t>Within Schedule 4, tenderers are asked to provide their price to be paid to Dorset Council per tonne, as a percentage variation to the ‘Let’s Recycle’ mid-point for ‘Textile banks’.</t>
  </si>
  <si>
    <t>For purposes of this calcuation the published April 2024 Let's Recycle figures will be used.  The Textiles banks midpoint of which is £127.50.</t>
  </si>
  <si>
    <t>Using the percentage variation figure as offered, alongside the April 2024 midpoint, the annual income to Dorset Council value will be calculated based upon an estimated annual tonnage of 170 tonnes.</t>
  </si>
  <si>
    <t>For price evaluation purposes an "Annual income to Dorset Council" value will be calculated based upon each tenderers percentage variation offer.</t>
  </si>
  <si>
    <t>Tendered % rate (plus or minus) offered against Lets Recycle mid-point rate for “Textile Banks”</t>
  </si>
  <si>
    <t>Based upon this "Annual income to Dorset Council" value each tenderer will be given a price score (out of 5), whereby the highest value will achieve the maximum score of 5, and all other values will be scored as a percentage difference to the highest value.</t>
  </si>
  <si>
    <r>
      <t xml:space="preserve">Tendered Rate x estimated 170 tonnes per annum = </t>
    </r>
    <r>
      <rPr>
        <b/>
        <sz val="11"/>
        <color theme="1"/>
        <rFont val="Arial"/>
        <family val="2"/>
      </rPr>
      <t>"Annual Income to Dorset Council"</t>
    </r>
  </si>
  <si>
    <r>
      <t xml:space="preserve">Sum C * Maximum Score = </t>
    </r>
    <r>
      <rPr>
        <b/>
        <sz val="11"/>
        <color theme="1"/>
        <rFont val="Arial"/>
        <family val="2"/>
      </rPr>
      <t>Final Score (0 - 5)</t>
    </r>
  </si>
  <si>
    <r>
      <t xml:space="preserve">Weighted Score out of 20 </t>
    </r>
    <r>
      <rPr>
        <sz val="11"/>
        <color theme="1"/>
        <rFont val="Arial"/>
        <family val="2"/>
      </rPr>
      <t>(20% price weighting)</t>
    </r>
  </si>
  <si>
    <t>A weighted score will then be calculated out of 20 (in respect of the 20% price weighting used as part of this tender process)</t>
  </si>
  <si>
    <t>Tenderer: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</si>
</sst>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00"/>
  </numFmts>
  <fonts count="7" x14ac:knownFonts="1">
    <font>
      <sz val="11"/>
      <color theme="1"/>
      <name val="Calibri"/>
      <family val="2"/>
      <scheme val="minor"/>
    </font>
    <font>
      <sz val="11"/>
      <color theme="1"/>
      <name val="Arial"/>
      <family val="2"/>
    </font>
    <font>
      <b/>
      <sz val="11"/>
      <color theme="1"/>
      <name val="Arial"/>
      <family val="2"/>
    </font>
    <font>
      <sz val="11"/>
      <color theme="1"/>
      <name val="Calibri"/>
      <family val="2"/>
      <scheme val="minor"/>
    </font>
    <font>
      <b/>
      <sz val="11"/>
      <color theme="1"/>
      <name val="Calibri"/>
      <family val="2"/>
      <scheme val="minor"/>
    </font>
    <font>
      <sz val="11"/>
      <color rgb="FFFF0000"/>
      <name val="Arial"/>
      <family val="2"/>
    </font>
    <font>
      <b/>
      <u/>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21">
    <xf numFmtId="0" fontId="0" fillId="0" borderId="0" xfId="0"/>
    <xf numFmtId="0" fontId="1" fillId="0" borderId="1" xfId="0" applyFont="1" applyBorder="1"/>
    <xf numFmtId="2" fontId="1" fillId="0" borderId="1" xfId="0" applyNumberFormat="1" applyFont="1" applyBorder="1" applyAlignment="1">
      <alignment horizontal="center"/>
    </xf>
    <xf numFmtId="0" fontId="2" fillId="2" borderId="1" xfId="0" applyFont="1" applyFill="1" applyBorder="1"/>
    <xf numFmtId="2" fontId="2" fillId="0" borderId="1" xfId="0" applyNumberFormat="1" applyFont="1" applyBorder="1" applyAlignment="1">
      <alignment horizontal="center"/>
    </xf>
    <xf numFmtId="164" fontId="1" fillId="0" borderId="1" xfId="0" applyNumberFormat="1" applyFont="1" applyBorder="1" applyAlignment="1">
      <alignment horizontal="center"/>
    </xf>
    <xf numFmtId="9" fontId="1" fillId="0" borderId="1" xfId="1" applyFont="1" applyBorder="1" applyAlignment="1">
      <alignment horizontal="center"/>
    </xf>
    <xf numFmtId="9" fontId="1" fillId="0" borderId="1" xfId="1" applyFont="1" applyFill="1" applyBorder="1" applyAlignment="1">
      <alignment horizontal="center"/>
    </xf>
    <xf numFmtId="6" fontId="0" fillId="0" borderId="0" xfId="0" applyNumberFormat="1"/>
    <xf numFmtId="0" fontId="2" fillId="0" borderId="1" xfId="0" applyFont="1" applyBorder="1"/>
    <xf numFmtId="0" fontId="2" fillId="0" borderId="1" xfId="0" applyFont="1" applyBorder="1" applyAlignment="1">
      <alignment horizontal="center"/>
    </xf>
    <xf numFmtId="0" fontId="4" fillId="0" borderId="0" xfId="0" applyFont="1"/>
    <xf numFmtId="164" fontId="2" fillId="0" borderId="1" xfId="0" applyNumberFormat="1" applyFont="1" applyBorder="1" applyAlignment="1">
      <alignment horizontal="center"/>
    </xf>
    <xf numFmtId="0" fontId="0" fillId="0" borderId="0" xfId="0" applyAlignment="1">
      <alignment wrapText="1"/>
    </xf>
    <xf numFmtId="9" fontId="5" fillId="0" borderId="1" xfId="0" applyNumberFormat="1" applyFont="1" applyBorder="1" applyAlignment="1">
      <alignment horizontal="center"/>
    </xf>
    <xf numFmtId="0" fontId="6" fillId="0" borderId="0" xfId="0" applyFont="1"/>
    <xf numFmtId="0" fontId="2" fillId="0" borderId="1" xfId="0" applyFont="1" applyBorder="1"/>
    <xf numFmtId="0" fontId="0" fillId="0" borderId="1" xfId="0" applyBorder="1"/>
    <xf numFmtId="0" fontId="0" fillId="0" borderId="0" xfId="0" applyAlignment="1">
      <alignment wrapText="1"/>
    </xf>
    <xf numFmtId="0" fontId="4" fillId="0" borderId="0" xfId="0" applyFont="1"/>
    <xf numFmtId="0" fontId="0" fillId="0" borderId="0" xfId="0"/>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EBC20-EA41-41C9-BA83-4F2E0B8F2B2F}">
  <dimension ref="B2:E25"/>
  <sheetViews>
    <sheetView tabSelected="1" workbookViewId="0">
      <selection activeCell="B11" sqref="B11"/>
    </sheetView>
  </sheetViews>
  <sheetFormatPr defaultRowHeight="15" x14ac:dyDescent="0.25"/>
  <cols>
    <col min="1" max="1" width="2.85546875" customWidth="1"/>
    <col min="2" max="2" width="117.85546875" bestFit="1" customWidth="1"/>
    <col min="3" max="5" width="18" customWidth="1"/>
  </cols>
  <sheetData>
    <row r="2" spans="2:5" x14ac:dyDescent="0.25">
      <c r="B2" s="19" t="s">
        <v>9</v>
      </c>
      <c r="C2" s="19"/>
      <c r="D2" s="19"/>
      <c r="E2" s="19"/>
    </row>
    <row r="3" spans="2:5" x14ac:dyDescent="0.25">
      <c r="B3" s="19" t="s">
        <v>11</v>
      </c>
      <c r="C3" s="19"/>
      <c r="D3" s="19"/>
      <c r="E3" s="19"/>
    </row>
    <row r="4" spans="2:5" x14ac:dyDescent="0.25">
      <c r="B4" s="11"/>
      <c r="C4" s="11"/>
      <c r="D4" s="11"/>
      <c r="E4" s="11"/>
    </row>
    <row r="5" spans="2:5" x14ac:dyDescent="0.25">
      <c r="B5" s="15" t="s">
        <v>7</v>
      </c>
    </row>
    <row r="6" spans="2:5" x14ac:dyDescent="0.25">
      <c r="B6" s="11"/>
    </row>
    <row r="7" spans="2:5" x14ac:dyDescent="0.25">
      <c r="B7" s="20" t="s">
        <v>14</v>
      </c>
      <c r="C7" s="20"/>
      <c r="D7" s="20"/>
      <c r="E7" s="20"/>
    </row>
    <row r="8" spans="2:5" x14ac:dyDescent="0.25">
      <c r="B8" s="20" t="s">
        <v>12</v>
      </c>
      <c r="C8" s="20"/>
      <c r="D8" s="20"/>
      <c r="E8" s="20"/>
    </row>
    <row r="9" spans="2:5" x14ac:dyDescent="0.25">
      <c r="B9" s="20" t="s">
        <v>13</v>
      </c>
      <c r="C9" s="20"/>
      <c r="D9" s="20"/>
      <c r="E9" s="20"/>
    </row>
    <row r="10" spans="2:5" ht="30" customHeight="1" x14ac:dyDescent="0.25">
      <c r="B10" s="18" t="s">
        <v>16</v>
      </c>
      <c r="C10" s="18"/>
      <c r="D10" s="18"/>
      <c r="E10" s="18"/>
    </row>
    <row r="11" spans="2:5" ht="14.1" customHeight="1" x14ac:dyDescent="0.25">
      <c r="B11" s="13" t="s">
        <v>20</v>
      </c>
      <c r="C11" s="13"/>
      <c r="D11" s="13"/>
      <c r="E11" s="13"/>
    </row>
    <row r="13" spans="2:5" x14ac:dyDescent="0.25">
      <c r="B13" s="20" t="s">
        <v>8</v>
      </c>
      <c r="C13" s="20"/>
      <c r="D13" s="20"/>
      <c r="E13" s="20"/>
    </row>
    <row r="14" spans="2:5" x14ac:dyDescent="0.25">
      <c r="B14" s="8"/>
    </row>
    <row r="16" spans="2:5" x14ac:dyDescent="0.25">
      <c r="B16" s="16" t="s">
        <v>6</v>
      </c>
      <c r="C16" s="17"/>
      <c r="D16" s="17"/>
      <c r="E16" s="17"/>
    </row>
    <row r="17" spans="2:5" x14ac:dyDescent="0.25">
      <c r="B17" s="9" t="s">
        <v>21</v>
      </c>
      <c r="C17" s="10" t="s">
        <v>2</v>
      </c>
      <c r="D17" s="10" t="s">
        <v>3</v>
      </c>
      <c r="E17" s="10" t="s">
        <v>4</v>
      </c>
    </row>
    <row r="18" spans="2:5" x14ac:dyDescent="0.25">
      <c r="B18" s="1" t="s">
        <v>15</v>
      </c>
      <c r="C18" s="14">
        <v>0.12</v>
      </c>
      <c r="D18" s="14">
        <v>0.2</v>
      </c>
      <c r="E18" s="14">
        <v>-0.05</v>
      </c>
    </row>
    <row r="19" spans="2:5" x14ac:dyDescent="0.25">
      <c r="B19" s="1" t="s">
        <v>10</v>
      </c>
      <c r="C19" s="5">
        <f>SUM(127.5*C18+127.5)</f>
        <v>142.80000000000001</v>
      </c>
      <c r="D19" s="5">
        <f t="shared" ref="D19:E19" si="0">SUM(127.5*D18+127.5)</f>
        <v>153</v>
      </c>
      <c r="E19" s="5">
        <f t="shared" si="0"/>
        <v>121.125</v>
      </c>
    </row>
    <row r="20" spans="2:5" x14ac:dyDescent="0.25">
      <c r="B20" s="1" t="s">
        <v>17</v>
      </c>
      <c r="C20" s="12">
        <f>SUM(C19*170)</f>
        <v>24276.000000000004</v>
      </c>
      <c r="D20" s="12">
        <f t="shared" ref="D20:E20" si="1">SUM(D19*170)</f>
        <v>26010</v>
      </c>
      <c r="E20" s="12">
        <f t="shared" si="1"/>
        <v>20591.25</v>
      </c>
    </row>
    <row r="21" spans="2:5" x14ac:dyDescent="0.25">
      <c r="B21" s="1" t="s">
        <v>5</v>
      </c>
      <c r="C21" s="2">
        <f>SUM((D20-C20)/D20*100)</f>
        <v>6.6666666666666528</v>
      </c>
      <c r="D21" s="2">
        <f>SUM((D20-D20)/D20*100)</f>
        <v>0</v>
      </c>
      <c r="E21" s="2">
        <f>SUM((D20-E20)/D20*100)</f>
        <v>20.833333333333336</v>
      </c>
    </row>
    <row r="22" spans="2:5" x14ac:dyDescent="0.25">
      <c r="B22" s="1" t="s">
        <v>0</v>
      </c>
      <c r="C22" s="2">
        <f>SUM(100-C21)</f>
        <v>93.333333333333343</v>
      </c>
      <c r="D22" s="2">
        <f t="shared" ref="D22:E22" si="2">SUM(100-D21)</f>
        <v>100</v>
      </c>
      <c r="E22" s="2">
        <f t="shared" si="2"/>
        <v>79.166666666666657</v>
      </c>
    </row>
    <row r="23" spans="2:5" x14ac:dyDescent="0.25">
      <c r="B23" s="1" t="s">
        <v>1</v>
      </c>
      <c r="C23" s="6">
        <f>SUM(C22/100)</f>
        <v>0.93333333333333346</v>
      </c>
      <c r="D23" s="7">
        <f>SUM(D22/100)</f>
        <v>1</v>
      </c>
      <c r="E23" s="6">
        <f>SUM(E22/100)</f>
        <v>0.79166666666666652</v>
      </c>
    </row>
    <row r="24" spans="2:5" x14ac:dyDescent="0.25">
      <c r="B24" s="1" t="s">
        <v>18</v>
      </c>
      <c r="C24" s="4">
        <f>SUM(C23*5)</f>
        <v>4.666666666666667</v>
      </c>
      <c r="D24" s="4">
        <f>SUM(D23*5)</f>
        <v>5</v>
      </c>
      <c r="E24" s="4">
        <f>SUM(E23*5)</f>
        <v>3.9583333333333326</v>
      </c>
    </row>
    <row r="25" spans="2:5" x14ac:dyDescent="0.25">
      <c r="B25" s="3" t="s">
        <v>19</v>
      </c>
      <c r="C25" s="4">
        <f>SUM(20*C23)</f>
        <v>18.666666666666668</v>
      </c>
      <c r="D25" s="4">
        <f t="shared" ref="D25:E25" si="3">SUM(20*D23)</f>
        <v>20</v>
      </c>
      <c r="E25" s="4">
        <f t="shared" si="3"/>
        <v>15.83333333333333</v>
      </c>
    </row>
  </sheetData>
  <mergeCells count="8">
    <mergeCell ref="B16:E16"/>
    <mergeCell ref="B10:E10"/>
    <mergeCell ref="B2:E2"/>
    <mergeCell ref="B3:E3"/>
    <mergeCell ref="B13:E13"/>
    <mergeCell ref="B9:E9"/>
    <mergeCell ref="B8:E8"/>
    <mergeCell ref="B7:E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Pratley</dc:creator>
  <cp:lastModifiedBy>Bryony Blair</cp:lastModifiedBy>
  <dcterms:created xsi:type="dcterms:W3CDTF">2019-10-23T13:59:37Z</dcterms:created>
  <dcterms:modified xsi:type="dcterms:W3CDTF">2024-07-05T13:47:00Z</dcterms:modified>
</cp:coreProperties>
</file>