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tepltd.sharepoint.com/sites/7500.Pcment.Security_SecurityFrameworkmanagement/Working Documents/"/>
    </mc:Choice>
  </mc:AlternateContent>
  <xr:revisionPtr revIDLastSave="31" documentId="13_ncr:1_{D3169AA6-A236-4614-B90B-058CC182F015}" xr6:coauthVersionLast="47" xr6:coauthVersionMax="47" xr10:uidLastSave="{6DC0281D-F472-4679-834D-325377E3FCCD}"/>
  <bookViews>
    <workbookView xWindow="-108" yWindow="-108" windowWidth="23256" windowHeight="12576" xr2:uid="{00000000-000D-0000-FFFF-FFFF00000000}"/>
  </bookViews>
  <sheets>
    <sheet name="Document Control" sheetId="2" r:id="rId1"/>
    <sheet name="Pg1_Instructions for Completion" sheetId="3" r:id="rId2"/>
    <sheet name="Pg2_Northstowe New Town" sheetId="6" r:id="rId3"/>
    <sheet name="Pg3_Form of Tender" sheetId="7" r:id="rId4"/>
  </sheets>
  <externalReferences>
    <externalReference r:id="rId5"/>
  </externalReferences>
  <definedNames>
    <definedName name="_xlnm.Print_Area" localSheetId="0">'Document Control'!$A$1:$G$24</definedName>
    <definedName name="_xlnm.Print_Area" localSheetId="1">'Pg1_Instructions for Completion'!$A$1:$F$23</definedName>
    <definedName name="_xlnm.Print_Area" localSheetId="2">'Pg2_Northstowe New Town'!$A$1:$J$131</definedName>
    <definedName name="_xlnm.Print_Area" localSheetId="3">'Pg3_Form of Tender'!$A$1:$I$24</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6" i="6" l="1"/>
  <c r="I115" i="6"/>
  <c r="I114" i="6"/>
  <c r="G91" i="6"/>
  <c r="B13" i="7"/>
  <c r="I81" i="6"/>
  <c r="I73" i="6"/>
  <c r="I65" i="6"/>
  <c r="I48" i="6"/>
  <c r="I40" i="6"/>
  <c r="I32" i="6"/>
  <c r="D13" i="7" l="1"/>
  <c r="C13" i="7"/>
  <c r="C4" i="7"/>
  <c r="I113" i="6"/>
  <c r="I112" i="6"/>
  <c r="I111" i="6"/>
  <c r="I50" i="6" l="1"/>
  <c r="H89" i="6" s="1"/>
  <c r="I83" i="6"/>
  <c r="I117" i="6"/>
  <c r="I89" i="6" l="1"/>
  <c r="H90" i="6"/>
  <c r="I90" i="6" s="1"/>
  <c r="H88" i="6"/>
  <c r="I88" i="6" s="1"/>
  <c r="I91" i="6" l="1"/>
  <c r="I92" i="6" s="1"/>
  <c r="I126" i="6" s="1"/>
  <c r="I128" i="6" l="1"/>
  <c r="I130" i="6" s="1"/>
  <c r="E13" i="7" l="1"/>
  <c r="F13" i="7"/>
  <c r="G13" i="7"/>
  <c r="H13" i="7" l="1"/>
  <c r="H14" i="7" s="1"/>
</calcChain>
</file>

<file path=xl/sharedStrings.xml><?xml version="1.0" encoding="utf-8"?>
<sst xmlns="http://schemas.openxmlformats.org/spreadsheetml/2006/main" count="224" uniqueCount="161">
  <si>
    <t>Document Control</t>
  </si>
  <si>
    <t>Document Title</t>
  </si>
  <si>
    <r>
      <t xml:space="preserve">LOT3 - Further Competition
Further Competition Contracts: LOT3_South.013
</t>
    </r>
    <r>
      <rPr>
        <b/>
        <sz val="9"/>
        <rFont val="Arial"/>
        <family val="2"/>
      </rPr>
      <t>SITE SPECIFIC PRICING SCHEDULE - NORTHSTOWE NEW TOWN (FORMER OAKINGTON SITE)</t>
    </r>
  </si>
  <si>
    <t>Owner</t>
  </si>
  <si>
    <t>Homes England</t>
  </si>
  <si>
    <t>Produced By</t>
  </si>
  <si>
    <t>The Environment Partnership (TEP) Limited</t>
  </si>
  <si>
    <t>Document Number</t>
  </si>
  <si>
    <t>x7500.Pcment.Security.074</t>
  </si>
  <si>
    <t>Author</t>
  </si>
  <si>
    <t>Lindsey Cunniff</t>
  </si>
  <si>
    <t>Checked</t>
  </si>
  <si>
    <t>Rebecca Martin</t>
  </si>
  <si>
    <t>Approved</t>
  </si>
  <si>
    <t>Amendment History</t>
  </si>
  <si>
    <t>Issue</t>
  </si>
  <si>
    <t>Date Issued</t>
  </si>
  <si>
    <t>Modified by</t>
  </si>
  <si>
    <t>Check/authorised by</t>
  </si>
  <si>
    <t>Reason(s) Issue</t>
  </si>
  <si>
    <t>13.10.2022</t>
  </si>
  <si>
    <t>-</t>
  </si>
  <si>
    <t>R.Martin</t>
  </si>
  <si>
    <t>Minor amendment to service requirements</t>
  </si>
  <si>
    <t>17.10.2022</t>
  </si>
  <si>
    <t>L.Cunniff</t>
  </si>
  <si>
    <t>N.Wagstaff</t>
  </si>
  <si>
    <t>Client comments</t>
  </si>
  <si>
    <t>29.11.2022</t>
  </si>
  <si>
    <t>01.12.2022</t>
  </si>
  <si>
    <t>09.01.2023</t>
  </si>
  <si>
    <t>Update following meeting</t>
  </si>
  <si>
    <t>16.03.2023</t>
  </si>
  <si>
    <t>03.04.2023</t>
  </si>
  <si>
    <t>Update to issue to Framework and combine Tomato Farm</t>
  </si>
  <si>
    <t>21.04.2023</t>
  </si>
  <si>
    <t>Update to address new service requirements and decouple Tomato Farm</t>
  </si>
  <si>
    <t>Homes England Security Services Framework 2021 - 2025
Pg 1 of 3</t>
  </si>
  <si>
    <r>
      <rPr>
        <b/>
        <sz val="18"/>
        <color rgb="FFFF0000"/>
        <rFont val="Arial"/>
        <family val="2"/>
      </rPr>
      <t>SITE SPECIFIC SITE PRICING SCHEDULE_LOT 3_NORTHSTOWE NEW TOWN (FORMER OAKINGTON SITE)</t>
    </r>
    <r>
      <rPr>
        <b/>
        <sz val="12"/>
        <rFont val="Arial"/>
        <family val="2"/>
      </rPr>
      <t xml:space="preserve">
Homes England Security Services Framework 2021 - 2025</t>
    </r>
  </si>
  <si>
    <t xml:space="preserve">Further Comp Ref: </t>
  </si>
  <si>
    <t>LOT3_South.013</t>
  </si>
  <si>
    <t>SUPPLIER NAME:</t>
  </si>
  <si>
    <r>
      <t xml:space="preserve">CONTENTS 
</t>
    </r>
    <r>
      <rPr>
        <b/>
        <sz val="8"/>
        <rFont val="Arial"/>
        <family val="2"/>
      </rPr>
      <t>Page No.</t>
    </r>
  </si>
  <si>
    <r>
      <rPr>
        <b/>
        <sz val="11"/>
        <rFont val="Arial"/>
        <family val="2"/>
      </rPr>
      <t xml:space="preserve">
1.</t>
    </r>
    <r>
      <rPr>
        <sz val="11"/>
        <color theme="1"/>
        <rFont val="Arial"/>
        <family val="2"/>
      </rPr>
      <t xml:space="preserve"> Instructions for Completion
</t>
    </r>
    <r>
      <rPr>
        <b/>
        <sz val="11"/>
        <color theme="1"/>
        <rFont val="Arial"/>
        <family val="2"/>
      </rPr>
      <t>2</t>
    </r>
    <r>
      <rPr>
        <b/>
        <sz val="11"/>
        <rFont val="Arial"/>
        <family val="2"/>
      </rPr>
      <t>.</t>
    </r>
    <r>
      <rPr>
        <b/>
        <sz val="11"/>
        <color rgb="FF0070C0"/>
        <rFont val="Arial"/>
        <family val="2"/>
      </rPr>
      <t xml:space="preserve"> </t>
    </r>
    <r>
      <rPr>
        <sz val="11"/>
        <rFont val="Arial"/>
        <family val="2"/>
      </rPr>
      <t xml:space="preserve">Northstowe New Town (Former Oakington Site)
</t>
    </r>
    <r>
      <rPr>
        <b/>
        <sz val="11"/>
        <color theme="1"/>
        <rFont val="Arial"/>
        <family val="2"/>
      </rPr>
      <t xml:space="preserve">3. </t>
    </r>
    <r>
      <rPr>
        <sz val="11"/>
        <color theme="1"/>
        <rFont val="Arial"/>
        <family val="2"/>
      </rPr>
      <t>Form of Tender</t>
    </r>
  </si>
  <si>
    <t xml:space="preserve">INSTRUCTIONS FOR COMPLETION </t>
  </si>
  <si>
    <r>
      <t>In brief, this excel document contains; Instructions and Site Specific Pricing Schedules. There is a total of</t>
    </r>
    <r>
      <rPr>
        <b/>
        <sz val="11"/>
        <color indexed="8"/>
        <rFont val="Arial"/>
        <family val="2"/>
      </rPr>
      <t xml:space="preserve"> 1 </t>
    </r>
    <r>
      <rPr>
        <sz val="11"/>
        <color indexed="8"/>
        <rFont val="Arial"/>
        <family val="2"/>
      </rPr>
      <t xml:space="preserve">tab which require </t>
    </r>
    <r>
      <rPr>
        <sz val="11"/>
        <color theme="1"/>
        <rFont val="Arial"/>
        <family val="2"/>
      </rPr>
      <t xml:space="preserve">pricing within this Schedule.  You can navigate across the 'Tabs' using the arrows in the bottom left hand corner. </t>
    </r>
  </si>
  <si>
    <t>Site Specific Pricing Total will carry forward to the Form of Tender (Page 3).</t>
  </si>
  <si>
    <r>
      <t>The Supplier should enter information on rates within boxes</t>
    </r>
    <r>
      <rPr>
        <sz val="11"/>
        <color indexed="49"/>
        <rFont val="Arial"/>
        <family val="2"/>
      </rPr>
      <t xml:space="preserve"> </t>
    </r>
    <r>
      <rPr>
        <b/>
        <sz val="11"/>
        <color indexed="49"/>
        <rFont val="Arial"/>
        <family val="2"/>
      </rPr>
      <t>highlighted in Blue</t>
    </r>
    <r>
      <rPr>
        <sz val="11"/>
        <color theme="1"/>
        <rFont val="Arial"/>
        <family val="2"/>
      </rPr>
      <t xml:space="preserve">.  All rates entered should be to </t>
    </r>
    <r>
      <rPr>
        <b/>
        <sz val="10"/>
        <rFont val="Arial"/>
        <family val="2"/>
      </rPr>
      <t xml:space="preserve">MAXIMUM OF 2 DECIMAL PLACES.  </t>
    </r>
  </si>
  <si>
    <r>
      <t xml:space="preserve">To ascertain a total contract value and RPI of 2% has been applied to the Final Total as indicated in the sub-total costs. The amount of RPI adjustment to the Contract Sum shall be agreed at the anniversary of the Commencement of the Contract by the Employer and is at the discretion of the Employer. This discretion may result in award of </t>
    </r>
    <r>
      <rPr>
        <b/>
        <u/>
        <sz val="11"/>
        <color theme="1"/>
        <rFont val="Arial"/>
        <family val="2"/>
      </rPr>
      <t xml:space="preserve">no </t>
    </r>
    <r>
      <rPr>
        <sz val="11"/>
        <color theme="1"/>
        <rFont val="Arial"/>
        <family val="2"/>
      </rPr>
      <t>RPI in subsequent years.</t>
    </r>
  </si>
  <si>
    <t>All rates are exclusive of VAT.</t>
  </si>
  <si>
    <t xml:space="preserve">Suppliers should provide a covering letter to clarify any zero rates they have submitted as part of their priced tender document. </t>
  </si>
  <si>
    <t>Homes England Security Services Framework 2021 - 2025
Pg 2 of 3</t>
  </si>
  <si>
    <t>Site Specific Pricing Schedule: Homes England Security Services Framework 2021 - 2025</t>
  </si>
  <si>
    <t>Estimate Contract Value
(Year 2 - Year 4 inclusive)</t>
  </si>
  <si>
    <t>Site Pricing Schedule No:</t>
  </si>
  <si>
    <t>Site Name:</t>
  </si>
  <si>
    <t>Northstowe New Town (Former Oakington Site), Longstanton, Cambridge, CB24 3EN</t>
  </si>
  <si>
    <t>Service:</t>
  </si>
  <si>
    <t>Manned Guarding</t>
  </si>
  <si>
    <t>Supplier Name:</t>
  </si>
  <si>
    <t>Incumbent Supplier</t>
  </si>
  <si>
    <t xml:space="preserve">Support Services Group Ltd </t>
  </si>
  <si>
    <t>TUPE Contact</t>
  </si>
  <si>
    <t>Ahmad Rafique
Email: ahmad@ssgukltd.com
Mobile: 07588820882</t>
  </si>
  <si>
    <r>
      <t xml:space="preserve">Manned Guarding 
</t>
    </r>
    <r>
      <rPr>
        <sz val="9"/>
        <rFont val="Arial"/>
        <family val="2"/>
      </rPr>
      <t xml:space="preserve">Due to the requirement to regularly interact with with members of the public, Development Partners and site Contractors and other providers, the Supplier should take into consideration “Code of Practice on the English language requirements for public sector workers” in particular Para 3.13 and 3.14 included in Appendix 1.
</t>
    </r>
    <r>
      <rPr>
        <i/>
        <sz val="9"/>
        <rFont val="Arial"/>
        <family val="2"/>
      </rPr>
      <t xml:space="preserve">“Agency workers and self-employed contractors 
3.13. Agency workers are not employed by a public authority and the terms on which they are engaged depend on the contract between the employment agency and the public authority and their own arrangements with the employment agency. If an individual agency worker is unable to meet the necessary standard of spoken English or Welsh fluency, a public authority can consider terminating the agreement with the employment agency for their engagement in accordance with the terms of the contract between the employment agency and public authority. 
3.14. Self-employed contractors work for public authorities in accordance with the terms of a services contract. The terms of the contract will determine the steps which a public authority can reasonably take should the individual fail to meet the necessary standard of spoken English or Welsh fluency required for a public-facing role.”
</t>
    </r>
    <r>
      <rPr>
        <sz val="9"/>
        <rFont val="Arial"/>
        <family val="2"/>
      </rPr>
      <t xml:space="preserve">
Suppliers should be aware that whilst working on Homes England owned sites, they represent the ‘public face’ of Homes England. Suppliers should ensure that they behave in a professional and personable manner whilst working on sites. Suppliers will be subject to KPI performance reporting to work to ensure the quality of provision is met and maintained
</t>
    </r>
    <r>
      <rPr>
        <b/>
        <u/>
        <sz val="9"/>
        <rFont val="Arial"/>
        <family val="2"/>
      </rPr>
      <t>Only allocated staff will be permitted to provide Services on this contract</t>
    </r>
    <r>
      <rPr>
        <sz val="9"/>
        <rFont val="Arial"/>
        <family val="2"/>
      </rPr>
      <t>. Core Staff are subject to PRIOR written approval of Homes England. Request to allocate staff to this contract shall be given in writing by the Supplier and will be supported by CV's of proposed staff, which are to detail qualifications and relevant experience. Use of Agency staff is not permitted, therefore, Suppliers should ensure that a suitable ‘reserve’ of trained and inducted staff should Core staff be subject to illness or other factors which may make them unable to work. All 'reserve' staff are subject to PRIOR written approval by Homes England. Suppliers will be required to notify the Homes England and / or their appointed Managing Agent in writing should they wish to add or remove staff allocated to this contract and the justified reasons for this.  Homes England reserves the right to not approve proposed staff allocations should they deem them not suitably qualified/experienced to provide services at this site.
In accordance with clause 10.7 of the Contract 10.7 Homes England shall have the right, after discussion with the Designated Person, to require the removal of any person engaged in the performance of the Contract if, in the opinion of Homes England, that person's conduct or performance is or has been unsatisfactory. The Supplier will replace such person promptly with a person who shall previously have been approved in writing by Homes England.</t>
    </r>
  </si>
  <si>
    <r>
      <t xml:space="preserve">SUPERVISOR </t>
    </r>
    <r>
      <rPr>
        <b/>
        <vertAlign val="superscript"/>
        <sz val="11"/>
        <color theme="0"/>
        <rFont val="Arial"/>
        <family val="2"/>
      </rPr>
      <t>(1)</t>
    </r>
  </si>
  <si>
    <t>Hourly Pay Rate</t>
  </si>
  <si>
    <t>National Insurance</t>
  </si>
  <si>
    <t>Pension Contributions</t>
  </si>
  <si>
    <t>Holiday Pay</t>
  </si>
  <si>
    <t>Training/Regulation Costs</t>
  </si>
  <si>
    <t>Sick Pay</t>
  </si>
  <si>
    <t>Bank Holidays</t>
  </si>
  <si>
    <t>Other (Please state)</t>
  </si>
  <si>
    <t>TOTAL EMPLOYEE COSTS</t>
  </si>
  <si>
    <r>
      <t xml:space="preserve">Uniform (Refer to Further Competition Document) - </t>
    </r>
    <r>
      <rPr>
        <b/>
        <sz val="9"/>
        <color rgb="FFFF0000"/>
        <rFont val="Arial"/>
        <family val="2"/>
      </rPr>
      <t>To be Company Branded and paid for and supplied for by Employer</t>
    </r>
    <r>
      <rPr>
        <sz val="9"/>
        <rFont val="Arial"/>
        <family val="2"/>
      </rPr>
      <t>)</t>
    </r>
  </si>
  <si>
    <r>
      <t xml:space="preserve">All routine equipment </t>
    </r>
    <r>
      <rPr>
        <vertAlign val="superscript"/>
        <sz val="9"/>
        <rFont val="Arial"/>
        <family val="2"/>
      </rPr>
      <t>(2)</t>
    </r>
    <r>
      <rPr>
        <sz val="9"/>
        <rFont val="Arial"/>
        <family val="2"/>
      </rPr>
      <t xml:space="preserve"> required to undertake duties. Including but not limited to vehicles </t>
    </r>
    <r>
      <rPr>
        <vertAlign val="superscript"/>
        <sz val="9"/>
        <rFont val="Arial"/>
        <family val="2"/>
      </rPr>
      <t>(2)</t>
    </r>
    <r>
      <rPr>
        <sz val="9"/>
        <rFont val="Arial"/>
        <family val="2"/>
      </rPr>
      <t>, mobile phone/radio's, torches, patrol systems, H&amp;S Equipment, Daily Log Books etc.</t>
    </r>
  </si>
  <si>
    <t>Consumables, including but not limited to cleaning products, toilet tissue etc. Removal of all waste generated in the delivery of the Service from Site</t>
  </si>
  <si>
    <t>TOTAL EQUIPMENT COSTS</t>
  </si>
  <si>
    <t>Administration</t>
  </si>
  <si>
    <t>Management</t>
  </si>
  <si>
    <t>Profits and Overheads</t>
  </si>
  <si>
    <t>TOTAL MANAGEMENT COSTS</t>
  </si>
  <si>
    <r>
      <t xml:space="preserve">TOTAL HOURLY CHARGE (PER HOUR) - SITE SUPERVISOR
</t>
    </r>
    <r>
      <rPr>
        <b/>
        <sz val="10"/>
        <color theme="0"/>
        <rFont val="Arial"/>
        <family val="2"/>
      </rPr>
      <t>All Items noted above are included for and will be provided for by the Company. All Inclusive Rate</t>
    </r>
  </si>
  <si>
    <t>`</t>
  </si>
  <si>
    <t>(1) The Supplier warrants and undertakes that prices submitted for provision of the Service in relation to this further competition are an all-inclusive price which takes into consideration Labour on Costs, Holiday / Sickness Cover, Bank Holidays, Leap Year, Health &amp; Safety Requirements (including PPE), Uniform, Training, Management, Retrieval of Information (including information from Patrol Systems and Reporting) and Profit.</t>
  </si>
  <si>
    <t>(2) All equipment rates shall include all licences required, connections, cabling, charging units, maintenance and all other sundry costs</t>
  </si>
  <si>
    <r>
      <t xml:space="preserve">SECURITY OFFICER </t>
    </r>
    <r>
      <rPr>
        <b/>
        <vertAlign val="superscript"/>
        <sz val="11"/>
        <color theme="0"/>
        <rFont val="Arial"/>
        <family val="2"/>
      </rPr>
      <t>(1)</t>
    </r>
  </si>
  <si>
    <r>
      <t xml:space="preserve">TOTAL HOURLY CHARGE (PER HOUR) - SECURITY OFFICER
</t>
    </r>
    <r>
      <rPr>
        <b/>
        <sz val="10"/>
        <color theme="0"/>
        <rFont val="Arial"/>
        <family val="2"/>
      </rPr>
      <t>All Items noted above are included for and will be provided for by the Company. All Inclusive Rate</t>
    </r>
  </si>
  <si>
    <t>Ref.</t>
  </si>
  <si>
    <t>Description of Item</t>
  </si>
  <si>
    <r>
      <t xml:space="preserve">Headline General Duties
</t>
    </r>
    <r>
      <rPr>
        <i/>
        <sz val="9"/>
        <color rgb="FFFF0000"/>
        <rFont val="Arial"/>
        <family val="2"/>
      </rPr>
      <t>Further detail to be agreed in Assignment Instructions</t>
    </r>
  </si>
  <si>
    <t>Measure</t>
  </si>
  <si>
    <t>Units</t>
  </si>
  <si>
    <t>HOURLY CHARGE</t>
  </si>
  <si>
    <t>COST</t>
  </si>
  <si>
    <t>MANNING REQUIREMENTS</t>
  </si>
  <si>
    <t>A</t>
  </si>
  <si>
    <t>1x Site Supervisor, Monday to Sunday, 1900 - 0700 hours</t>
  </si>
  <si>
    <t>No requirement to Patrol
Will have access to vehicle should emergency response be required to Longstanton Gate. Vehicle to be left adjacent to cabin.
Duties are to monitor area immediately adjacent to site security gate (exact area to be be defined and accessable on foot) and challenge trespassers where appropriate.</t>
  </si>
  <si>
    <t>Hrs</t>
  </si>
  <si>
    <t>B</t>
  </si>
  <si>
    <t>1x Site Supervisor, Saturday to Sunday, 0700 - 1900 hours</t>
  </si>
  <si>
    <t>Duties using the vehicle and on foot is to undertake roving patrols of the newly accessible roadways across the site to give visibility of security at the Northstowe Site, Waterpark and where appropriate approach and challenge trespassers</t>
  </si>
  <si>
    <t>C</t>
  </si>
  <si>
    <t>1x Security Officers, Saturday to Sunday, 0700 - 1900 hours</t>
  </si>
  <si>
    <t>No requirement to Patrol
Will have access to vehicle should emergency response be required to Longstanton Gate. Vehicle to be left follow day shift adjacent to cabin.
Duties are to monitor gate and challenge trespassers where appropriate.</t>
  </si>
  <si>
    <t>Total No. Units Per Week:</t>
  </si>
  <si>
    <t>Total Weekly Cost:</t>
  </si>
  <si>
    <r>
      <t xml:space="preserve">MANNED GUARDING ANNUAL SUB TOTAL 
</t>
    </r>
    <r>
      <rPr>
        <sz val="9"/>
        <rFont val="Arial"/>
        <family val="2"/>
      </rPr>
      <t>(NB - Multiplier of 52.143 applied)</t>
    </r>
  </si>
  <si>
    <t xml:space="preserve">Proposed Shift Pattern </t>
  </si>
  <si>
    <t xml:space="preserve">Suppliers' Clarification Notes: Manning Requirements </t>
  </si>
  <si>
    <t>WEEKLY CHARGE</t>
  </si>
  <si>
    <t xml:space="preserve">SITE SPECIFIC EQUIPMENT </t>
  </si>
  <si>
    <t>D</t>
  </si>
  <si>
    <r>
      <t>Eco10Li from https://www.kellinggroup.com/welfare-hire/. Please refer to Brochure and Schedule of Rates
Costs shall include delivery, maintenance and removal from site</t>
    </r>
    <r>
      <rPr>
        <vertAlign val="superscript"/>
        <sz val="9"/>
        <rFont val="Arial"/>
        <family val="2"/>
      </rPr>
      <t>[2]</t>
    </r>
  </si>
  <si>
    <t>No.</t>
  </si>
  <si>
    <t>E</t>
  </si>
  <si>
    <t>Fuel (anticipated 250L of Diesel per month)</t>
  </si>
  <si>
    <t>F</t>
  </si>
  <si>
    <r>
      <t xml:space="preserve">Ford KA or equiverlant car or van. The vehicle shall be clearly identifiable as security vehicle. Costs should be incoporated for mainteance of the vehicle (including breakdown/repair). All materials generated as a result of repair (including tyres) must be removed from the site by the Security Provider
</t>
    </r>
    <r>
      <rPr>
        <i/>
        <sz val="9"/>
        <color rgb="FFFF0000"/>
        <rFont val="Arial"/>
        <family val="2"/>
      </rPr>
      <t>- The Supplier is responsible for the maintenance, MOT, servicing, tax and insurance - The vehicle must remain in a legally road worthy condition at all times
- The Supplier must undertake weekly vehicle inspections which are to be recorded in a format agreed with Managing Agent. Inspection reports should be provided to the Managing Agent weekly for review</t>
    </r>
  </si>
  <si>
    <t>Total Weekly Site Specific Requirement Cost:</t>
  </si>
  <si>
    <r>
      <t xml:space="preserve">WELFARE ANNUAL SUB TOTAL 
</t>
    </r>
    <r>
      <rPr>
        <sz val="8.5"/>
        <rFont val="Arial"/>
        <family val="2"/>
      </rPr>
      <t>(NB - Multiplier of 52.143 applied)</t>
    </r>
  </si>
  <si>
    <r>
      <rPr>
        <vertAlign val="superscript"/>
        <sz val="9"/>
        <rFont val="Arial"/>
        <family val="2"/>
      </rPr>
      <t xml:space="preserve">[2] </t>
    </r>
    <r>
      <rPr>
        <sz val="9"/>
        <rFont val="Arial"/>
        <family val="2"/>
      </rPr>
      <t>All equipment rates shall include for all licences required, connections, cabling, charging units, maintenance and all other sundry costs.</t>
    </r>
  </si>
  <si>
    <t>Suppliers' Clarification Notes: Site Specific Equipment</t>
  </si>
  <si>
    <t>SUB TOTAL - Year 1 Cost</t>
  </si>
  <si>
    <t>n/a</t>
  </si>
  <si>
    <t>SUB TOTAL - Year 2 Cost</t>
  </si>
  <si>
    <t xml:space="preserve">SUB TOTAL - Year 3 Cost </t>
  </si>
  <si>
    <r>
      <t xml:space="preserve">SUB TOTAL - Year 4 Cost (including discretionary 2% RPI)
</t>
    </r>
    <r>
      <rPr>
        <i/>
        <sz val="10"/>
        <color theme="0"/>
        <rFont val="Arial"/>
        <family val="2"/>
      </rPr>
      <t>To ascertain a total contract value and RPI of 2% has been applied to the Final Total as indicated in the sub-total costs. The amount of RPI adjustment to the Contract Sum shall be agreed at the anniversary of the Commencement of the Contract by the Employer and is at the discretion of the Employer. This discretion may result in award of no RPI in subsequent years.</t>
    </r>
  </si>
  <si>
    <t>TOTAL PRICE</t>
  </si>
  <si>
    <t>Homes England Security Services Framework 2021 - 2025
Pg 3 of 3</t>
  </si>
  <si>
    <r>
      <t xml:space="preserve">FORM OF TENDER LOT 3
NORTHSTOWE NEW TOWN (FORMER OAKINGTON SITE) 
</t>
    </r>
    <r>
      <rPr>
        <b/>
        <sz val="14"/>
        <color rgb="FFFF0000"/>
        <rFont val="Arial"/>
        <family val="2"/>
      </rPr>
      <t>To be signed and returned as part of your tender return via Pro Contract</t>
    </r>
  </si>
  <si>
    <t>Homes England Security Services Framework 2021 - 2025
Chief Executive
Homes England</t>
  </si>
  <si>
    <t>I/We</t>
  </si>
  <si>
    <t>Supplier's Name</t>
  </si>
  <si>
    <t>having read the further competition documentation delivered to us, do hereby offer to provide the Services to the Security Services Framework 2021 - 2025 for the rates provided below:</t>
  </si>
  <si>
    <r>
      <t xml:space="preserve">The Supplier offers to Provide the Service in accordance with the conditions of contract of the Homes England Security Services Framework 2021 - 2025.
The Supplier confirms that in submitting a price for the below sites that they have completed a Site Visit to confirm Services required. 
The offered total of the Prices is:
</t>
    </r>
    <r>
      <rPr>
        <b/>
        <u/>
        <sz val="9"/>
        <color rgb="FFFF0000"/>
        <rFont val="Arial"/>
        <family val="2"/>
      </rPr>
      <t>Costs are to be invoiced monthly as 1/12th of the annual tendered costs (or pro rata value), invoicing will be a set monthly figure</t>
    </r>
    <r>
      <rPr>
        <u/>
        <sz val="9"/>
        <rFont val="Arial"/>
        <family val="2"/>
      </rPr>
      <t xml:space="preserve"> </t>
    </r>
  </si>
  <si>
    <t>Site Specific Pricing Schedule Tendered Rates and Prices (for the Fixed Price Sum of)</t>
  </si>
  <si>
    <t>Further Competition No.</t>
  </si>
  <si>
    <t>Site</t>
  </si>
  <si>
    <t>Sub-Totals</t>
  </si>
  <si>
    <t>SUB TOTAL</t>
  </si>
  <si>
    <t>Year 1</t>
  </si>
  <si>
    <t>Year 2</t>
  </si>
  <si>
    <t>Year 3</t>
  </si>
  <si>
    <t>Year 4</t>
  </si>
  <si>
    <t>TOTAL</t>
  </si>
  <si>
    <r>
      <t xml:space="preserve">This Tender remains open for acceptance for six calendar months from the tender return date.
I/We confirm that we currently hold (or agree to effect) Public Liability/Third Party Insurance indemnifying us and the Employer against such liability with a limit of indemnity of not less than £10 Million in any one accident, unlimited in any one year.
I/We understand that it may be necessary to negotiate a level of cost acceptable to the Employer.
</t>
    </r>
    <r>
      <rPr>
        <b/>
        <sz val="9"/>
        <rFont val="Arial"/>
        <family val="2"/>
      </rPr>
      <t>I/We agree and understand that no insertion or endorsement made to this Form of Tender or any other conditions made by the Supplier in connection with this tender figure will be accepted by the Employer and any such insertion, endorsement or condition shall render the tender liable to rejection by the Employer.</t>
    </r>
  </si>
  <si>
    <t>Name:</t>
  </si>
  <si>
    <r>
      <t>Position</t>
    </r>
    <r>
      <rPr>
        <vertAlign val="superscript"/>
        <sz val="9"/>
        <rFont val="Arial"/>
        <family val="2"/>
      </rPr>
      <t>[1]</t>
    </r>
    <r>
      <rPr>
        <sz val="9"/>
        <rFont val="Arial"/>
        <family val="2"/>
      </rPr>
      <t>:</t>
    </r>
  </si>
  <si>
    <t>Signature:</t>
  </si>
  <si>
    <t>Date:</t>
  </si>
  <si>
    <r>
      <rPr>
        <vertAlign val="superscript"/>
        <sz val="8"/>
        <rFont val="Arial"/>
        <family val="2"/>
      </rPr>
      <t>[1]</t>
    </r>
    <r>
      <rPr>
        <sz val="8"/>
        <rFont val="Arial"/>
        <family val="2"/>
      </rPr>
      <t xml:space="preserve"> The person making the offer to Provide the Services must be Duly Authorised to sign and enter into Contract on behalf of the organisation</t>
    </r>
  </si>
  <si>
    <t>G</t>
  </si>
  <si>
    <t xml:space="preserve">Chapter 8 vehicle chevrons </t>
  </si>
  <si>
    <t>item</t>
  </si>
  <si>
    <t>H</t>
  </si>
  <si>
    <t>Chapter 8 vehicle beacons</t>
  </si>
  <si>
    <t>26.05.2023</t>
  </si>
  <si>
    <t>Requirement for Vehicle Beacons and Chevrons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</si>
</sst>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5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14"/>
      <name val="Arial"/>
      <family val="2"/>
    </font>
    <font>
      <i/>
      <sz val="9"/>
      <name val="Arial"/>
      <family val="2"/>
    </font>
    <font>
      <b/>
      <sz val="9"/>
      <name val="Arial"/>
      <family val="2"/>
    </font>
    <font>
      <b/>
      <sz val="12"/>
      <color rgb="FFFF0000"/>
      <name val="Arial"/>
      <family val="2"/>
    </font>
    <font>
      <b/>
      <sz val="11"/>
      <color theme="0"/>
      <name val="Arial"/>
      <family val="2"/>
    </font>
    <font>
      <b/>
      <sz val="10"/>
      <color theme="0"/>
      <name val="Arial"/>
      <family val="2"/>
    </font>
    <font>
      <vertAlign val="superscript"/>
      <sz val="9"/>
      <name val="Arial"/>
      <family val="2"/>
    </font>
    <font>
      <b/>
      <sz val="12"/>
      <color theme="0"/>
      <name val="Arial"/>
      <family val="2"/>
    </font>
    <font>
      <b/>
      <sz val="9"/>
      <color indexed="10"/>
      <name val="Arial"/>
      <family val="2"/>
    </font>
    <font>
      <b/>
      <sz val="9"/>
      <color theme="0"/>
      <name val="Arial"/>
      <family val="2"/>
    </font>
    <font>
      <b/>
      <sz val="9"/>
      <color theme="0"/>
      <name val="MS Sans Serif"/>
      <family val="2"/>
    </font>
    <font>
      <sz val="9"/>
      <color theme="0"/>
      <name val="Arial"/>
      <family val="2"/>
    </font>
    <font>
      <b/>
      <sz val="9"/>
      <name val="MS Sans Serif"/>
      <family val="2"/>
    </font>
    <font>
      <sz val="12"/>
      <color rgb="FFFF0000"/>
      <name val="Arial"/>
      <family val="2"/>
    </font>
    <font>
      <b/>
      <sz val="10"/>
      <name val="Arial"/>
      <family val="2"/>
    </font>
    <font>
      <sz val="10"/>
      <color theme="1"/>
      <name val="Arial"/>
      <family val="2"/>
    </font>
    <font>
      <sz val="11"/>
      <color theme="1"/>
      <name val="Arial"/>
      <family val="2"/>
    </font>
    <font>
      <sz val="10"/>
      <name val="MS Sans Serif"/>
      <family val="2"/>
    </font>
    <font>
      <b/>
      <sz val="12"/>
      <name val="Arial"/>
      <family val="2"/>
    </font>
    <font>
      <sz val="11"/>
      <name val="Arial"/>
      <family val="2"/>
    </font>
    <font>
      <b/>
      <sz val="11"/>
      <name val="Arial"/>
      <family val="2"/>
    </font>
    <font>
      <b/>
      <sz val="8"/>
      <name val="Arial"/>
      <family val="2"/>
    </font>
    <font>
      <b/>
      <sz val="11"/>
      <color theme="1"/>
      <name val="Arial"/>
      <family val="2"/>
    </font>
    <font>
      <sz val="8.5"/>
      <name val="MS Sans Serif"/>
      <family val="2"/>
    </font>
    <font>
      <b/>
      <sz val="11"/>
      <color indexed="8"/>
      <name val="Arial"/>
      <family val="2"/>
    </font>
    <font>
      <sz val="11"/>
      <color indexed="8"/>
      <name val="Arial"/>
      <family val="2"/>
    </font>
    <font>
      <sz val="11"/>
      <color indexed="49"/>
      <name val="Arial"/>
      <family val="2"/>
    </font>
    <font>
      <b/>
      <sz val="11"/>
      <color indexed="49"/>
      <name val="Arial"/>
      <family val="2"/>
    </font>
    <font>
      <b/>
      <sz val="18"/>
      <color rgb="FFFF0000"/>
      <name val="Arial"/>
      <family val="2"/>
    </font>
    <font>
      <b/>
      <sz val="14"/>
      <color rgb="FFFF0000"/>
      <name val="Arial"/>
      <family val="2"/>
    </font>
    <font>
      <b/>
      <sz val="16"/>
      <color rgb="FFFF0000"/>
      <name val="Arial"/>
      <family val="2"/>
    </font>
    <font>
      <b/>
      <sz val="16"/>
      <name val="Arial"/>
      <family val="2"/>
    </font>
    <font>
      <sz val="8"/>
      <name val="Arial"/>
      <family val="2"/>
    </font>
    <font>
      <vertAlign val="superscript"/>
      <sz val="8"/>
      <name val="Arial"/>
      <family val="2"/>
    </font>
    <font>
      <b/>
      <sz val="9"/>
      <color rgb="FFFF0000"/>
      <name val="Arial"/>
      <family val="2"/>
    </font>
    <font>
      <sz val="8.5"/>
      <name val="Arial"/>
      <family val="2"/>
    </font>
    <font>
      <b/>
      <sz val="10"/>
      <color theme="0"/>
      <name val="MS Sans Serif"/>
      <family val="2"/>
    </font>
    <font>
      <sz val="10"/>
      <color theme="0"/>
      <name val="Arial"/>
      <family val="2"/>
    </font>
    <font>
      <b/>
      <sz val="11"/>
      <color rgb="FF0070C0"/>
      <name val="Arial"/>
      <family val="2"/>
    </font>
    <font>
      <i/>
      <sz val="9"/>
      <color rgb="FFFF0000"/>
      <name val="Arial"/>
      <family val="2"/>
    </font>
    <font>
      <b/>
      <u/>
      <sz val="9"/>
      <color rgb="FFFF0000"/>
      <name val="Arial"/>
      <family val="2"/>
    </font>
    <font>
      <b/>
      <vertAlign val="superscript"/>
      <sz val="11"/>
      <color theme="0"/>
      <name val="Arial"/>
      <family val="2"/>
    </font>
    <font>
      <b/>
      <u/>
      <sz val="11"/>
      <color theme="1"/>
      <name val="Arial"/>
      <family val="2"/>
    </font>
    <font>
      <i/>
      <sz val="10"/>
      <color theme="0"/>
      <name val="Arial"/>
      <family val="2"/>
    </font>
    <font>
      <u/>
      <sz val="9"/>
      <name val="Arial"/>
      <family val="2"/>
    </font>
    <font>
      <b/>
      <u/>
      <sz val="9"/>
      <name val="Arial"/>
      <family val="2"/>
    </font>
  </fonts>
  <fills count="22">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0"/>
        <bgColor indexed="64"/>
      </patternFill>
    </fill>
    <fill>
      <patternFill patternType="solid">
        <fgColor theme="0"/>
        <bgColor rgb="FF000000"/>
      </patternFill>
    </fill>
    <fill>
      <patternFill patternType="solid">
        <fgColor theme="0" tint="-0.499984740745262"/>
        <bgColor rgb="FF000000"/>
      </patternFill>
    </fill>
    <fill>
      <patternFill patternType="solid">
        <fgColor theme="1"/>
        <bgColor indexed="64"/>
      </patternFill>
    </fill>
    <fill>
      <patternFill patternType="solid">
        <fgColor theme="0" tint="-0.24994659260841701"/>
        <bgColor indexed="64"/>
      </patternFill>
    </fill>
    <fill>
      <patternFill patternType="solid">
        <fgColor indexed="2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59999389629810485"/>
        <bgColor rgb="FF000000"/>
      </patternFill>
    </fill>
    <fill>
      <patternFill patternType="solid">
        <fgColor theme="0" tint="-0.14999847407452621"/>
        <bgColor rgb="FF000000"/>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4" fillId="0" borderId="0"/>
    <xf numFmtId="0" fontId="4" fillId="0" borderId="0"/>
    <xf numFmtId="0" fontId="3" fillId="0" borderId="0"/>
    <xf numFmtId="43" fontId="4" fillId="0" borderId="0" applyFont="0" applyFill="0" applyBorder="0" applyAlignment="0" applyProtection="0"/>
    <xf numFmtId="0" fontId="2" fillId="0" borderId="0"/>
    <xf numFmtId="43" fontId="4" fillId="0" borderId="0" applyFont="0" applyFill="0" applyBorder="0" applyAlignment="0" applyProtection="0"/>
    <xf numFmtId="0" fontId="1" fillId="0" borderId="0"/>
  </cellStyleXfs>
  <cellXfs count="255">
    <xf numFmtId="0" fontId="0" fillId="0" borderId="0" xfId="0"/>
    <xf numFmtId="0" fontId="5" fillId="0" borderId="0" xfId="0" applyFont="1"/>
    <xf numFmtId="0" fontId="5" fillId="2" borderId="0" xfId="0" applyFont="1" applyFill="1"/>
    <xf numFmtId="0" fontId="5" fillId="0" borderId="0" xfId="0" applyFont="1" applyAlignment="1">
      <alignment horizontal="left" vertical="center"/>
    </xf>
    <xf numFmtId="0" fontId="5" fillId="3" borderId="1" xfId="0" applyFont="1" applyFill="1" applyBorder="1"/>
    <xf numFmtId="0" fontId="5" fillId="3" borderId="2" xfId="0" applyFont="1" applyFill="1" applyBorder="1"/>
    <xf numFmtId="0" fontId="5" fillId="3" borderId="1" xfId="0" applyFont="1" applyFill="1" applyBorder="1" applyAlignment="1">
      <alignment vertical="top"/>
    </xf>
    <xf numFmtId="0" fontId="5" fillId="3" borderId="2" xfId="0" applyFont="1" applyFill="1" applyBorder="1" applyAlignment="1">
      <alignment vertical="top"/>
    </xf>
    <xf numFmtId="0" fontId="8" fillId="2" borderId="0" xfId="0" applyFont="1" applyFill="1"/>
    <xf numFmtId="0" fontId="5" fillId="5" borderId="0" xfId="0" applyFont="1" applyFill="1"/>
    <xf numFmtId="0" fontId="0" fillId="4" borderId="0" xfId="0" applyFill="1"/>
    <xf numFmtId="0" fontId="4" fillId="4" borderId="0" xfId="1" applyFill="1"/>
    <xf numFmtId="164" fontId="11" fillId="6" borderId="4" xfId="2" applyNumberFormat="1" applyFont="1" applyFill="1" applyBorder="1" applyAlignment="1">
      <alignment horizontal="center" vertical="top" wrapText="1"/>
    </xf>
    <xf numFmtId="0" fontId="5" fillId="5" borderId="0" xfId="1" applyFont="1" applyFill="1" applyAlignment="1">
      <alignment horizontal="left" vertical="top"/>
    </xf>
    <xf numFmtId="0" fontId="11" fillId="5" borderId="7" xfId="2" applyFont="1" applyFill="1" applyBorder="1" applyAlignment="1">
      <alignment horizontal="right" vertical="top" wrapText="1"/>
    </xf>
    <xf numFmtId="164" fontId="11" fillId="5" borderId="0" xfId="2" applyNumberFormat="1" applyFont="1" applyFill="1" applyAlignment="1">
      <alignment horizontal="center" vertical="top" wrapText="1"/>
    </xf>
    <xf numFmtId="164" fontId="13" fillId="6" borderId="4" xfId="2" applyNumberFormat="1" applyFont="1" applyFill="1" applyBorder="1" applyAlignment="1">
      <alignment horizontal="center" vertical="center" wrapText="1"/>
    </xf>
    <xf numFmtId="0" fontId="15" fillId="7" borderId="4" xfId="0" applyFont="1" applyFill="1" applyBorder="1" applyAlignment="1">
      <alignment horizontal="left" vertical="center"/>
    </xf>
    <xf numFmtId="0" fontId="16" fillId="7" borderId="4" xfId="0" applyFont="1" applyFill="1" applyBorder="1" applyAlignment="1">
      <alignment horizontal="left" vertical="center"/>
    </xf>
    <xf numFmtId="164" fontId="5" fillId="8" borderId="4" xfId="0" applyNumberFormat="1" applyFont="1" applyFill="1" applyBorder="1" applyAlignment="1">
      <alignment horizontal="center" vertical="center"/>
    </xf>
    <xf numFmtId="164" fontId="5" fillId="9" borderId="4" xfId="0" applyNumberFormat="1" applyFont="1" applyFill="1" applyBorder="1" applyAlignment="1">
      <alignment horizontal="center" vertical="center"/>
    </xf>
    <xf numFmtId="0" fontId="5" fillId="4" borderId="0" xfId="0" applyFont="1" applyFill="1"/>
    <xf numFmtId="0" fontId="0" fillId="2" borderId="0" xfId="0" applyFill="1"/>
    <xf numFmtId="164" fontId="11" fillId="10" borderId="11" xfId="0" applyNumberFormat="1" applyFont="1" applyFill="1" applyBorder="1" applyAlignment="1">
      <alignment horizontal="center" vertical="center"/>
    </xf>
    <xf numFmtId="0" fontId="0" fillId="5" borderId="0" xfId="0" applyFill="1"/>
    <xf numFmtId="164" fontId="9" fillId="12" borderId="11"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165" fontId="0" fillId="4" borderId="0" xfId="0" applyNumberFormat="1" applyFill="1" applyAlignment="1">
      <alignment horizontal="left"/>
    </xf>
    <xf numFmtId="165" fontId="6" fillId="4" borderId="0" xfId="0" applyNumberFormat="1" applyFont="1" applyFill="1" applyAlignment="1">
      <alignment horizontal="left"/>
    </xf>
    <xf numFmtId="165" fontId="5" fillId="4" borderId="0" xfId="0" applyNumberFormat="1" applyFont="1" applyFill="1" applyAlignment="1">
      <alignment horizontal="left"/>
    </xf>
    <xf numFmtId="165" fontId="5" fillId="13" borderId="4" xfId="0" applyNumberFormat="1" applyFont="1" applyFill="1" applyBorder="1" applyAlignment="1">
      <alignment horizontal="left"/>
    </xf>
    <xf numFmtId="0" fontId="5" fillId="13" borderId="4" xfId="0" applyFont="1" applyFill="1" applyBorder="1"/>
    <xf numFmtId="0" fontId="5" fillId="13" borderId="4" xfId="0" applyFont="1" applyFill="1" applyBorder="1" applyAlignment="1">
      <alignment wrapText="1"/>
    </xf>
    <xf numFmtId="165" fontId="5" fillId="0" borderId="4" xfId="0" applyNumberFormat="1" applyFont="1" applyBorder="1" applyAlignment="1">
      <alignment horizontal="left" vertical="center"/>
    </xf>
    <xf numFmtId="0" fontId="5" fillId="0" borderId="4" xfId="0" applyFont="1" applyBorder="1" applyAlignment="1">
      <alignment vertical="center"/>
    </xf>
    <xf numFmtId="0" fontId="0" fillId="4" borderId="0" xfId="0" applyFill="1" applyAlignment="1">
      <alignment vertical="top"/>
    </xf>
    <xf numFmtId="0" fontId="5" fillId="0" borderId="4" xfId="0" applyFont="1" applyBorder="1" applyAlignment="1">
      <alignment vertical="center" wrapText="1"/>
    </xf>
    <xf numFmtId="0" fontId="0" fillId="0" borderId="0" xfId="0" applyAlignment="1">
      <alignment vertical="top"/>
    </xf>
    <xf numFmtId="165" fontId="5" fillId="0" borderId="4" xfId="0" applyNumberFormat="1" applyFont="1" applyBorder="1" applyAlignment="1">
      <alignment horizontal="left" vertical="top"/>
    </xf>
    <xf numFmtId="0" fontId="5" fillId="0" borderId="4" xfId="0" applyFont="1" applyBorder="1" applyAlignment="1">
      <alignment vertical="top"/>
    </xf>
    <xf numFmtId="0" fontId="5" fillId="0" borderId="4" xfId="0" applyFont="1" applyBorder="1" applyAlignment="1">
      <alignment vertical="top" wrapText="1"/>
    </xf>
    <xf numFmtId="165" fontId="0" fillId="0" borderId="0" xfId="0" applyNumberFormat="1" applyAlignment="1">
      <alignment horizontal="left"/>
    </xf>
    <xf numFmtId="0" fontId="22" fillId="4" borderId="0" xfId="0" applyFont="1" applyFill="1"/>
    <xf numFmtId="0" fontId="23" fillId="15" borderId="0" xfId="0" applyFont="1" applyFill="1"/>
    <xf numFmtId="0" fontId="22" fillId="0" borderId="0" xfId="0" applyFont="1"/>
    <xf numFmtId="0" fontId="20" fillId="15" borderId="0" xfId="0" applyFont="1" applyFill="1" applyAlignment="1">
      <alignment horizontal="center" vertical="center"/>
    </xf>
    <xf numFmtId="0" fontId="23" fillId="0" borderId="0" xfId="0" applyFont="1"/>
    <xf numFmtId="0" fontId="20" fillId="15" borderId="0" xfId="0" applyFont="1" applyFill="1" applyAlignment="1">
      <alignment vertical="center"/>
    </xf>
    <xf numFmtId="0" fontId="20" fillId="15" borderId="0" xfId="0" applyFont="1" applyFill="1" applyAlignment="1">
      <alignment horizontal="left" vertical="center" wrapText="1"/>
    </xf>
    <xf numFmtId="0" fontId="26" fillId="15" borderId="0" xfId="0" applyFont="1" applyFill="1" applyAlignment="1">
      <alignment horizontal="left" vertical="center"/>
    </xf>
    <xf numFmtId="0" fontId="20" fillId="15" borderId="0" xfId="0" applyFont="1" applyFill="1" applyAlignment="1">
      <alignment horizontal="left" vertical="center"/>
    </xf>
    <xf numFmtId="0" fontId="20" fillId="0" borderId="12" xfId="0" applyFont="1" applyBorder="1" applyAlignment="1">
      <alignment vertical="center"/>
    </xf>
    <xf numFmtId="49" fontId="20" fillId="16" borderId="11" xfId="0" applyNumberFormat="1" applyFont="1" applyFill="1" applyBorder="1" applyAlignment="1" applyProtection="1">
      <alignment horizontal="left" vertical="center"/>
      <protection locked="0"/>
    </xf>
    <xf numFmtId="0" fontId="20" fillId="4" borderId="0" xfId="0" applyFont="1" applyFill="1" applyAlignment="1">
      <alignment vertical="center"/>
    </xf>
    <xf numFmtId="0" fontId="29" fillId="0" borderId="0" xfId="0" applyFont="1" applyAlignment="1">
      <alignment vertical="center" wrapText="1"/>
    </xf>
    <xf numFmtId="0" fontId="0" fillId="15" borderId="0" xfId="0" applyFill="1"/>
    <xf numFmtId="0" fontId="4" fillId="15" borderId="0" xfId="0" applyFont="1" applyFill="1"/>
    <xf numFmtId="0" fontId="25" fillId="4" borderId="0" xfId="0" applyFont="1" applyFill="1"/>
    <xf numFmtId="0" fontId="25" fillId="4" borderId="0" xfId="0" applyFont="1" applyFill="1" applyAlignment="1">
      <alignment horizontal="left" vertical="top"/>
    </xf>
    <xf numFmtId="0" fontId="23" fillId="4" borderId="0" xfId="0" applyFont="1" applyFill="1"/>
    <xf numFmtId="0" fontId="22" fillId="4" borderId="0" xfId="0" applyFont="1" applyFill="1" applyAlignment="1">
      <alignment vertical="top" wrapText="1"/>
    </xf>
    <xf numFmtId="0" fontId="22" fillId="4" borderId="0" xfId="0" applyFont="1" applyFill="1" applyAlignment="1">
      <alignment horizontal="left" vertical="top"/>
    </xf>
    <xf numFmtId="0" fontId="25" fillId="15" borderId="0" xfId="0" applyFont="1" applyFill="1"/>
    <xf numFmtId="0" fontId="0" fillId="4" borderId="0" xfId="0" applyFill="1" applyAlignment="1">
      <alignment horizontal="left" vertical="top"/>
    </xf>
    <xf numFmtId="0" fontId="3" fillId="4" borderId="0" xfId="3" applyFill="1"/>
    <xf numFmtId="0" fontId="3" fillId="0" borderId="0" xfId="3"/>
    <xf numFmtId="0" fontId="3" fillId="4" borderId="0" xfId="3" applyFill="1" applyAlignment="1">
      <alignment horizontal="center" vertical="center"/>
    </xf>
    <xf numFmtId="0" fontId="20" fillId="4" borderId="0" xfId="3" applyFont="1" applyFill="1" applyAlignment="1">
      <alignment horizontal="left" vertical="center"/>
    </xf>
    <xf numFmtId="0" fontId="5" fillId="4" borderId="0" xfId="3" applyFont="1" applyFill="1"/>
    <xf numFmtId="0" fontId="3" fillId="4" borderId="0" xfId="3" applyFill="1" applyAlignment="1">
      <alignment vertical="top"/>
    </xf>
    <xf numFmtId="0" fontId="3" fillId="0" borderId="0" xfId="3" applyAlignment="1">
      <alignment vertical="top"/>
    </xf>
    <xf numFmtId="0" fontId="3" fillId="4" borderId="0" xfId="3" applyFill="1" applyAlignment="1">
      <alignment vertical="center"/>
    </xf>
    <xf numFmtId="0" fontId="21" fillId="4" borderId="0" xfId="3" applyFont="1" applyFill="1"/>
    <xf numFmtId="0" fontId="21" fillId="0" borderId="0" xfId="3" applyFont="1"/>
    <xf numFmtId="0" fontId="3" fillId="4" borderId="0" xfId="3" applyFill="1" applyAlignment="1">
      <alignment horizontal="left" vertical="center" wrapText="1"/>
    </xf>
    <xf numFmtId="164" fontId="3" fillId="4" borderId="0" xfId="3" applyNumberFormat="1" applyFill="1" applyAlignment="1">
      <alignment horizontal="center" vertical="center"/>
    </xf>
    <xf numFmtId="164" fontId="20" fillId="4" borderId="0" xfId="3" applyNumberFormat="1" applyFont="1" applyFill="1" applyAlignment="1">
      <alignment horizontal="center" vertical="center"/>
    </xf>
    <xf numFmtId="0" fontId="5" fillId="4" borderId="0" xfId="3" applyFont="1" applyFill="1" applyAlignment="1">
      <alignment horizontal="left" vertical="top"/>
    </xf>
    <xf numFmtId="0" fontId="25" fillId="0" borderId="0" xfId="3" applyFont="1" applyAlignment="1">
      <alignment vertical="center"/>
    </xf>
    <xf numFmtId="0" fontId="26" fillId="0" borderId="0" xfId="3" applyFont="1" applyAlignment="1">
      <alignment vertical="center"/>
    </xf>
    <xf numFmtId="0" fontId="38" fillId="4" borderId="7" xfId="3" applyFont="1" applyFill="1" applyBorder="1" applyAlignment="1">
      <alignment horizontal="left"/>
    </xf>
    <xf numFmtId="0" fontId="3" fillId="4" borderId="0" xfId="3" applyFill="1" applyAlignment="1">
      <alignment horizontal="left"/>
    </xf>
    <xf numFmtId="0" fontId="23" fillId="4" borderId="0" xfId="3" applyFont="1" applyFill="1"/>
    <xf numFmtId="14" fontId="5" fillId="0" borderId="4" xfId="0" applyNumberFormat="1" applyFont="1" applyBorder="1" applyAlignment="1">
      <alignment horizontal="left" vertical="center"/>
    </xf>
    <xf numFmtId="0" fontId="5" fillId="0" borderId="4" xfId="0" applyFont="1" applyBorder="1"/>
    <xf numFmtId="0" fontId="8" fillId="5" borderId="2" xfId="0" applyFont="1" applyFill="1" applyBorder="1"/>
    <xf numFmtId="0" fontId="42" fillId="7" borderId="4" xfId="0" applyFont="1" applyFill="1" applyBorder="1" applyAlignment="1">
      <alignment horizontal="left" vertical="center"/>
    </xf>
    <xf numFmtId="0" fontId="43" fillId="7" borderId="4" xfId="0" applyFont="1" applyFill="1" applyBorder="1"/>
    <xf numFmtId="14" fontId="5" fillId="4" borderId="4" xfId="0" applyNumberFormat="1" applyFont="1" applyFill="1" applyBorder="1" applyAlignment="1">
      <alignment horizontal="left" vertical="center"/>
    </xf>
    <xf numFmtId="14" fontId="5" fillId="4" borderId="4" xfId="0" quotePrefix="1" applyNumberFormat="1" applyFont="1" applyFill="1" applyBorder="1" applyAlignment="1">
      <alignment horizontal="left" vertical="center"/>
    </xf>
    <xf numFmtId="0" fontId="5" fillId="4" borderId="1" xfId="0" applyFont="1" applyFill="1" applyBorder="1" applyAlignment="1">
      <alignment horizontal="center" vertical="center"/>
    </xf>
    <xf numFmtId="164" fontId="5" fillId="8" borderId="5" xfId="0" applyNumberFormat="1" applyFont="1" applyFill="1" applyBorder="1" applyAlignment="1">
      <alignment horizontal="center" vertical="center"/>
    </xf>
    <xf numFmtId="164" fontId="5" fillId="9" borderId="5" xfId="0" applyNumberFormat="1" applyFont="1" applyFill="1" applyBorder="1" applyAlignment="1">
      <alignment horizontal="center" vertical="center"/>
    </xf>
    <xf numFmtId="0" fontId="5" fillId="9" borderId="4" xfId="0" applyFont="1" applyFill="1" applyBorder="1" applyAlignment="1">
      <alignment horizontal="center" vertical="center"/>
    </xf>
    <xf numFmtId="164" fontId="8" fillId="0" borderId="4" xfId="0" applyNumberFormat="1" applyFont="1" applyBorder="1" applyAlignment="1">
      <alignment horizontal="right" vertical="center" wrapText="1"/>
    </xf>
    <xf numFmtId="164" fontId="17" fillId="10" borderId="4" xfId="0" applyNumberFormat="1" applyFont="1" applyFill="1" applyBorder="1" applyAlignment="1">
      <alignment horizontal="center" vertical="center"/>
    </xf>
    <xf numFmtId="164" fontId="15" fillId="10" borderId="4" xfId="0" applyNumberFormat="1" applyFont="1" applyFill="1" applyBorder="1" applyAlignment="1">
      <alignment horizontal="center" vertical="center"/>
    </xf>
    <xf numFmtId="43" fontId="5" fillId="4" borderId="4" xfId="4" applyFont="1" applyFill="1" applyBorder="1" applyAlignment="1" applyProtection="1">
      <alignment horizontal="center" vertical="center"/>
    </xf>
    <xf numFmtId="0" fontId="25" fillId="4" borderId="0" xfId="0" applyFont="1" applyFill="1" applyAlignment="1">
      <alignment horizontal="left" vertical="center"/>
    </xf>
    <xf numFmtId="0" fontId="5" fillId="4" borderId="0" xfId="0" applyFont="1" applyFill="1" applyAlignment="1">
      <alignment horizontal="left" vertical="center" wrapText="1"/>
    </xf>
    <xf numFmtId="0" fontId="5" fillId="4" borderId="0" xfId="3" applyFont="1" applyFill="1" applyAlignment="1">
      <alignment horizontal="left" vertical="center" wrapText="1"/>
    </xf>
    <xf numFmtId="0" fontId="5" fillId="5" borderId="2" xfId="0" applyFont="1" applyFill="1" applyBorder="1" applyAlignment="1">
      <alignment horizontal="center" vertical="center" textRotation="90"/>
    </xf>
    <xf numFmtId="0" fontId="5" fillId="5" borderId="0" xfId="0" applyFont="1" applyFill="1" applyAlignment="1">
      <alignment horizontal="left" vertical="center"/>
    </xf>
    <xf numFmtId="0" fontId="10" fillId="5" borderId="2" xfId="2" applyFont="1" applyFill="1" applyBorder="1" applyAlignment="1">
      <alignment horizontal="left" vertical="top" wrapText="1"/>
    </xf>
    <xf numFmtId="0" fontId="10" fillId="6" borderId="1" xfId="2" applyFont="1" applyFill="1" applyBorder="1" applyAlignment="1">
      <alignment horizontal="left" vertical="top"/>
    </xf>
    <xf numFmtId="0" fontId="5" fillId="4" borderId="3" xfId="0" applyFont="1" applyFill="1" applyBorder="1" applyAlignment="1">
      <alignment horizontal="left" vertical="center" wrapText="1"/>
    </xf>
    <xf numFmtId="0" fontId="10" fillId="6" borderId="2" xfId="2" applyFont="1" applyFill="1" applyBorder="1" applyAlignment="1">
      <alignment horizontal="left" vertical="top" wrapText="1"/>
    </xf>
    <xf numFmtId="0" fontId="10" fillId="6" borderId="3" xfId="2" applyFont="1" applyFill="1" applyBorder="1" applyAlignment="1">
      <alignment horizontal="left" vertical="top" wrapText="1"/>
    </xf>
    <xf numFmtId="0" fontId="5" fillId="4" borderId="1"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5" fillId="5" borderId="0" xfId="2" applyFont="1" applyFill="1" applyAlignment="1">
      <alignment horizontal="left" vertical="top" wrapText="1"/>
    </xf>
    <xf numFmtId="0" fontId="5" fillId="4" borderId="2" xfId="0" applyFont="1" applyFill="1" applyBorder="1" applyAlignment="1">
      <alignment horizontal="left" vertical="top"/>
    </xf>
    <xf numFmtId="164" fontId="5" fillId="11" borderId="4" xfId="0" applyNumberFormat="1" applyFont="1" applyFill="1" applyBorder="1" applyAlignment="1" applyProtection="1">
      <alignment horizontal="center" vertical="center"/>
      <protection locked="0"/>
    </xf>
    <xf numFmtId="0" fontId="8" fillId="4" borderId="0" xfId="0" applyFont="1" applyFill="1"/>
    <xf numFmtId="0" fontId="20" fillId="4" borderId="0" xfId="0" applyFont="1" applyFill="1"/>
    <xf numFmtId="0" fontId="0" fillId="4" borderId="10" xfId="0" applyFill="1" applyBorder="1"/>
    <xf numFmtId="164" fontId="0" fillId="4" borderId="0" xfId="0" applyNumberFormat="1" applyFill="1"/>
    <xf numFmtId="164" fontId="5" fillId="19" borderId="4" xfId="2" applyNumberFormat="1" applyFont="1" applyFill="1" applyBorder="1" applyAlignment="1" applyProtection="1">
      <alignment horizontal="center" vertical="top" wrapText="1"/>
      <protection locked="0"/>
    </xf>
    <xf numFmtId="164" fontId="5" fillId="19" borderId="4" xfId="2" applyNumberFormat="1" applyFont="1" applyFill="1" applyBorder="1" applyAlignment="1" applyProtection="1">
      <alignment horizontal="center" vertical="center" wrapText="1"/>
      <protection locked="0"/>
    </xf>
    <xf numFmtId="164" fontId="5" fillId="12" borderId="4" xfId="0" applyNumberFormat="1" applyFont="1" applyFill="1" applyBorder="1" applyAlignment="1">
      <alignment horizontal="center" vertical="center"/>
    </xf>
    <xf numFmtId="0" fontId="20" fillId="18" borderId="4" xfId="3" applyFont="1" applyFill="1" applyBorder="1" applyAlignment="1">
      <alignment horizontal="center" wrapText="1"/>
    </xf>
    <xf numFmtId="0" fontId="4" fillId="21" borderId="4" xfId="3" applyFont="1" applyFill="1" applyBorder="1" applyAlignment="1">
      <alignment horizontal="left" vertical="center" wrapText="1"/>
    </xf>
    <xf numFmtId="0" fontId="21" fillId="21" borderId="4" xfId="3" applyFont="1" applyFill="1" applyBorder="1" applyAlignment="1">
      <alignment horizontal="left" vertical="center" wrapText="1"/>
    </xf>
    <xf numFmtId="164" fontId="21" fillId="21" borderId="4" xfId="3" applyNumberFormat="1" applyFont="1" applyFill="1" applyBorder="1" applyAlignment="1">
      <alignment horizontal="center" vertical="center"/>
    </xf>
    <xf numFmtId="164" fontId="4" fillId="21" borderId="4" xfId="3" applyNumberFormat="1" applyFont="1" applyFill="1" applyBorder="1" applyAlignment="1">
      <alignment horizontal="center" vertical="center"/>
    </xf>
    <xf numFmtId="164" fontId="37" fillId="21" borderId="4" xfId="3" applyNumberFormat="1" applyFont="1" applyFill="1" applyBorder="1" applyAlignment="1">
      <alignment horizontal="center" vertical="center"/>
    </xf>
    <xf numFmtId="0" fontId="5" fillId="13" borderId="4" xfId="0" applyFont="1" applyFill="1" applyBorder="1"/>
    <xf numFmtId="0" fontId="5" fillId="4" borderId="4" xfId="0" applyFont="1" applyFill="1" applyBorder="1"/>
    <xf numFmtId="0" fontId="5" fillId="14" borderId="4" xfId="0" applyFont="1" applyFill="1" applyBorder="1"/>
    <xf numFmtId="0" fontId="5" fillId="13" borderId="4" xfId="0" applyFont="1" applyFill="1" applyBorder="1" applyAlignment="1">
      <alignment horizontal="left"/>
    </xf>
    <xf numFmtId="0" fontId="5" fillId="13" borderId="1" xfId="0" applyFont="1" applyFill="1" applyBorder="1" applyAlignment="1">
      <alignment vertical="top"/>
    </xf>
    <xf numFmtId="0" fontId="5" fillId="13" borderId="3" xfId="0" applyFont="1" applyFill="1" applyBorder="1" applyAlignment="1">
      <alignment vertical="top"/>
    </xf>
    <xf numFmtId="0" fontId="5" fillId="4" borderId="1" xfId="0" applyFont="1" applyFill="1" applyBorder="1" applyAlignment="1">
      <alignment vertical="top" wrapText="1"/>
    </xf>
    <xf numFmtId="0" fontId="5" fillId="4" borderId="2" xfId="0" applyFont="1" applyFill="1" applyBorder="1" applyAlignment="1">
      <alignment vertical="top"/>
    </xf>
    <xf numFmtId="0" fontId="5" fillId="4" borderId="3" xfId="0" applyFont="1" applyFill="1" applyBorder="1" applyAlignment="1">
      <alignment vertical="top"/>
    </xf>
    <xf numFmtId="0" fontId="5" fillId="0" borderId="4" xfId="0" applyFont="1" applyBorder="1"/>
    <xf numFmtId="0" fontId="25" fillId="4" borderId="0" xfId="0" applyFont="1" applyFill="1" applyAlignment="1">
      <alignment horizontal="left" vertical="top" wrapText="1"/>
    </xf>
    <xf numFmtId="0" fontId="22" fillId="4" borderId="0" xfId="0" applyFont="1" applyFill="1" applyAlignment="1">
      <alignment horizontal="left" vertical="top" wrapText="1"/>
    </xf>
    <xf numFmtId="0" fontId="6" fillId="15" borderId="0" xfId="0" applyFont="1" applyFill="1" applyAlignment="1">
      <alignment horizontal="left" wrapText="1"/>
    </xf>
    <xf numFmtId="0" fontId="5" fillId="15" borderId="0" xfId="0" applyFont="1" applyFill="1" applyAlignment="1">
      <alignment horizontal="center" vertical="center" wrapText="1"/>
    </xf>
    <xf numFmtId="0" fontId="5" fillId="15" borderId="0" xfId="0" applyFont="1" applyFill="1" applyAlignment="1">
      <alignment horizontal="center" vertical="center"/>
    </xf>
    <xf numFmtId="0" fontId="24" fillId="4" borderId="0" xfId="0" applyFont="1" applyFill="1" applyAlignment="1">
      <alignment horizontal="left" vertical="center" wrapText="1"/>
    </xf>
    <xf numFmtId="0" fontId="22" fillId="4" borderId="0" xfId="0" applyFont="1" applyFill="1"/>
    <xf numFmtId="0" fontId="20" fillId="15" borderId="0" xfId="0" applyFont="1" applyFill="1" applyAlignment="1">
      <alignment horizontal="left" vertical="center" wrapText="1"/>
    </xf>
    <xf numFmtId="0" fontId="20" fillId="4" borderId="0" xfId="0" applyFont="1" applyFill="1" applyAlignment="1">
      <alignment vertical="center" wrapText="1"/>
    </xf>
    <xf numFmtId="0" fontId="22" fillId="0" borderId="0" xfId="0" applyFont="1" applyAlignment="1">
      <alignment vertical="center"/>
    </xf>
    <xf numFmtId="0" fontId="22" fillId="4" borderId="0" xfId="0" applyFont="1" applyFill="1" applyAlignment="1">
      <alignment vertical="top" wrapText="1"/>
    </xf>
    <xf numFmtId="0" fontId="22" fillId="15" borderId="0" xfId="0" applyFont="1" applyFill="1" applyAlignment="1">
      <alignment horizontal="left" vertical="top"/>
    </xf>
    <xf numFmtId="0" fontId="5" fillId="5" borderId="1" xfId="2" applyFont="1" applyFill="1" applyBorder="1" applyAlignment="1">
      <alignment horizontal="left" vertical="top" wrapText="1"/>
    </xf>
    <xf numFmtId="0" fontId="5" fillId="5" borderId="2" xfId="2" applyFont="1" applyFill="1" applyBorder="1" applyAlignment="1">
      <alignment horizontal="left" vertical="top" wrapText="1"/>
    </xf>
    <xf numFmtId="0" fontId="5" fillId="5" borderId="3" xfId="2" applyFont="1" applyFill="1" applyBorder="1" applyAlignment="1">
      <alignment horizontal="left" vertical="top" wrapText="1"/>
    </xf>
    <xf numFmtId="0" fontId="11" fillId="6" borderId="1" xfId="2" applyFont="1" applyFill="1" applyBorder="1" applyAlignment="1">
      <alignment horizontal="right" vertical="top" wrapText="1"/>
    </xf>
    <xf numFmtId="0" fontId="11" fillId="6" borderId="2" xfId="2" applyFont="1" applyFill="1" applyBorder="1" applyAlignment="1">
      <alignment horizontal="right" vertical="top" wrapText="1"/>
    </xf>
    <xf numFmtId="0" fontId="11" fillId="6" borderId="3" xfId="2" applyFont="1" applyFill="1" applyBorder="1" applyAlignment="1">
      <alignment horizontal="right" vertical="top" wrapText="1"/>
    </xf>
    <xf numFmtId="0" fontId="5" fillId="5" borderId="0" xfId="2" applyFont="1" applyFill="1" applyAlignment="1">
      <alignment horizontal="left" vertical="top" wrapText="1"/>
    </xf>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49" fontId="5" fillId="19" borderId="1" xfId="0" applyNumberFormat="1" applyFont="1" applyFill="1" applyBorder="1" applyAlignment="1" applyProtection="1">
      <alignment vertical="center"/>
      <protection locked="0"/>
    </xf>
    <xf numFmtId="49" fontId="5" fillId="19" borderId="2" xfId="0" applyNumberFormat="1" applyFont="1" applyFill="1" applyBorder="1" applyAlignment="1" applyProtection="1">
      <alignment vertical="center"/>
      <protection locked="0"/>
    </xf>
    <xf numFmtId="0" fontId="5" fillId="19" borderId="2" xfId="0" applyFont="1" applyFill="1" applyBorder="1" applyAlignment="1" applyProtection="1">
      <alignment vertical="center"/>
      <protection locked="0"/>
    </xf>
    <xf numFmtId="0" fontId="5" fillId="19" borderId="3" xfId="0" applyFont="1" applyFill="1" applyBorder="1" applyAlignment="1" applyProtection="1">
      <alignment vertical="center"/>
      <protection locked="0"/>
    </xf>
    <xf numFmtId="0" fontId="5" fillId="3" borderId="1"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4" borderId="4" xfId="0" applyFont="1" applyFill="1" applyBorder="1" applyAlignment="1">
      <alignment vertical="top"/>
    </xf>
    <xf numFmtId="0" fontId="5" fillId="3" borderId="1" xfId="0" applyFont="1" applyFill="1" applyBorder="1" applyAlignment="1">
      <alignment vertical="top" wrapText="1"/>
    </xf>
    <xf numFmtId="0" fontId="5" fillId="3" borderId="3" xfId="0" applyFont="1" applyFill="1" applyBorder="1" applyAlignment="1">
      <alignment vertical="top" wrapText="1"/>
    </xf>
    <xf numFmtId="0" fontId="5" fillId="4" borderId="4" xfId="0" applyFont="1" applyFill="1" applyBorder="1" applyAlignment="1">
      <alignment vertical="top" wrapText="1"/>
    </xf>
    <xf numFmtId="0" fontId="26" fillId="20" borderId="1" xfId="2" applyFont="1" applyFill="1" applyBorder="1" applyAlignment="1">
      <alignment horizontal="left" vertical="top" wrapText="1"/>
    </xf>
    <xf numFmtId="0" fontId="26" fillId="20" borderId="2" xfId="2" applyFont="1" applyFill="1" applyBorder="1" applyAlignment="1">
      <alignment horizontal="left" vertical="top" wrapText="1"/>
    </xf>
    <xf numFmtId="0" fontId="26" fillId="20" borderId="3" xfId="2" applyFont="1" applyFill="1" applyBorder="1" applyAlignment="1">
      <alignment horizontal="left" vertical="top"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0" xfId="1" applyFont="1" applyFill="1" applyAlignment="1">
      <alignment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164" fontId="5" fillId="4" borderId="1" xfId="0" applyNumberFormat="1" applyFont="1" applyFill="1" applyBorder="1" applyAlignment="1">
      <alignment horizontal="left" vertical="center"/>
    </xf>
    <xf numFmtId="164" fontId="5" fillId="4" borderId="2" xfId="0" applyNumberFormat="1" applyFont="1" applyFill="1" applyBorder="1" applyAlignment="1">
      <alignment horizontal="left" vertical="center"/>
    </xf>
    <xf numFmtId="164" fontId="7" fillId="4" borderId="2" xfId="0" applyNumberFormat="1" applyFont="1" applyFill="1" applyBorder="1" applyAlignment="1">
      <alignment horizontal="left" vertical="center"/>
    </xf>
    <xf numFmtId="164" fontId="7" fillId="4" borderId="3" xfId="0" applyNumberFormat="1" applyFont="1" applyFill="1" applyBorder="1" applyAlignment="1">
      <alignment horizontal="left" vertical="center"/>
    </xf>
    <xf numFmtId="0" fontId="5" fillId="4" borderId="4" xfId="0" applyFont="1" applyFill="1" applyBorder="1" applyAlignment="1">
      <alignment horizontal="left" vertical="top"/>
    </xf>
    <xf numFmtId="0" fontId="7" fillId="4" borderId="4" xfId="0" applyFont="1" applyFill="1" applyBorder="1" applyAlignment="1">
      <alignment horizontal="left" vertical="top"/>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13" fillId="6" borderId="1" xfId="2" applyFont="1" applyFill="1" applyBorder="1" applyAlignment="1">
      <alignment horizontal="right" vertical="center" wrapText="1"/>
    </xf>
    <xf numFmtId="0" fontId="13" fillId="6" borderId="2" xfId="2" applyFont="1" applyFill="1" applyBorder="1" applyAlignment="1">
      <alignment horizontal="right" vertical="center" wrapText="1"/>
    </xf>
    <xf numFmtId="0" fontId="13" fillId="6" borderId="3" xfId="2" applyFont="1" applyFill="1" applyBorder="1" applyAlignment="1">
      <alignment horizontal="right" vertical="center" wrapText="1"/>
    </xf>
    <xf numFmtId="0" fontId="5" fillId="0" borderId="4" xfId="0" applyFont="1" applyBorder="1" applyAlignment="1">
      <alignment horizontal="center" vertical="center"/>
    </xf>
    <xf numFmtId="0" fontId="5" fillId="4" borderId="8" xfId="0" applyFont="1" applyFill="1" applyBorder="1" applyAlignment="1">
      <alignment horizontal="left" vertical="center"/>
    </xf>
    <xf numFmtId="0" fontId="5" fillId="4" borderId="7" xfId="0" applyFont="1" applyFill="1" applyBorder="1" applyAlignment="1">
      <alignment horizontal="lef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19" borderId="1" xfId="2" applyFont="1" applyFill="1" applyBorder="1" applyAlignment="1" applyProtection="1">
      <alignment horizontal="left" vertical="top" wrapText="1"/>
      <protection locked="0"/>
    </xf>
    <xf numFmtId="0" fontId="5" fillId="19" borderId="2" xfId="2" applyFont="1" applyFill="1" applyBorder="1" applyAlignment="1" applyProtection="1">
      <alignment horizontal="left" vertical="top" wrapText="1"/>
      <protection locked="0"/>
    </xf>
    <xf numFmtId="0" fontId="5" fillId="19" borderId="3" xfId="2" applyFont="1" applyFill="1" applyBorder="1" applyAlignment="1" applyProtection="1">
      <alignment horizontal="left" vertical="top" wrapText="1"/>
      <protection locked="0"/>
    </xf>
    <xf numFmtId="0" fontId="9" fillId="12" borderId="12" xfId="0" applyFont="1" applyFill="1" applyBorder="1" applyAlignment="1">
      <alignment vertical="center" wrapText="1"/>
    </xf>
    <xf numFmtId="0" fontId="9" fillId="12" borderId="13" xfId="0" applyFont="1" applyFill="1" applyBorder="1" applyAlignment="1">
      <alignment vertical="center"/>
    </xf>
    <xf numFmtId="0" fontId="19" fillId="12" borderId="13" xfId="0" applyFont="1" applyFill="1" applyBorder="1" applyAlignment="1">
      <alignment vertical="center"/>
    </xf>
    <xf numFmtId="0" fontId="19" fillId="12" borderId="14" xfId="0" applyFont="1" applyFill="1" applyBorder="1" applyAlignment="1">
      <alignment vertical="center"/>
    </xf>
    <xf numFmtId="0" fontId="8" fillId="9" borderId="4" xfId="0" applyFont="1" applyFill="1" applyBorder="1" applyAlignment="1">
      <alignment horizontal="left" vertical="center"/>
    </xf>
    <xf numFmtId="0" fontId="5" fillId="11" borderId="4" xfId="0" applyFont="1" applyFill="1" applyBorder="1" applyAlignment="1" applyProtection="1">
      <alignment horizontal="left" vertical="top"/>
      <protection locked="0"/>
    </xf>
    <xf numFmtId="0" fontId="11" fillId="10" borderId="12" xfId="0" applyFont="1" applyFill="1" applyBorder="1" applyAlignment="1">
      <alignment vertical="center" wrapText="1"/>
    </xf>
    <xf numFmtId="0" fontId="11" fillId="10" borderId="13" xfId="0" applyFont="1" applyFill="1" applyBorder="1" applyAlignment="1">
      <alignment vertical="center"/>
    </xf>
    <xf numFmtId="0" fontId="11" fillId="10" borderId="14" xfId="0" applyFont="1" applyFill="1" applyBorder="1" applyAlignment="1">
      <alignment vertical="center"/>
    </xf>
    <xf numFmtId="0" fontId="8" fillId="0" borderId="4" xfId="0" applyFont="1" applyBorder="1" applyAlignment="1">
      <alignment horizontal="left" vertical="center" wrapText="1"/>
    </xf>
    <xf numFmtId="0" fontId="18" fillId="0" borderId="4" xfId="0" applyFont="1" applyBorder="1" applyAlignment="1">
      <alignment horizontal="left" vertical="center" wrapText="1"/>
    </xf>
    <xf numFmtId="0" fontId="5" fillId="4" borderId="10" xfId="0" applyFont="1" applyFill="1" applyBorder="1" applyAlignment="1">
      <alignment horizontal="left" vertical="top" wrapText="1"/>
    </xf>
    <xf numFmtId="0" fontId="5" fillId="0" borderId="8"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xf>
    <xf numFmtId="0" fontId="40" fillId="0" borderId="4" xfId="0" applyFont="1" applyBorder="1" applyAlignment="1">
      <alignment horizontal="center" vertical="center"/>
    </xf>
    <xf numFmtId="0" fontId="5" fillId="4" borderId="2" xfId="0" applyFont="1" applyFill="1" applyBorder="1" applyAlignment="1">
      <alignment horizontal="left" vertical="center" wrapText="1"/>
    </xf>
    <xf numFmtId="0" fontId="8" fillId="4" borderId="1" xfId="0" applyFont="1" applyFill="1" applyBorder="1" applyAlignment="1">
      <alignment horizontal="right" vertical="center"/>
    </xf>
    <xf numFmtId="0" fontId="8" fillId="4" borderId="2" xfId="0" applyFont="1" applyFill="1" applyBorder="1" applyAlignment="1">
      <alignment horizontal="right" vertical="center"/>
    </xf>
    <xf numFmtId="0" fontId="8" fillId="4" borderId="3" xfId="0" applyFont="1" applyFill="1" applyBorder="1" applyAlignment="1">
      <alignment horizontal="right" vertical="center"/>
    </xf>
    <xf numFmtId="0" fontId="8" fillId="0" borderId="4" xfId="0" applyFont="1" applyBorder="1" applyAlignment="1">
      <alignment horizontal="right" vertical="center"/>
    </xf>
    <xf numFmtId="0" fontId="8" fillId="9" borderId="1" xfId="0" applyFont="1" applyFill="1" applyBorder="1" applyAlignment="1">
      <alignment horizontal="left" vertical="center"/>
    </xf>
    <xf numFmtId="0" fontId="8" fillId="9" borderId="2" xfId="0" applyFont="1" applyFill="1" applyBorder="1" applyAlignment="1">
      <alignment horizontal="left" vertical="center"/>
    </xf>
    <xf numFmtId="0" fontId="8" fillId="9" borderId="3" xfId="0" applyFont="1" applyFill="1" applyBorder="1" applyAlignment="1">
      <alignment horizontal="left" vertical="center"/>
    </xf>
    <xf numFmtId="0" fontId="5" fillId="11" borderId="1" xfId="0" applyFont="1" applyFill="1" applyBorder="1" applyAlignment="1" applyProtection="1">
      <alignment horizontal="left" vertical="top"/>
      <protection locked="0"/>
    </xf>
    <xf numFmtId="0" fontId="5" fillId="11" borderId="2" xfId="0" applyFont="1" applyFill="1" applyBorder="1" applyAlignment="1" applyProtection="1">
      <alignment horizontal="left" vertical="top"/>
      <protection locked="0"/>
    </xf>
    <xf numFmtId="0" fontId="5" fillId="11" borderId="3" xfId="0" applyFont="1" applyFill="1" applyBorder="1" applyAlignment="1" applyProtection="1">
      <alignment horizontal="left" vertical="top"/>
      <protection locked="0"/>
    </xf>
    <xf numFmtId="0" fontId="14" fillId="0" borderId="4" xfId="0" applyFont="1" applyBorder="1" applyAlignment="1">
      <alignment horizontal="center" vertical="center"/>
    </xf>
    <xf numFmtId="0" fontId="5" fillId="4" borderId="5" xfId="0" applyFont="1" applyFill="1" applyBorder="1" applyAlignment="1">
      <alignment vertical="center" wrapText="1"/>
    </xf>
    <xf numFmtId="0" fontId="5" fillId="4" borderId="6" xfId="0" applyFont="1" applyFill="1" applyBorder="1" applyAlignment="1">
      <alignment vertical="center"/>
    </xf>
    <xf numFmtId="0" fontId="5" fillId="4" borderId="0" xfId="3" applyFont="1" applyFill="1" applyAlignment="1">
      <alignment horizontal="center" vertical="top" wrapText="1"/>
    </xf>
    <xf numFmtId="0" fontId="34" fillId="4" borderId="0" xfId="3" applyFont="1" applyFill="1" applyAlignment="1">
      <alignment horizontal="center" vertical="center" wrapText="1"/>
    </xf>
    <xf numFmtId="0" fontId="5" fillId="4" borderId="0" xfId="0" applyFont="1" applyFill="1" applyAlignment="1">
      <alignment vertical="top" wrapText="1"/>
    </xf>
    <xf numFmtId="0" fontId="20" fillId="18" borderId="4" xfId="3" applyFont="1" applyFill="1" applyBorder="1" applyAlignment="1">
      <alignment horizontal="left" wrapText="1"/>
    </xf>
    <xf numFmtId="0" fontId="37" fillId="18" borderId="4" xfId="3" applyFont="1" applyFill="1" applyBorder="1" applyAlignment="1">
      <alignment horizontal="left"/>
    </xf>
    <xf numFmtId="0" fontId="37" fillId="18" borderId="4" xfId="3" applyFont="1" applyFill="1" applyBorder="1" applyAlignment="1">
      <alignment horizontal="center"/>
    </xf>
    <xf numFmtId="0" fontId="5" fillId="4" borderId="0" xfId="3" applyFont="1" applyFill="1" applyAlignment="1">
      <alignment horizontal="left" vertical="center" wrapText="1"/>
    </xf>
    <xf numFmtId="49" fontId="3" fillId="17" borderId="0" xfId="3" applyNumberFormat="1" applyFill="1" applyAlignment="1" applyProtection="1">
      <alignment horizontal="left" vertical="center"/>
      <protection locked="0"/>
    </xf>
    <xf numFmtId="0" fontId="3" fillId="17" borderId="0" xfId="3" applyFill="1" applyAlignment="1" applyProtection="1">
      <alignment horizontal="left" vertical="center"/>
      <protection locked="0"/>
    </xf>
    <xf numFmtId="0" fontId="20" fillId="17" borderId="0" xfId="3" applyFont="1" applyFill="1" applyAlignment="1" applyProtection="1">
      <alignment horizontal="left" vertical="center"/>
      <protection locked="0"/>
    </xf>
    <xf numFmtId="0" fontId="5" fillId="4" borderId="0" xfId="0" applyFont="1" applyFill="1" applyAlignment="1">
      <alignment horizontal="left" vertical="center" wrapText="1"/>
    </xf>
    <xf numFmtId="0" fontId="36" fillId="15" borderId="0" xfId="3" applyFont="1" applyFill="1" applyAlignment="1">
      <alignment horizontal="left"/>
    </xf>
    <xf numFmtId="0" fontId="20" fillId="4" borderId="0" xfId="3" applyFont="1" applyFill="1" applyAlignment="1">
      <alignment horizontal="left" wrapText="1"/>
    </xf>
    <xf numFmtId="0" fontId="37" fillId="21" borderId="4" xfId="3" applyFont="1" applyFill="1" applyBorder="1" applyAlignment="1">
      <alignment horizontal="right" vertical="center" wrapText="1"/>
    </xf>
    <xf numFmtId="0" fontId="5" fillId="0" borderId="4" xfId="3" applyFont="1" applyBorder="1" applyAlignment="1">
      <alignment vertical="center"/>
    </xf>
    <xf numFmtId="0" fontId="5" fillId="11" borderId="1" xfId="3" applyFont="1" applyFill="1" applyBorder="1" applyAlignment="1" applyProtection="1">
      <alignment horizontal="center" vertical="center"/>
      <protection locked="0"/>
    </xf>
    <xf numFmtId="0" fontId="5" fillId="11" borderId="2" xfId="3" applyFont="1" applyFill="1" applyBorder="1" applyAlignment="1" applyProtection="1">
      <alignment horizontal="center" vertical="center"/>
      <protection locked="0"/>
    </xf>
    <xf numFmtId="0" fontId="5" fillId="11" borderId="3" xfId="3" applyFont="1" applyFill="1" applyBorder="1" applyAlignment="1" applyProtection="1">
      <alignment horizontal="center" vertical="center"/>
      <protection locked="0"/>
    </xf>
    <xf numFmtId="0" fontId="5" fillId="11" borderId="4" xfId="3" applyFont="1" applyFill="1" applyBorder="1" applyAlignment="1" applyProtection="1">
      <alignment horizontal="center" vertical="center"/>
      <protection locked="0"/>
    </xf>
    <xf numFmtId="0" fontId="5" fillId="4" borderId="0" xfId="3" applyFont="1" applyFill="1" applyAlignment="1">
      <alignment horizontal="left" vertical="top" wrapText="1"/>
    </xf>
  </cellXfs>
  <cellStyles count="8">
    <cellStyle name="Comma" xfId="4" builtinId="3"/>
    <cellStyle name="Comma 2" xfId="6" xr:uid="{A25B6886-4208-45FF-8978-5E5A7FD8D2E4}"/>
    <cellStyle name="Normal" xfId="0" builtinId="0"/>
    <cellStyle name="Normal 2 2" xfId="2" xr:uid="{00000000-0005-0000-0000-000001000000}"/>
    <cellStyle name="Normal 3" xfId="1" xr:uid="{00000000-0005-0000-0000-000002000000}"/>
    <cellStyle name="Normal 4" xfId="3" xr:uid="{00000000-0005-0000-0000-000003000000}"/>
    <cellStyle name="Normal 4 2" xfId="5" xr:uid="{B5737C49-0896-4E7A-AD04-894EE908E810}"/>
    <cellStyle name="Normal 4 3" xfId="7" xr:uid="{6941A0D9-AFC7-4B8D-869E-E659C11482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94</xdr:row>
      <xdr:rowOff>24764</xdr:rowOff>
    </xdr:from>
    <xdr:to>
      <xdr:col>7</xdr:col>
      <xdr:colOff>929745</xdr:colOff>
      <xdr:row>103</xdr:row>
      <xdr:rowOff>38099</xdr:rowOff>
    </xdr:to>
    <xdr:pic>
      <xdr:nvPicPr>
        <xdr:cNvPr id="4" name="Picture 3">
          <a:extLst>
            <a:ext uri="{FF2B5EF4-FFF2-40B4-BE49-F238E27FC236}">
              <a16:creationId xmlns:a16="http://schemas.microsoft.com/office/drawing/2014/main" id="{BC8ED173-0CE5-F82C-E2A2-4DBD177ABFD2}"/>
            </a:ext>
          </a:extLst>
        </xdr:cNvPr>
        <xdr:cNvPicPr>
          <a:picLocks noChangeAspect="1"/>
        </xdr:cNvPicPr>
      </xdr:nvPicPr>
      <xdr:blipFill>
        <a:blip xmlns:r="http://schemas.openxmlformats.org/officeDocument/2006/relationships" r:embed="rId1"/>
        <a:stretch>
          <a:fillRect/>
        </a:stretch>
      </xdr:blipFill>
      <xdr:spPr>
        <a:xfrm>
          <a:off x="295275" y="23265764"/>
          <a:ext cx="10702395" cy="1556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TEP2%20Archive/7500.Pcment.SecurityAnalysis/Project%20Working%20Documents/x7500.Pcment.Security.040_Pricing%20Schedule_LO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 Control"/>
      <sheetName val="Pg1_Instructions for Completion"/>
      <sheetName val="Pg2_Evaluation Criteria"/>
      <sheetName val="Pg3_Carleton Clinic"/>
      <sheetName val="Pg4_PTC Harrogate"/>
      <sheetName val="Pg5_Form of Tender"/>
      <sheetName val="Data Validation"/>
    </sheetNames>
    <sheetDataSet>
      <sheetData sheetId="0"/>
      <sheetData sheetId="1">
        <row r="5">
          <cell r="D5" t="str">
            <v>[INSERT NAME]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view="pageBreakPreview" topLeftCell="A9" zoomScaleNormal="100" zoomScaleSheetLayoutView="100" workbookViewId="0">
      <selection activeCell="K21" sqref="K21"/>
    </sheetView>
  </sheetViews>
  <sheetFormatPr defaultColWidth="9.33203125" defaultRowHeight="13.2" x14ac:dyDescent="0.25"/>
  <cols>
    <col min="1" max="1" width="8.6640625" style="10" customWidth="1"/>
    <col min="2" max="2" width="11.6640625" style="42" customWidth="1"/>
    <col min="3" max="3" width="18.33203125" customWidth="1"/>
    <col min="4" max="4" width="12.33203125" customWidth="1"/>
    <col min="5" max="5" width="19.5546875" customWidth="1"/>
    <col min="6" max="6" width="33.33203125" customWidth="1"/>
    <col min="7" max="7" width="8.6640625" style="10" customWidth="1"/>
  </cols>
  <sheetData>
    <row r="1" spans="1:7" s="10" customFormat="1" x14ac:dyDescent="0.25">
      <c r="B1" s="28"/>
    </row>
    <row r="2" spans="1:7" s="10" customFormat="1" ht="17.399999999999999" x14ac:dyDescent="0.3">
      <c r="B2" s="29" t="s">
        <v>0</v>
      </c>
    </row>
    <row r="3" spans="1:7" s="10" customFormat="1" x14ac:dyDescent="0.25">
      <c r="B3" s="28"/>
    </row>
    <row r="4" spans="1:7" ht="52.95" customHeight="1" x14ac:dyDescent="0.25">
      <c r="B4" s="132" t="s">
        <v>1</v>
      </c>
      <c r="C4" s="133"/>
      <c r="D4" s="134" t="s">
        <v>2</v>
      </c>
      <c r="E4" s="135"/>
      <c r="F4" s="136"/>
    </row>
    <row r="5" spans="1:7" x14ac:dyDescent="0.25">
      <c r="B5" s="128" t="s">
        <v>3</v>
      </c>
      <c r="C5" s="128"/>
      <c r="D5" s="137" t="s">
        <v>4</v>
      </c>
      <c r="E5" s="137"/>
      <c r="F5" s="137"/>
    </row>
    <row r="6" spans="1:7" x14ac:dyDescent="0.25">
      <c r="B6" s="128" t="s">
        <v>5</v>
      </c>
      <c r="C6" s="128"/>
      <c r="D6" s="137" t="s">
        <v>6</v>
      </c>
      <c r="E6" s="137"/>
      <c r="F6" s="137"/>
    </row>
    <row r="7" spans="1:7" x14ac:dyDescent="0.25">
      <c r="B7" s="128" t="s">
        <v>7</v>
      </c>
      <c r="C7" s="128"/>
      <c r="D7" s="129" t="s">
        <v>8</v>
      </c>
      <c r="E7" s="129"/>
      <c r="F7" s="129"/>
    </row>
    <row r="8" spans="1:7" s="10" customFormat="1" x14ac:dyDescent="0.25">
      <c r="B8" s="30"/>
      <c r="C8" s="21"/>
      <c r="D8" s="21"/>
      <c r="E8" s="21"/>
      <c r="F8" s="21"/>
    </row>
    <row r="9" spans="1:7" x14ac:dyDescent="0.25">
      <c r="B9" s="128" t="s">
        <v>9</v>
      </c>
      <c r="C9" s="128"/>
      <c r="D9" s="129" t="s">
        <v>10</v>
      </c>
      <c r="E9" s="129"/>
      <c r="F9" s="129"/>
    </row>
    <row r="10" spans="1:7" x14ac:dyDescent="0.25">
      <c r="B10" s="131" t="s">
        <v>11</v>
      </c>
      <c r="C10" s="131"/>
      <c r="D10" s="129" t="s">
        <v>12</v>
      </c>
      <c r="E10" s="129"/>
      <c r="F10" s="129"/>
    </row>
    <row r="11" spans="1:7" x14ac:dyDescent="0.25">
      <c r="B11" s="128" t="s">
        <v>13</v>
      </c>
      <c r="C11" s="128"/>
      <c r="D11" s="129" t="s">
        <v>12</v>
      </c>
      <c r="E11" s="129"/>
      <c r="F11" s="129"/>
    </row>
    <row r="12" spans="1:7" s="10" customFormat="1" x14ac:dyDescent="0.25">
      <c r="B12" s="30"/>
      <c r="C12" s="21"/>
      <c r="D12" s="21"/>
      <c r="E12" s="21"/>
      <c r="F12" s="21"/>
    </row>
    <row r="13" spans="1:7" x14ac:dyDescent="0.25">
      <c r="B13" s="130" t="s">
        <v>14</v>
      </c>
      <c r="C13" s="130"/>
      <c r="D13" s="130"/>
      <c r="E13" s="130"/>
      <c r="F13" s="130"/>
    </row>
    <row r="14" spans="1:7" x14ac:dyDescent="0.25">
      <c r="B14" s="31" t="s">
        <v>15</v>
      </c>
      <c r="C14" s="32" t="s">
        <v>16</v>
      </c>
      <c r="D14" s="32" t="s">
        <v>17</v>
      </c>
      <c r="E14" s="33" t="s">
        <v>18</v>
      </c>
      <c r="F14" s="32" t="s">
        <v>19</v>
      </c>
    </row>
    <row r="15" spans="1:7" x14ac:dyDescent="0.25">
      <c r="B15" s="34">
        <v>1</v>
      </c>
      <c r="C15" s="89" t="s">
        <v>20</v>
      </c>
      <c r="D15" s="90" t="s">
        <v>21</v>
      </c>
      <c r="E15" s="89" t="s">
        <v>22</v>
      </c>
      <c r="F15" s="89" t="s">
        <v>23</v>
      </c>
    </row>
    <row r="16" spans="1:7" s="38" customFormat="1" x14ac:dyDescent="0.2">
      <c r="A16" s="36"/>
      <c r="B16" s="34">
        <v>2</v>
      </c>
      <c r="C16" s="84" t="s">
        <v>24</v>
      </c>
      <c r="D16" s="35" t="s">
        <v>25</v>
      </c>
      <c r="E16" s="85" t="s">
        <v>26</v>
      </c>
      <c r="F16" s="37" t="s">
        <v>27</v>
      </c>
      <c r="G16" s="36"/>
    </row>
    <row r="17" spans="1:7" s="38" customFormat="1" x14ac:dyDescent="0.2">
      <c r="A17" s="36"/>
      <c r="B17" s="39">
        <v>3</v>
      </c>
      <c r="C17" s="40" t="s">
        <v>28</v>
      </c>
      <c r="D17" s="35" t="s">
        <v>25</v>
      </c>
      <c r="E17" s="85" t="s">
        <v>26</v>
      </c>
      <c r="F17" s="37" t="s">
        <v>27</v>
      </c>
      <c r="G17" s="36"/>
    </row>
    <row r="18" spans="1:7" s="10" customFormat="1" x14ac:dyDescent="0.25">
      <c r="B18" s="39">
        <v>4</v>
      </c>
      <c r="C18" s="40" t="s">
        <v>29</v>
      </c>
      <c r="D18" s="35" t="s">
        <v>25</v>
      </c>
      <c r="E18" s="85" t="s">
        <v>26</v>
      </c>
      <c r="F18" s="37" t="s">
        <v>27</v>
      </c>
    </row>
    <row r="19" spans="1:7" s="10" customFormat="1" x14ac:dyDescent="0.25">
      <c r="B19" s="39">
        <v>5</v>
      </c>
      <c r="C19" s="40" t="s">
        <v>30</v>
      </c>
      <c r="D19" s="35" t="s">
        <v>25</v>
      </c>
      <c r="E19" s="85" t="s">
        <v>26</v>
      </c>
      <c r="F19" s="41" t="s">
        <v>31</v>
      </c>
    </row>
    <row r="20" spans="1:7" s="10" customFormat="1" x14ac:dyDescent="0.25">
      <c r="B20" s="39">
        <v>6</v>
      </c>
      <c r="C20" s="40" t="s">
        <v>32</v>
      </c>
      <c r="D20" s="35" t="s">
        <v>25</v>
      </c>
      <c r="E20" s="85" t="s">
        <v>26</v>
      </c>
      <c r="F20" s="41" t="s">
        <v>31</v>
      </c>
    </row>
    <row r="21" spans="1:7" s="10" customFormat="1" ht="22.8" x14ac:dyDescent="0.25">
      <c r="B21" s="39">
        <v>7</v>
      </c>
      <c r="C21" s="40" t="s">
        <v>33</v>
      </c>
      <c r="D21" s="40" t="s">
        <v>25</v>
      </c>
      <c r="E21" s="40" t="s">
        <v>26</v>
      </c>
      <c r="F21" s="41" t="s">
        <v>34</v>
      </c>
    </row>
    <row r="22" spans="1:7" s="10" customFormat="1" ht="22.8" x14ac:dyDescent="0.25">
      <c r="B22" s="39">
        <v>8</v>
      </c>
      <c r="C22" s="40" t="s">
        <v>35</v>
      </c>
      <c r="D22" s="40" t="s">
        <v>25</v>
      </c>
      <c r="E22" s="40" t="s">
        <v>26</v>
      </c>
      <c r="F22" s="41" t="s">
        <v>36</v>
      </c>
    </row>
    <row r="23" spans="1:7" s="10" customFormat="1" ht="22.8" x14ac:dyDescent="0.25">
      <c r="B23" s="39">
        <v>9</v>
      </c>
      <c r="C23" s="40" t="s">
        <v>159</v>
      </c>
      <c r="D23" s="40" t="s">
        <v>25</v>
      </c>
      <c r="E23" s="40" t="s">
        <v>26</v>
      </c>
      <c r="F23" s="41" t="s">
        <v>160</v>
      </c>
    </row>
    <row r="24" spans="1:7" s="10" customFormat="1" x14ac:dyDescent="0.25">
      <c r="B24" s="28"/>
    </row>
  </sheetData>
  <sheetProtection algorithmName="SHA-512" hashValue="jJcLmR7Xmkp3bhZgF+SWbLXlF6bKITXAwhid06xecJA56drPdAmS9kK+/3kpl0pMMXPdB6/HMtZimTkjUJ8OZA==" saltValue="RhOjTDGzluyrujDCXroPOQ==" spinCount="100000" sheet="1" objects="1" scenarios="1"/>
  <mergeCells count="15">
    <mergeCell ref="B4:C4"/>
    <mergeCell ref="D4:F4"/>
    <mergeCell ref="B5:C5"/>
    <mergeCell ref="D5:F5"/>
    <mergeCell ref="B6:C6"/>
    <mergeCell ref="D6:F6"/>
    <mergeCell ref="B11:C11"/>
    <mergeCell ref="D11:F11"/>
    <mergeCell ref="B13:F13"/>
    <mergeCell ref="B7:C7"/>
    <mergeCell ref="D7:F7"/>
    <mergeCell ref="B9:C9"/>
    <mergeCell ref="D9:F9"/>
    <mergeCell ref="B10:C10"/>
    <mergeCell ref="D10:F10"/>
  </mergeCells>
  <pageMargins left="0.7" right="0.7" top="0.75" bottom="0.75" header="0.3" footer="0.3"/>
  <pageSetup paperSize="9" scale="7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9"/>
  <sheetViews>
    <sheetView view="pageBreakPreview" zoomScaleNormal="100" zoomScaleSheetLayoutView="100" workbookViewId="0">
      <selection activeCell="B9" sqref="B9:D9"/>
    </sheetView>
  </sheetViews>
  <sheetFormatPr defaultColWidth="9.33203125" defaultRowHeight="13.2" x14ac:dyDescent="0.25"/>
  <cols>
    <col min="1" max="1" width="3.6640625" customWidth="1"/>
    <col min="2" max="2" width="6.44140625" style="47" customWidth="1"/>
    <col min="3" max="3" width="18.6640625" style="47" customWidth="1"/>
    <col min="4" max="4" width="92.6640625" style="47" customWidth="1"/>
    <col min="5" max="5" width="10.5546875" style="47" customWidth="1"/>
    <col min="6" max="6" width="7.44140625" style="47" customWidth="1"/>
    <col min="7" max="10" width="8.6640625" style="47" customWidth="1"/>
    <col min="11" max="11" width="1.5546875" customWidth="1"/>
  </cols>
  <sheetData>
    <row r="1" spans="1:10" s="10" customFormat="1" ht="31.2" customHeight="1" x14ac:dyDescent="0.25">
      <c r="A1" s="141" t="s">
        <v>37</v>
      </c>
      <c r="B1" s="142"/>
      <c r="C1" s="142"/>
      <c r="D1" s="142"/>
      <c r="E1" s="142"/>
      <c r="F1" s="43"/>
      <c r="G1" s="44"/>
      <c r="H1" s="44"/>
      <c r="I1" s="44"/>
      <c r="J1" s="44"/>
    </row>
    <row r="2" spans="1:10" ht="95.1" customHeight="1" x14ac:dyDescent="0.25">
      <c r="A2" s="45"/>
      <c r="B2" s="143" t="s">
        <v>38</v>
      </c>
      <c r="C2" s="143"/>
      <c r="D2" s="144"/>
      <c r="E2" s="46"/>
      <c r="F2" s="43"/>
    </row>
    <row r="3" spans="1:10" s="10" customFormat="1" ht="18.600000000000001" customHeight="1" x14ac:dyDescent="0.25">
      <c r="A3" s="43"/>
      <c r="B3" s="145" t="s">
        <v>39</v>
      </c>
      <c r="C3" s="145"/>
      <c r="D3" s="99" t="s">
        <v>40</v>
      </c>
      <c r="E3" s="48"/>
      <c r="F3" s="43"/>
      <c r="G3" s="44"/>
      <c r="H3" s="44"/>
      <c r="I3" s="44"/>
      <c r="J3" s="44"/>
    </row>
    <row r="4" spans="1:10" s="10" customFormat="1" ht="18.600000000000001" customHeight="1" x14ac:dyDescent="0.25">
      <c r="A4" s="43"/>
      <c r="B4" s="49"/>
      <c r="C4" s="49"/>
      <c r="D4" s="99"/>
      <c r="E4" s="48"/>
      <c r="F4" s="43"/>
      <c r="G4" s="44"/>
      <c r="H4" s="44"/>
      <c r="I4" s="44"/>
      <c r="J4" s="44"/>
    </row>
    <row r="5" spans="1:10" s="10" customFormat="1" ht="14.4" thickBot="1" x14ac:dyDescent="0.3">
      <c r="A5" s="43"/>
      <c r="B5" s="49"/>
      <c r="C5" s="49"/>
      <c r="D5" s="50"/>
      <c r="E5" s="51"/>
      <c r="F5" s="43"/>
      <c r="G5" s="44"/>
      <c r="H5" s="44"/>
      <c r="I5" s="44"/>
      <c r="J5" s="44"/>
    </row>
    <row r="6" spans="1:10" s="10" customFormat="1" ht="22.5" customHeight="1" thickBot="1" x14ac:dyDescent="0.3">
      <c r="A6" s="43"/>
      <c r="B6" s="52" t="s">
        <v>41</v>
      </c>
      <c r="C6" s="52"/>
      <c r="D6" s="53"/>
      <c r="E6" s="51"/>
      <c r="F6" s="43"/>
      <c r="G6" s="44"/>
      <c r="H6" s="44"/>
      <c r="I6" s="44"/>
      <c r="J6" s="44"/>
    </row>
    <row r="7" spans="1:10" s="10" customFormat="1" ht="12.75" customHeight="1" x14ac:dyDescent="0.25">
      <c r="A7" s="43"/>
      <c r="B7" s="54"/>
      <c r="C7" s="54"/>
      <c r="D7" s="54"/>
      <c r="E7" s="51"/>
      <c r="F7" s="43"/>
      <c r="G7" s="44"/>
      <c r="H7" s="44"/>
      <c r="I7" s="44"/>
      <c r="J7" s="44"/>
    </row>
    <row r="8" spans="1:10" s="10" customFormat="1" ht="26.7" customHeight="1" x14ac:dyDescent="0.25">
      <c r="A8" s="43"/>
      <c r="B8" s="146" t="s">
        <v>42</v>
      </c>
      <c r="C8" s="146"/>
      <c r="D8" s="147"/>
      <c r="E8" s="51"/>
      <c r="F8" s="43"/>
      <c r="G8" s="44"/>
      <c r="H8" s="44"/>
      <c r="I8" s="44"/>
      <c r="J8" s="44"/>
    </row>
    <row r="9" spans="1:10" s="10" customFormat="1" ht="78" customHeight="1" x14ac:dyDescent="0.25">
      <c r="A9" s="43"/>
      <c r="B9" s="148" t="s">
        <v>43</v>
      </c>
      <c r="C9" s="148"/>
      <c r="D9" s="148"/>
      <c r="E9" s="51"/>
      <c r="F9" s="43"/>
      <c r="G9" s="44"/>
      <c r="H9" s="44"/>
      <c r="I9" s="44"/>
      <c r="J9" s="44"/>
    </row>
    <row r="10" spans="1:10" ht="18" customHeight="1" x14ac:dyDescent="0.3">
      <c r="A10" s="45"/>
      <c r="B10" s="140" t="s">
        <v>44</v>
      </c>
      <c r="C10" s="140"/>
      <c r="D10" s="140"/>
      <c r="E10" s="140"/>
      <c r="F10" s="43"/>
      <c r="G10" s="55"/>
      <c r="H10" s="55"/>
      <c r="I10" s="55"/>
      <c r="J10" s="55"/>
    </row>
    <row r="11" spans="1:10" s="10" customFormat="1" ht="13.8" x14ac:dyDescent="0.25">
      <c r="A11" s="43"/>
      <c r="B11" s="56"/>
      <c r="C11" s="57"/>
      <c r="D11" s="57"/>
      <c r="E11" s="57"/>
      <c r="F11" s="43"/>
      <c r="G11" s="44"/>
      <c r="H11" s="44"/>
      <c r="I11" s="44"/>
      <c r="J11" s="44"/>
    </row>
    <row r="12" spans="1:10" s="10" customFormat="1" ht="31.2" customHeight="1" x14ac:dyDescent="0.25">
      <c r="A12" s="58"/>
      <c r="B12" s="59">
        <v>1</v>
      </c>
      <c r="C12" s="148" t="s">
        <v>45</v>
      </c>
      <c r="D12" s="148"/>
      <c r="E12" s="148"/>
      <c r="F12" s="60"/>
      <c r="G12" s="44"/>
      <c r="H12" s="44"/>
      <c r="I12" s="44"/>
      <c r="J12" s="44"/>
    </row>
    <row r="13" spans="1:10" s="10" customFormat="1" ht="13.8" x14ac:dyDescent="0.25">
      <c r="A13" s="58"/>
      <c r="B13" s="59"/>
      <c r="C13" s="61"/>
      <c r="D13" s="61"/>
      <c r="E13" s="61"/>
      <c r="F13" s="60"/>
      <c r="G13" s="44"/>
      <c r="H13" s="44"/>
      <c r="I13" s="44"/>
      <c r="J13" s="44"/>
    </row>
    <row r="14" spans="1:10" s="10" customFormat="1" ht="21.6" customHeight="1" x14ac:dyDescent="0.25">
      <c r="A14" s="58"/>
      <c r="B14" s="59">
        <v>2</v>
      </c>
      <c r="C14" s="139" t="s">
        <v>46</v>
      </c>
      <c r="D14" s="139"/>
      <c r="E14" s="139"/>
      <c r="F14" s="60"/>
      <c r="G14" s="44"/>
      <c r="H14" s="44"/>
      <c r="I14" s="44"/>
      <c r="J14" s="44"/>
    </row>
    <row r="15" spans="1:10" s="10" customFormat="1" ht="12.75" customHeight="1" x14ac:dyDescent="0.25">
      <c r="A15" s="58"/>
      <c r="B15" s="59"/>
      <c r="C15" s="44"/>
      <c r="D15" s="44"/>
      <c r="E15" s="44"/>
      <c r="F15" s="60"/>
      <c r="G15" s="44"/>
      <c r="H15" s="44"/>
      <c r="I15" s="44"/>
      <c r="J15" s="44"/>
    </row>
    <row r="16" spans="1:10" s="10" customFormat="1" ht="30.6" customHeight="1" x14ac:dyDescent="0.25">
      <c r="A16" s="43"/>
      <c r="B16" s="62">
        <v>3</v>
      </c>
      <c r="C16" s="139" t="s">
        <v>47</v>
      </c>
      <c r="D16" s="139"/>
      <c r="E16" s="139"/>
      <c r="F16" s="43"/>
      <c r="G16" s="44"/>
      <c r="H16" s="44"/>
      <c r="I16" s="44"/>
      <c r="J16" s="44"/>
    </row>
    <row r="17" spans="1:10" s="10" customFormat="1" ht="13.8" x14ac:dyDescent="0.25">
      <c r="A17" s="43"/>
      <c r="B17" s="62"/>
      <c r="C17" s="62"/>
      <c r="D17" s="43"/>
      <c r="E17" s="57"/>
      <c r="F17" s="43"/>
      <c r="G17" s="44"/>
      <c r="H17" s="44"/>
      <c r="I17" s="44"/>
      <c r="J17" s="44"/>
    </row>
    <row r="18" spans="1:10" s="10" customFormat="1" ht="46.95" customHeight="1" x14ac:dyDescent="0.25">
      <c r="A18" s="43"/>
      <c r="B18" s="62">
        <v>4</v>
      </c>
      <c r="C18" s="139" t="s">
        <v>48</v>
      </c>
      <c r="D18" s="139"/>
      <c r="E18" s="139"/>
      <c r="F18" s="43"/>
      <c r="G18" s="44"/>
      <c r="H18" s="44"/>
      <c r="I18" s="44"/>
      <c r="J18" s="44"/>
    </row>
    <row r="19" spans="1:10" s="10" customFormat="1" ht="13.8" x14ac:dyDescent="0.25">
      <c r="A19" s="43"/>
      <c r="B19" s="62"/>
      <c r="C19" s="62"/>
      <c r="D19" s="43"/>
      <c r="E19" s="57"/>
      <c r="F19" s="43"/>
      <c r="G19" s="44"/>
      <c r="H19" s="44"/>
      <c r="I19" s="44"/>
      <c r="J19" s="44"/>
    </row>
    <row r="20" spans="1:10" s="10" customFormat="1" ht="13.2" customHeight="1" x14ac:dyDescent="0.25">
      <c r="A20" s="43"/>
      <c r="B20" s="62">
        <v>5</v>
      </c>
      <c r="C20" s="149" t="s">
        <v>49</v>
      </c>
      <c r="D20" s="149"/>
      <c r="E20" s="57"/>
      <c r="F20" s="43"/>
      <c r="G20" s="44"/>
      <c r="H20" s="44"/>
      <c r="I20" s="44"/>
      <c r="J20" s="44"/>
    </row>
    <row r="21" spans="1:10" s="10" customFormat="1" ht="13.2" customHeight="1" x14ac:dyDescent="0.25">
      <c r="A21" s="43"/>
      <c r="B21" s="63"/>
      <c r="C21" s="149"/>
      <c r="D21" s="149"/>
      <c r="E21" s="57"/>
      <c r="F21" s="43"/>
      <c r="G21" s="44"/>
      <c r="H21" s="44"/>
      <c r="I21" s="44"/>
      <c r="J21" s="44"/>
    </row>
    <row r="22" spans="1:10" s="10" customFormat="1" ht="25.5" customHeight="1" x14ac:dyDescent="0.25">
      <c r="A22" s="43"/>
      <c r="B22" s="62">
        <v>6</v>
      </c>
      <c r="C22" s="139" t="s">
        <v>50</v>
      </c>
      <c r="D22" s="139"/>
      <c r="E22" s="139"/>
      <c r="F22" s="43"/>
      <c r="G22" s="44"/>
      <c r="H22" s="44"/>
      <c r="I22" s="44"/>
      <c r="J22" s="44"/>
    </row>
    <row r="23" spans="1:10" s="10" customFormat="1" ht="13.8" x14ac:dyDescent="0.25">
      <c r="A23" s="43"/>
      <c r="B23" s="62"/>
      <c r="C23" s="62"/>
      <c r="D23" s="57"/>
      <c r="E23" s="57"/>
      <c r="F23" s="43"/>
      <c r="G23" s="44"/>
      <c r="H23" s="44"/>
      <c r="I23" s="44"/>
      <c r="J23" s="44"/>
    </row>
    <row r="24" spans="1:10" x14ac:dyDescent="0.25">
      <c r="A24" s="10"/>
      <c r="B24" s="64"/>
      <c r="C24" s="10"/>
      <c r="D24" s="10"/>
      <c r="E24" s="10"/>
      <c r="F24" s="44"/>
    </row>
    <row r="25" spans="1:10" s="10" customFormat="1" x14ac:dyDescent="0.25">
      <c r="B25" s="44"/>
      <c r="C25" s="44"/>
      <c r="D25" s="44"/>
      <c r="E25" s="44"/>
      <c r="F25" s="44"/>
      <c r="G25" s="44"/>
      <c r="H25" s="44"/>
      <c r="I25" s="44"/>
      <c r="J25" s="44"/>
    </row>
    <row r="26" spans="1:10" s="10" customFormat="1" x14ac:dyDescent="0.25">
      <c r="B26" s="44"/>
      <c r="C26" s="44"/>
      <c r="D26" s="44"/>
      <c r="E26" s="44"/>
      <c r="F26" s="44"/>
      <c r="G26" s="44"/>
      <c r="H26" s="44"/>
      <c r="I26" s="44"/>
      <c r="J26" s="44"/>
    </row>
    <row r="27" spans="1:10" s="10" customFormat="1" ht="88.2" customHeight="1" x14ac:dyDescent="0.25">
      <c r="B27" s="44"/>
      <c r="C27" s="138"/>
      <c r="D27" s="138"/>
      <c r="E27" s="138"/>
      <c r="F27" s="44"/>
      <c r="G27" s="44"/>
      <c r="H27" s="44"/>
      <c r="I27" s="44"/>
      <c r="J27" s="44"/>
    </row>
    <row r="28" spans="1:10" s="10" customFormat="1" x14ac:dyDescent="0.25">
      <c r="B28" s="44"/>
      <c r="C28" s="44"/>
      <c r="D28" s="44"/>
      <c r="E28" s="44"/>
      <c r="F28" s="44"/>
      <c r="G28" s="44"/>
      <c r="H28" s="44"/>
      <c r="I28" s="44"/>
      <c r="J28" s="44"/>
    </row>
    <row r="29" spans="1:10" s="10" customFormat="1" x14ac:dyDescent="0.25">
      <c r="B29" s="44"/>
      <c r="C29" s="44"/>
      <c r="D29" s="44"/>
      <c r="E29" s="44"/>
      <c r="F29" s="44"/>
      <c r="G29" s="44"/>
      <c r="H29" s="44"/>
      <c r="I29" s="44"/>
      <c r="J29" s="44"/>
    </row>
  </sheetData>
  <sheetProtection algorithmName="SHA-512" hashValue="pisJfTlRROuwzIG7u7FnqgklUbxG3NUqF59nBVhjxmtF9SEzLpdk3Xjb04k1vzs3RoY2I9VxmUBcW9ypjyLImA==" saltValue="apk1H685GWX7UVcYAt1cHw==" spinCount="100000" sheet="1" objects="1" scenarios="1"/>
  <mergeCells count="13">
    <mergeCell ref="C27:E27"/>
    <mergeCell ref="C18:E18"/>
    <mergeCell ref="B10:E10"/>
    <mergeCell ref="A1:E1"/>
    <mergeCell ref="B2:D2"/>
    <mergeCell ref="B3:C3"/>
    <mergeCell ref="B8:D8"/>
    <mergeCell ref="B9:D9"/>
    <mergeCell ref="C12:E12"/>
    <mergeCell ref="C14:E14"/>
    <mergeCell ref="C22:E22"/>
    <mergeCell ref="C20:D21"/>
    <mergeCell ref="C16:E16"/>
  </mergeCells>
  <pageMargins left="0.7" right="0.7" top="0.75" bottom="0.75" header="0.3" footer="0.3"/>
  <pageSetup paperSize="9" scale="65" fitToHeight="0" orientation="portrait" horizontalDpi="1200" verticalDpi="1200" r:id="rId1"/>
  <rowBreaks count="1" manualBreakCount="1">
    <brk id="2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E00EA-9E55-4166-B4CD-C55D759767BD}">
  <dimension ref="A1:K132"/>
  <sheetViews>
    <sheetView view="pageBreakPreview" topLeftCell="A108" zoomScaleNormal="100" zoomScaleSheetLayoutView="100" workbookViewId="0">
      <selection activeCell="B117" sqref="B117:H117"/>
    </sheetView>
  </sheetViews>
  <sheetFormatPr defaultRowHeight="13.2" x14ac:dyDescent="0.25"/>
  <cols>
    <col min="1" max="1" width="5.44140625" style="10" customWidth="1"/>
    <col min="2" max="2" width="7.33203125" customWidth="1"/>
    <col min="3" max="3" width="12.6640625" customWidth="1"/>
    <col min="4" max="4" width="42.5546875" customWidth="1"/>
    <col min="5" max="5" width="59.109375" customWidth="1"/>
    <col min="6" max="6" width="9.6640625" customWidth="1"/>
    <col min="7" max="7" width="10.33203125" customWidth="1"/>
    <col min="8" max="8" width="15" customWidth="1"/>
    <col min="9" max="9" width="25.109375" customWidth="1"/>
    <col min="10" max="10" width="3.109375" style="10" customWidth="1"/>
  </cols>
  <sheetData>
    <row r="1" spans="1:11" ht="22.2" customHeight="1" x14ac:dyDescent="0.25">
      <c r="A1" s="174" t="s">
        <v>51</v>
      </c>
      <c r="B1" s="175"/>
      <c r="C1" s="175"/>
      <c r="D1" s="175"/>
      <c r="E1" s="175"/>
      <c r="F1" s="175"/>
      <c r="G1" s="175"/>
      <c r="H1" s="175"/>
      <c r="I1" s="175"/>
      <c r="J1" s="175"/>
    </row>
    <row r="2" spans="1:11" s="10" customFormat="1" x14ac:dyDescent="0.25"/>
    <row r="3" spans="1:11" ht="17.399999999999999" x14ac:dyDescent="0.3">
      <c r="B3" s="176" t="s">
        <v>52</v>
      </c>
      <c r="C3" s="176"/>
      <c r="D3" s="176"/>
      <c r="E3" s="176"/>
      <c r="F3" s="176"/>
      <c r="G3" s="176"/>
      <c r="H3" s="176"/>
      <c r="I3" s="176"/>
      <c r="J3" s="176"/>
      <c r="K3" s="176"/>
    </row>
    <row r="4" spans="1:11" x14ac:dyDescent="0.25">
      <c r="B4" s="2"/>
      <c r="C4" s="2"/>
      <c r="D4" s="2"/>
      <c r="E4" s="2"/>
      <c r="F4" s="2"/>
      <c r="G4" s="2"/>
      <c r="H4" s="2"/>
      <c r="I4" s="2"/>
      <c r="J4" s="9"/>
      <c r="K4" s="2"/>
    </row>
    <row r="5" spans="1:11" ht="34.950000000000003" customHeight="1" x14ac:dyDescent="0.25">
      <c r="B5" s="177" t="s">
        <v>53</v>
      </c>
      <c r="C5" s="178"/>
      <c r="D5" s="179">
        <v>250000</v>
      </c>
      <c r="E5" s="180"/>
      <c r="F5" s="181"/>
      <c r="G5" s="181"/>
      <c r="H5" s="181"/>
      <c r="I5" s="182"/>
      <c r="J5" s="103"/>
      <c r="K5" s="3"/>
    </row>
    <row r="6" spans="1:11" ht="6" customHeight="1" x14ac:dyDescent="0.25">
      <c r="B6" s="2"/>
      <c r="C6" s="2"/>
      <c r="D6" s="2"/>
      <c r="E6" s="2"/>
      <c r="F6" s="2"/>
      <c r="G6" s="2"/>
      <c r="H6" s="2"/>
      <c r="I6" s="2"/>
      <c r="J6" s="9"/>
      <c r="K6" s="2"/>
    </row>
    <row r="7" spans="1:11" x14ac:dyDescent="0.25">
      <c r="B7" s="4" t="s">
        <v>54</v>
      </c>
      <c r="C7" s="5"/>
      <c r="D7" s="183" t="s">
        <v>40</v>
      </c>
      <c r="E7" s="183"/>
      <c r="F7" s="184"/>
      <c r="G7" s="184"/>
      <c r="H7" s="184"/>
      <c r="I7" s="184"/>
      <c r="J7" s="9"/>
      <c r="K7" s="1"/>
    </row>
    <row r="8" spans="1:11" ht="6" customHeight="1" x14ac:dyDescent="0.25">
      <c r="B8" s="2"/>
      <c r="C8" s="2"/>
      <c r="D8" s="2"/>
      <c r="E8" s="2"/>
      <c r="F8" s="2"/>
      <c r="G8" s="2"/>
      <c r="H8" s="2"/>
      <c r="I8" s="2"/>
      <c r="J8" s="9"/>
      <c r="K8" s="2"/>
    </row>
    <row r="9" spans="1:11" x14ac:dyDescent="0.25">
      <c r="B9" s="4" t="s">
        <v>55</v>
      </c>
      <c r="C9" s="5"/>
      <c r="D9" s="109" t="s">
        <v>56</v>
      </c>
      <c r="E9" s="113"/>
      <c r="F9" s="110"/>
      <c r="G9" s="110"/>
      <c r="H9" s="110"/>
      <c r="I9" s="111"/>
      <c r="J9" s="9"/>
      <c r="K9" s="1"/>
    </row>
    <row r="10" spans="1:11" ht="6" customHeight="1" x14ac:dyDescent="0.25">
      <c r="B10" s="2"/>
      <c r="C10" s="2"/>
      <c r="D10" s="2"/>
      <c r="E10" s="2"/>
      <c r="F10" s="2"/>
      <c r="G10" s="2"/>
      <c r="H10" s="2"/>
      <c r="I10" s="2"/>
      <c r="J10" s="9"/>
      <c r="K10" s="2"/>
    </row>
    <row r="11" spans="1:11" x14ac:dyDescent="0.25">
      <c r="B11" s="4" t="s">
        <v>57</v>
      </c>
      <c r="C11" s="5"/>
      <c r="D11" s="157" t="s">
        <v>58</v>
      </c>
      <c r="E11" s="158"/>
      <c r="F11" s="159"/>
      <c r="G11" s="159"/>
      <c r="H11" s="159"/>
      <c r="I11" s="160"/>
      <c r="J11" s="9"/>
      <c r="K11" s="1"/>
    </row>
    <row r="12" spans="1:11" ht="6" customHeight="1" x14ac:dyDescent="0.25">
      <c r="B12" s="2"/>
      <c r="C12" s="2"/>
      <c r="D12" s="2"/>
      <c r="E12" s="2"/>
      <c r="F12" s="2"/>
      <c r="G12" s="2"/>
      <c r="H12" s="2"/>
      <c r="I12" s="2"/>
      <c r="J12" s="9"/>
      <c r="K12" s="2"/>
    </row>
    <row r="13" spans="1:11" x14ac:dyDescent="0.25">
      <c r="B13" s="6" t="s">
        <v>59</v>
      </c>
      <c r="C13" s="7"/>
      <c r="D13" s="161"/>
      <c r="E13" s="162"/>
      <c r="F13" s="163"/>
      <c r="G13" s="163"/>
      <c r="H13" s="163"/>
      <c r="I13" s="164"/>
      <c r="J13" s="9"/>
      <c r="K13" s="1"/>
    </row>
    <row r="14" spans="1:11" ht="6" customHeight="1" x14ac:dyDescent="0.25">
      <c r="B14" s="8"/>
      <c r="C14" s="8"/>
      <c r="D14" s="2"/>
      <c r="E14" s="2"/>
      <c r="F14" s="2"/>
      <c r="G14" s="2"/>
      <c r="H14" s="2"/>
      <c r="I14" s="2"/>
      <c r="J14" s="9"/>
      <c r="K14" s="2"/>
    </row>
    <row r="15" spans="1:11" x14ac:dyDescent="0.25">
      <c r="B15" s="165" t="s">
        <v>60</v>
      </c>
      <c r="C15" s="166"/>
      <c r="D15" s="167" t="s">
        <v>61</v>
      </c>
      <c r="E15" s="167"/>
      <c r="F15" s="167"/>
      <c r="G15" s="167"/>
      <c r="H15" s="167"/>
      <c r="I15" s="167"/>
      <c r="J15" s="9"/>
      <c r="K15" s="1"/>
    </row>
    <row r="16" spans="1:11" ht="6" customHeight="1" x14ac:dyDescent="0.25">
      <c r="B16" s="102"/>
      <c r="C16" s="86"/>
      <c r="D16" s="2"/>
      <c r="E16" s="2"/>
      <c r="F16" s="2"/>
      <c r="G16" s="2"/>
      <c r="H16" s="2"/>
      <c r="I16" s="2"/>
      <c r="J16" s="9"/>
      <c r="K16" s="2"/>
    </row>
    <row r="17" spans="2:11" ht="40.200000000000003" customHeight="1" x14ac:dyDescent="0.25">
      <c r="B17" s="168" t="s">
        <v>62</v>
      </c>
      <c r="C17" s="169"/>
      <c r="D17" s="170" t="s">
        <v>63</v>
      </c>
      <c r="E17" s="167"/>
      <c r="F17" s="167"/>
      <c r="G17" s="167"/>
      <c r="H17" s="167"/>
      <c r="I17" s="167"/>
      <c r="J17" s="9"/>
      <c r="K17" s="1"/>
    </row>
    <row r="18" spans="2:11" s="10" customFormat="1" x14ac:dyDescent="0.25">
      <c r="B18" s="117"/>
      <c r="C18" s="117"/>
      <c r="D18" s="117"/>
    </row>
    <row r="19" spans="2:11" ht="273" customHeight="1" x14ac:dyDescent="0.25">
      <c r="B19" s="171" t="s">
        <v>64</v>
      </c>
      <c r="C19" s="172"/>
      <c r="D19" s="172"/>
      <c r="E19" s="172"/>
      <c r="F19" s="172"/>
      <c r="G19" s="172"/>
      <c r="H19" s="172"/>
      <c r="I19" s="173"/>
    </row>
    <row r="20" spans="2:11" s="10" customFormat="1" ht="13.8" x14ac:dyDescent="0.25">
      <c r="B20" s="104"/>
      <c r="C20" s="104"/>
      <c r="D20" s="104"/>
      <c r="E20" s="104"/>
      <c r="F20" s="104"/>
      <c r="G20" s="104"/>
      <c r="H20" s="104"/>
      <c r="I20" s="104"/>
    </row>
    <row r="21" spans="2:11" s="10" customFormat="1" ht="16.2" x14ac:dyDescent="0.25">
      <c r="B21" s="105" t="s">
        <v>65</v>
      </c>
      <c r="C21" s="107"/>
      <c r="D21" s="107"/>
      <c r="E21" s="107"/>
      <c r="F21" s="107"/>
      <c r="G21" s="107"/>
      <c r="H21" s="107"/>
      <c r="I21" s="108"/>
    </row>
    <row r="22" spans="2:11" s="10" customFormat="1" x14ac:dyDescent="0.25">
      <c r="B22" s="150" t="s">
        <v>66</v>
      </c>
      <c r="C22" s="151"/>
      <c r="D22" s="151"/>
      <c r="E22" s="151"/>
      <c r="F22" s="151"/>
      <c r="G22" s="151"/>
      <c r="H22" s="152"/>
      <c r="I22" s="119">
        <v>0</v>
      </c>
    </row>
    <row r="23" spans="2:11" s="10" customFormat="1" x14ac:dyDescent="0.25">
      <c r="B23" s="150" t="s">
        <v>67</v>
      </c>
      <c r="C23" s="151"/>
      <c r="D23" s="151"/>
      <c r="E23" s="151"/>
      <c r="F23" s="151"/>
      <c r="G23" s="151"/>
      <c r="H23" s="152"/>
      <c r="I23" s="119">
        <v>0</v>
      </c>
    </row>
    <row r="24" spans="2:11" s="10" customFormat="1" x14ac:dyDescent="0.25">
      <c r="B24" s="150" t="s">
        <v>68</v>
      </c>
      <c r="C24" s="151"/>
      <c r="D24" s="151"/>
      <c r="E24" s="151"/>
      <c r="F24" s="151"/>
      <c r="G24" s="151"/>
      <c r="H24" s="152"/>
      <c r="I24" s="119">
        <v>0</v>
      </c>
    </row>
    <row r="25" spans="2:11" s="10" customFormat="1" x14ac:dyDescent="0.25">
      <c r="B25" s="150" t="s">
        <v>69</v>
      </c>
      <c r="C25" s="151"/>
      <c r="D25" s="151"/>
      <c r="E25" s="151"/>
      <c r="F25" s="151"/>
      <c r="G25" s="151"/>
      <c r="H25" s="152"/>
      <c r="I25" s="119">
        <v>0</v>
      </c>
    </row>
    <row r="26" spans="2:11" s="10" customFormat="1" x14ac:dyDescent="0.25">
      <c r="B26" s="150" t="s">
        <v>70</v>
      </c>
      <c r="C26" s="151"/>
      <c r="D26" s="151"/>
      <c r="E26" s="151"/>
      <c r="F26" s="151"/>
      <c r="G26" s="151"/>
      <c r="H26" s="152"/>
      <c r="I26" s="119">
        <v>0</v>
      </c>
    </row>
    <row r="27" spans="2:11" s="10" customFormat="1" x14ac:dyDescent="0.25">
      <c r="B27" s="150" t="s">
        <v>71</v>
      </c>
      <c r="C27" s="151"/>
      <c r="D27" s="151"/>
      <c r="E27" s="151"/>
      <c r="F27" s="151"/>
      <c r="G27" s="151"/>
      <c r="H27" s="152"/>
      <c r="I27" s="119">
        <v>0</v>
      </c>
    </row>
    <row r="28" spans="2:11" s="10" customFormat="1" x14ac:dyDescent="0.25">
      <c r="B28" s="150" t="s">
        <v>72</v>
      </c>
      <c r="C28" s="151"/>
      <c r="D28" s="151"/>
      <c r="E28" s="151"/>
      <c r="F28" s="151"/>
      <c r="G28" s="151"/>
      <c r="H28" s="152"/>
      <c r="I28" s="119">
        <v>0</v>
      </c>
    </row>
    <row r="29" spans="2:11" s="10" customFormat="1" x14ac:dyDescent="0.25">
      <c r="B29" s="199" t="s">
        <v>73</v>
      </c>
      <c r="C29" s="200"/>
      <c r="D29" s="200"/>
      <c r="E29" s="200"/>
      <c r="F29" s="200"/>
      <c r="G29" s="200"/>
      <c r="H29" s="201"/>
      <c r="I29" s="119">
        <v>0</v>
      </c>
    </row>
    <row r="30" spans="2:11" s="10" customFormat="1" x14ac:dyDescent="0.25">
      <c r="B30" s="199" t="s">
        <v>73</v>
      </c>
      <c r="C30" s="200"/>
      <c r="D30" s="200"/>
      <c r="E30" s="200"/>
      <c r="F30" s="200"/>
      <c r="G30" s="200"/>
      <c r="H30" s="201"/>
      <c r="I30" s="119">
        <v>0</v>
      </c>
    </row>
    <row r="31" spans="2:11" s="10" customFormat="1" x14ac:dyDescent="0.25">
      <c r="B31" s="199" t="s">
        <v>73</v>
      </c>
      <c r="C31" s="200"/>
      <c r="D31" s="200"/>
      <c r="E31" s="200"/>
      <c r="F31" s="200"/>
      <c r="G31" s="200"/>
      <c r="H31" s="201"/>
      <c r="I31" s="119">
        <v>0</v>
      </c>
    </row>
    <row r="32" spans="2:11" s="10" customFormat="1" x14ac:dyDescent="0.25">
      <c r="B32" s="153" t="s">
        <v>74</v>
      </c>
      <c r="C32" s="154"/>
      <c r="D32" s="154"/>
      <c r="E32" s="154"/>
      <c r="F32" s="154"/>
      <c r="G32" s="154"/>
      <c r="H32" s="155"/>
      <c r="I32" s="12">
        <f>SUM(I22:I31)</f>
        <v>0</v>
      </c>
    </row>
    <row r="33" spans="2:9" s="10" customFormat="1" x14ac:dyDescent="0.25">
      <c r="B33" s="13"/>
      <c r="C33" s="13"/>
      <c r="D33" s="13"/>
      <c r="E33" s="13"/>
      <c r="F33" s="13"/>
      <c r="G33" s="13"/>
      <c r="H33" s="13"/>
      <c r="I33" s="11"/>
    </row>
    <row r="34" spans="2:9" s="10" customFormat="1" x14ac:dyDescent="0.25">
      <c r="B34" s="150" t="s">
        <v>75</v>
      </c>
      <c r="C34" s="151"/>
      <c r="D34" s="151"/>
      <c r="E34" s="151"/>
      <c r="F34" s="151"/>
      <c r="G34" s="151"/>
      <c r="H34" s="152"/>
      <c r="I34" s="119">
        <v>0</v>
      </c>
    </row>
    <row r="35" spans="2:9" s="10" customFormat="1" x14ac:dyDescent="0.25">
      <c r="B35" s="150" t="s">
        <v>76</v>
      </c>
      <c r="C35" s="151"/>
      <c r="D35" s="151"/>
      <c r="E35" s="151"/>
      <c r="F35" s="151"/>
      <c r="G35" s="151"/>
      <c r="H35" s="152"/>
      <c r="I35" s="120">
        <v>0</v>
      </c>
    </row>
    <row r="36" spans="2:9" s="10" customFormat="1" x14ac:dyDescent="0.25">
      <c r="B36" s="150" t="s">
        <v>77</v>
      </c>
      <c r="C36" s="151"/>
      <c r="D36" s="151"/>
      <c r="E36" s="151"/>
      <c r="F36" s="151"/>
      <c r="G36" s="151"/>
      <c r="H36" s="152"/>
      <c r="I36" s="119">
        <v>0</v>
      </c>
    </row>
    <row r="37" spans="2:9" s="10" customFormat="1" x14ac:dyDescent="0.25">
      <c r="B37" s="199" t="s">
        <v>73</v>
      </c>
      <c r="C37" s="200"/>
      <c r="D37" s="200"/>
      <c r="E37" s="200"/>
      <c r="F37" s="200"/>
      <c r="G37" s="200"/>
      <c r="H37" s="201"/>
      <c r="I37" s="120">
        <v>0</v>
      </c>
    </row>
    <row r="38" spans="2:9" s="10" customFormat="1" x14ac:dyDescent="0.25">
      <c r="B38" s="199" t="s">
        <v>73</v>
      </c>
      <c r="C38" s="200"/>
      <c r="D38" s="200"/>
      <c r="E38" s="200"/>
      <c r="F38" s="200"/>
      <c r="G38" s="200"/>
      <c r="H38" s="201"/>
      <c r="I38" s="119">
        <v>0</v>
      </c>
    </row>
    <row r="39" spans="2:9" s="10" customFormat="1" x14ac:dyDescent="0.25">
      <c r="B39" s="199" t="s">
        <v>73</v>
      </c>
      <c r="C39" s="200"/>
      <c r="D39" s="200"/>
      <c r="E39" s="200"/>
      <c r="F39" s="200"/>
      <c r="G39" s="200"/>
      <c r="H39" s="201"/>
      <c r="I39" s="120">
        <v>0</v>
      </c>
    </row>
    <row r="40" spans="2:9" s="10" customFormat="1" x14ac:dyDescent="0.25">
      <c r="B40" s="153" t="s">
        <v>78</v>
      </c>
      <c r="C40" s="154"/>
      <c r="D40" s="154"/>
      <c r="E40" s="154"/>
      <c r="F40" s="154"/>
      <c r="G40" s="154"/>
      <c r="H40" s="155"/>
      <c r="I40" s="12">
        <f>SUM(I34:I39)</f>
        <v>0</v>
      </c>
    </row>
    <row r="41" spans="2:9" s="10" customFormat="1" x14ac:dyDescent="0.25">
      <c r="B41" s="13"/>
      <c r="C41" s="13"/>
      <c r="D41" s="13"/>
      <c r="E41" s="13"/>
      <c r="F41" s="13"/>
      <c r="G41" s="13"/>
      <c r="H41" s="13"/>
      <c r="I41" s="11"/>
    </row>
    <row r="42" spans="2:9" s="10" customFormat="1" x14ac:dyDescent="0.25">
      <c r="B42" s="150" t="s">
        <v>79</v>
      </c>
      <c r="C42" s="151"/>
      <c r="D42" s="151"/>
      <c r="E42" s="151"/>
      <c r="F42" s="151"/>
      <c r="G42" s="151"/>
      <c r="H42" s="152"/>
      <c r="I42" s="119">
        <v>0</v>
      </c>
    </row>
    <row r="43" spans="2:9" s="10" customFormat="1" x14ac:dyDescent="0.25">
      <c r="B43" s="150" t="s">
        <v>80</v>
      </c>
      <c r="C43" s="151"/>
      <c r="D43" s="151"/>
      <c r="E43" s="151"/>
      <c r="F43" s="151"/>
      <c r="G43" s="151"/>
      <c r="H43" s="152"/>
      <c r="I43" s="120">
        <v>0</v>
      </c>
    </row>
    <row r="44" spans="2:9" s="10" customFormat="1" x14ac:dyDescent="0.25">
      <c r="B44" s="150" t="s">
        <v>81</v>
      </c>
      <c r="C44" s="151"/>
      <c r="D44" s="151"/>
      <c r="E44" s="151"/>
      <c r="F44" s="151"/>
      <c r="G44" s="151"/>
      <c r="H44" s="152"/>
      <c r="I44" s="119">
        <v>0</v>
      </c>
    </row>
    <row r="45" spans="2:9" s="10" customFormat="1" x14ac:dyDescent="0.25">
      <c r="B45" s="199" t="s">
        <v>73</v>
      </c>
      <c r="C45" s="200"/>
      <c r="D45" s="200"/>
      <c r="E45" s="200"/>
      <c r="F45" s="200"/>
      <c r="G45" s="200"/>
      <c r="H45" s="201"/>
      <c r="I45" s="120">
        <v>0</v>
      </c>
    </row>
    <row r="46" spans="2:9" s="10" customFormat="1" x14ac:dyDescent="0.25">
      <c r="B46" s="199" t="s">
        <v>73</v>
      </c>
      <c r="C46" s="200"/>
      <c r="D46" s="200"/>
      <c r="E46" s="200"/>
      <c r="F46" s="200"/>
      <c r="G46" s="200"/>
      <c r="H46" s="201"/>
      <c r="I46" s="119">
        <v>0</v>
      </c>
    </row>
    <row r="47" spans="2:9" s="10" customFormat="1" x14ac:dyDescent="0.25">
      <c r="B47" s="199" t="s">
        <v>73</v>
      </c>
      <c r="C47" s="200"/>
      <c r="D47" s="200"/>
      <c r="E47" s="200"/>
      <c r="F47" s="200"/>
      <c r="G47" s="200"/>
      <c r="H47" s="201"/>
      <c r="I47" s="120">
        <v>0</v>
      </c>
    </row>
    <row r="48" spans="2:9" s="10" customFormat="1" x14ac:dyDescent="0.25">
      <c r="B48" s="153" t="s">
        <v>82</v>
      </c>
      <c r="C48" s="154"/>
      <c r="D48" s="154"/>
      <c r="E48" s="154"/>
      <c r="F48" s="154"/>
      <c r="G48" s="154"/>
      <c r="H48" s="155"/>
      <c r="I48" s="12">
        <f>SUM(I42:I47)</f>
        <v>0</v>
      </c>
    </row>
    <row r="49" spans="1:9" s="10" customFormat="1" x14ac:dyDescent="0.25">
      <c r="B49" s="14"/>
      <c r="C49" s="14"/>
      <c r="D49" s="14"/>
      <c r="E49" s="14"/>
      <c r="F49" s="14"/>
      <c r="G49" s="14"/>
      <c r="H49" s="14"/>
      <c r="I49" s="15"/>
    </row>
    <row r="50" spans="1:9" s="10" customFormat="1" ht="33" customHeight="1" x14ac:dyDescent="0.25">
      <c r="B50" s="187" t="s">
        <v>83</v>
      </c>
      <c r="C50" s="188"/>
      <c r="D50" s="188"/>
      <c r="E50" s="188"/>
      <c r="F50" s="188"/>
      <c r="G50" s="188"/>
      <c r="H50" s="189"/>
      <c r="I50" s="16">
        <f>SUM(I48,I40,I32)</f>
        <v>0</v>
      </c>
    </row>
    <row r="51" spans="1:9" s="10" customFormat="1" ht="25.95" customHeight="1" x14ac:dyDescent="0.25">
      <c r="A51" s="10" t="s">
        <v>84</v>
      </c>
      <c r="B51" s="156" t="s">
        <v>85</v>
      </c>
      <c r="C51" s="156"/>
      <c r="D51" s="156"/>
      <c r="E51" s="156"/>
      <c r="F51" s="156"/>
      <c r="G51" s="156"/>
      <c r="H51" s="156"/>
      <c r="I51" s="156"/>
    </row>
    <row r="52" spans="1:9" s="10" customFormat="1" x14ac:dyDescent="0.25">
      <c r="B52" s="156" t="s">
        <v>86</v>
      </c>
      <c r="C52" s="156"/>
      <c r="D52" s="156"/>
      <c r="E52" s="156"/>
      <c r="F52" s="156"/>
      <c r="G52" s="156"/>
      <c r="H52" s="156"/>
      <c r="I52" s="156"/>
    </row>
    <row r="53" spans="1:9" s="10" customFormat="1" x14ac:dyDescent="0.25">
      <c r="B53" s="112"/>
      <c r="C53" s="112"/>
      <c r="D53" s="112"/>
      <c r="E53" s="112"/>
      <c r="F53" s="112"/>
      <c r="G53" s="112"/>
      <c r="H53" s="112"/>
      <c r="I53" s="112"/>
    </row>
    <row r="54" spans="1:9" s="10" customFormat="1" ht="16.2" x14ac:dyDescent="0.25">
      <c r="B54" s="105" t="s">
        <v>87</v>
      </c>
      <c r="C54" s="107"/>
      <c r="D54" s="107"/>
      <c r="E54" s="107"/>
      <c r="F54" s="107"/>
      <c r="G54" s="107"/>
      <c r="H54" s="107"/>
      <c r="I54" s="108"/>
    </row>
    <row r="55" spans="1:9" x14ac:dyDescent="0.25">
      <c r="B55" s="150" t="s">
        <v>66</v>
      </c>
      <c r="C55" s="151"/>
      <c r="D55" s="151"/>
      <c r="E55" s="151"/>
      <c r="F55" s="151"/>
      <c r="G55" s="151"/>
      <c r="H55" s="152"/>
      <c r="I55" s="119">
        <v>0</v>
      </c>
    </row>
    <row r="56" spans="1:9" x14ac:dyDescent="0.25">
      <c r="B56" s="150" t="s">
        <v>67</v>
      </c>
      <c r="C56" s="151"/>
      <c r="D56" s="151"/>
      <c r="E56" s="151"/>
      <c r="F56" s="151"/>
      <c r="G56" s="151"/>
      <c r="H56" s="152"/>
      <c r="I56" s="119">
        <v>0</v>
      </c>
    </row>
    <row r="57" spans="1:9" x14ac:dyDescent="0.25">
      <c r="B57" s="150" t="s">
        <v>68</v>
      </c>
      <c r="C57" s="151"/>
      <c r="D57" s="151"/>
      <c r="E57" s="151"/>
      <c r="F57" s="151"/>
      <c r="G57" s="151"/>
      <c r="H57" s="152"/>
      <c r="I57" s="119">
        <v>0</v>
      </c>
    </row>
    <row r="58" spans="1:9" x14ac:dyDescent="0.25">
      <c r="B58" s="150" t="s">
        <v>69</v>
      </c>
      <c r="C58" s="151"/>
      <c r="D58" s="151"/>
      <c r="E58" s="151"/>
      <c r="F58" s="151"/>
      <c r="G58" s="151"/>
      <c r="H58" s="152"/>
      <c r="I58" s="119">
        <v>0</v>
      </c>
    </row>
    <row r="59" spans="1:9" x14ac:dyDescent="0.25">
      <c r="B59" s="150" t="s">
        <v>70</v>
      </c>
      <c r="C59" s="151"/>
      <c r="D59" s="151"/>
      <c r="E59" s="151"/>
      <c r="F59" s="151"/>
      <c r="G59" s="151"/>
      <c r="H59" s="152"/>
      <c r="I59" s="119">
        <v>0</v>
      </c>
    </row>
    <row r="60" spans="1:9" x14ac:dyDescent="0.25">
      <c r="B60" s="150" t="s">
        <v>71</v>
      </c>
      <c r="C60" s="151"/>
      <c r="D60" s="151"/>
      <c r="E60" s="151"/>
      <c r="F60" s="151"/>
      <c r="G60" s="151"/>
      <c r="H60" s="152"/>
      <c r="I60" s="119">
        <v>0</v>
      </c>
    </row>
    <row r="61" spans="1:9" x14ac:dyDescent="0.25">
      <c r="B61" s="150" t="s">
        <v>72</v>
      </c>
      <c r="C61" s="151"/>
      <c r="D61" s="151"/>
      <c r="E61" s="151"/>
      <c r="F61" s="151"/>
      <c r="G61" s="151"/>
      <c r="H61" s="152"/>
      <c r="I61" s="119">
        <v>0</v>
      </c>
    </row>
    <row r="62" spans="1:9" x14ac:dyDescent="0.25">
      <c r="B62" s="199" t="s">
        <v>73</v>
      </c>
      <c r="C62" s="200"/>
      <c r="D62" s="200"/>
      <c r="E62" s="200"/>
      <c r="F62" s="200"/>
      <c r="G62" s="200"/>
      <c r="H62" s="201"/>
      <c r="I62" s="120">
        <v>0</v>
      </c>
    </row>
    <row r="63" spans="1:9" x14ac:dyDescent="0.25">
      <c r="B63" s="199" t="s">
        <v>73</v>
      </c>
      <c r="C63" s="200"/>
      <c r="D63" s="200"/>
      <c r="E63" s="200"/>
      <c r="F63" s="200"/>
      <c r="G63" s="200"/>
      <c r="H63" s="201"/>
      <c r="I63" s="119">
        <v>0</v>
      </c>
    </row>
    <row r="64" spans="1:9" x14ac:dyDescent="0.25">
      <c r="B64" s="199" t="s">
        <v>73</v>
      </c>
      <c r="C64" s="200"/>
      <c r="D64" s="200"/>
      <c r="E64" s="200"/>
      <c r="F64" s="200"/>
      <c r="G64" s="200"/>
      <c r="H64" s="201"/>
      <c r="I64" s="120">
        <v>0</v>
      </c>
    </row>
    <row r="65" spans="2:9" x14ac:dyDescent="0.25">
      <c r="B65" s="153" t="s">
        <v>74</v>
      </c>
      <c r="C65" s="154"/>
      <c r="D65" s="154"/>
      <c r="E65" s="154"/>
      <c r="F65" s="154"/>
      <c r="G65" s="154"/>
      <c r="H65" s="155"/>
      <c r="I65" s="12">
        <f>SUM(I55:I64)</f>
        <v>0</v>
      </c>
    </row>
    <row r="66" spans="2:9" x14ac:dyDescent="0.25">
      <c r="B66" s="13"/>
      <c r="C66" s="13"/>
      <c r="D66" s="13"/>
      <c r="E66" s="13"/>
      <c r="F66" s="13"/>
      <c r="G66" s="13"/>
      <c r="H66" s="13"/>
      <c r="I66" s="11"/>
    </row>
    <row r="67" spans="2:9" ht="13.2" customHeight="1" x14ac:dyDescent="0.25">
      <c r="B67" s="150" t="s">
        <v>75</v>
      </c>
      <c r="C67" s="151"/>
      <c r="D67" s="151"/>
      <c r="E67" s="151"/>
      <c r="F67" s="151"/>
      <c r="G67" s="151"/>
      <c r="H67" s="152"/>
      <c r="I67" s="120">
        <v>0</v>
      </c>
    </row>
    <row r="68" spans="2:9" x14ac:dyDescent="0.25">
      <c r="B68" s="150" t="s">
        <v>76</v>
      </c>
      <c r="C68" s="151"/>
      <c r="D68" s="151"/>
      <c r="E68" s="151"/>
      <c r="F68" s="151"/>
      <c r="G68" s="151"/>
      <c r="H68" s="152"/>
      <c r="I68" s="120">
        <v>0</v>
      </c>
    </row>
    <row r="69" spans="2:9" x14ac:dyDescent="0.25">
      <c r="B69" s="150" t="s">
        <v>77</v>
      </c>
      <c r="C69" s="151"/>
      <c r="D69" s="151"/>
      <c r="E69" s="151"/>
      <c r="F69" s="151"/>
      <c r="G69" s="151"/>
      <c r="H69" s="152"/>
      <c r="I69" s="120">
        <v>0</v>
      </c>
    </row>
    <row r="70" spans="2:9" x14ac:dyDescent="0.25">
      <c r="B70" s="199" t="s">
        <v>73</v>
      </c>
      <c r="C70" s="200"/>
      <c r="D70" s="200"/>
      <c r="E70" s="200"/>
      <c r="F70" s="200"/>
      <c r="G70" s="200"/>
      <c r="H70" s="201"/>
      <c r="I70" s="120">
        <v>0</v>
      </c>
    </row>
    <row r="71" spans="2:9" x14ac:dyDescent="0.25">
      <c r="B71" s="199" t="s">
        <v>73</v>
      </c>
      <c r="C71" s="200"/>
      <c r="D71" s="200"/>
      <c r="E71" s="200"/>
      <c r="F71" s="200"/>
      <c r="G71" s="200"/>
      <c r="H71" s="201"/>
      <c r="I71" s="119">
        <v>0</v>
      </c>
    </row>
    <row r="72" spans="2:9" x14ac:dyDescent="0.25">
      <c r="B72" s="199" t="s">
        <v>73</v>
      </c>
      <c r="C72" s="200"/>
      <c r="D72" s="200"/>
      <c r="E72" s="200"/>
      <c r="F72" s="200"/>
      <c r="G72" s="200"/>
      <c r="H72" s="201"/>
      <c r="I72" s="120">
        <v>0</v>
      </c>
    </row>
    <row r="73" spans="2:9" x14ac:dyDescent="0.25">
      <c r="B73" s="153" t="s">
        <v>78</v>
      </c>
      <c r="C73" s="154"/>
      <c r="D73" s="154"/>
      <c r="E73" s="154"/>
      <c r="F73" s="154"/>
      <c r="G73" s="154"/>
      <c r="H73" s="155"/>
      <c r="I73" s="12">
        <f>SUM(I67:I72)</f>
        <v>0</v>
      </c>
    </row>
    <row r="74" spans="2:9" x14ac:dyDescent="0.25">
      <c r="B74" s="13"/>
      <c r="C74" s="13"/>
      <c r="D74" s="13"/>
      <c r="E74" s="13"/>
      <c r="F74" s="13"/>
      <c r="G74" s="13"/>
      <c r="H74" s="13"/>
      <c r="I74" s="11"/>
    </row>
    <row r="75" spans="2:9" x14ac:dyDescent="0.25">
      <c r="B75" s="150" t="s">
        <v>79</v>
      </c>
      <c r="C75" s="151"/>
      <c r="D75" s="151"/>
      <c r="E75" s="151"/>
      <c r="F75" s="151"/>
      <c r="G75" s="151"/>
      <c r="H75" s="152"/>
      <c r="I75" s="120">
        <v>0</v>
      </c>
    </row>
    <row r="76" spans="2:9" x14ac:dyDescent="0.25">
      <c r="B76" s="150" t="s">
        <v>80</v>
      </c>
      <c r="C76" s="151"/>
      <c r="D76" s="151"/>
      <c r="E76" s="151"/>
      <c r="F76" s="151"/>
      <c r="G76" s="151"/>
      <c r="H76" s="152"/>
      <c r="I76" s="120">
        <v>0</v>
      </c>
    </row>
    <row r="77" spans="2:9" x14ac:dyDescent="0.25">
      <c r="B77" s="150" t="s">
        <v>81</v>
      </c>
      <c r="C77" s="151"/>
      <c r="D77" s="151"/>
      <c r="E77" s="151"/>
      <c r="F77" s="151"/>
      <c r="G77" s="151"/>
      <c r="H77" s="152"/>
      <c r="I77" s="120">
        <v>0</v>
      </c>
    </row>
    <row r="78" spans="2:9" x14ac:dyDescent="0.25">
      <c r="B78" s="199" t="s">
        <v>73</v>
      </c>
      <c r="C78" s="200"/>
      <c r="D78" s="200"/>
      <c r="E78" s="200"/>
      <c r="F78" s="200"/>
      <c r="G78" s="200"/>
      <c r="H78" s="201"/>
      <c r="I78" s="120">
        <v>0</v>
      </c>
    </row>
    <row r="79" spans="2:9" x14ac:dyDescent="0.25">
      <c r="B79" s="199" t="s">
        <v>73</v>
      </c>
      <c r="C79" s="200"/>
      <c r="D79" s="200"/>
      <c r="E79" s="200"/>
      <c r="F79" s="200"/>
      <c r="G79" s="200"/>
      <c r="H79" s="201"/>
      <c r="I79" s="119">
        <v>0</v>
      </c>
    </row>
    <row r="80" spans="2:9" x14ac:dyDescent="0.25">
      <c r="B80" s="199" t="s">
        <v>73</v>
      </c>
      <c r="C80" s="200"/>
      <c r="D80" s="200"/>
      <c r="E80" s="200"/>
      <c r="F80" s="200"/>
      <c r="G80" s="200"/>
      <c r="H80" s="201"/>
      <c r="I80" s="120">
        <v>0</v>
      </c>
    </row>
    <row r="81" spans="2:9" x14ac:dyDescent="0.25">
      <c r="B81" s="153" t="s">
        <v>82</v>
      </c>
      <c r="C81" s="154"/>
      <c r="D81" s="154"/>
      <c r="E81" s="154"/>
      <c r="F81" s="154"/>
      <c r="G81" s="154"/>
      <c r="H81" s="155"/>
      <c r="I81" s="12">
        <f>SUM(I75:I80)</f>
        <v>0</v>
      </c>
    </row>
    <row r="82" spans="2:9" x14ac:dyDescent="0.25">
      <c r="B82" s="14"/>
      <c r="C82" s="14"/>
      <c r="D82" s="14"/>
      <c r="E82" s="14"/>
      <c r="F82" s="14"/>
      <c r="G82" s="14"/>
      <c r="H82" s="14"/>
      <c r="I82" s="15"/>
    </row>
    <row r="83" spans="2:9" ht="31.2" customHeight="1" x14ac:dyDescent="0.25">
      <c r="B83" s="187" t="s">
        <v>88</v>
      </c>
      <c r="C83" s="188"/>
      <c r="D83" s="188"/>
      <c r="E83" s="188"/>
      <c r="F83" s="188"/>
      <c r="G83" s="188"/>
      <c r="H83" s="189"/>
      <c r="I83" s="16">
        <f>SUM(I81,I73,I65)</f>
        <v>0</v>
      </c>
    </row>
    <row r="84" spans="2:9" s="10" customFormat="1" x14ac:dyDescent="0.25"/>
    <row r="85" spans="2:9" x14ac:dyDescent="0.25">
      <c r="B85" s="190" t="s">
        <v>89</v>
      </c>
      <c r="C85" s="191" t="s">
        <v>90</v>
      </c>
      <c r="D85" s="192"/>
      <c r="E85" s="233" t="s">
        <v>91</v>
      </c>
      <c r="F85" s="190" t="s">
        <v>92</v>
      </c>
      <c r="G85" s="195" t="s">
        <v>93</v>
      </c>
      <c r="H85" s="197" t="s">
        <v>94</v>
      </c>
      <c r="I85" s="232" t="s">
        <v>95</v>
      </c>
    </row>
    <row r="86" spans="2:9" x14ac:dyDescent="0.25">
      <c r="B86" s="190"/>
      <c r="C86" s="193"/>
      <c r="D86" s="194"/>
      <c r="E86" s="234"/>
      <c r="F86" s="190"/>
      <c r="G86" s="196"/>
      <c r="H86" s="198"/>
      <c r="I86" s="232"/>
    </row>
    <row r="87" spans="2:9" x14ac:dyDescent="0.25">
      <c r="B87" s="17" t="s">
        <v>96</v>
      </c>
      <c r="C87" s="17"/>
      <c r="D87" s="18"/>
      <c r="E87" s="18"/>
      <c r="F87" s="18"/>
      <c r="G87" s="18"/>
      <c r="H87" s="18"/>
      <c r="I87" s="18"/>
    </row>
    <row r="88" spans="2:9" ht="72" customHeight="1" x14ac:dyDescent="0.25">
      <c r="B88" s="27" t="s">
        <v>97</v>
      </c>
      <c r="C88" s="185" t="s">
        <v>98</v>
      </c>
      <c r="D88" s="186"/>
      <c r="E88" s="106" t="s">
        <v>99</v>
      </c>
      <c r="F88" s="26" t="s">
        <v>100</v>
      </c>
      <c r="G88" s="91">
        <v>84</v>
      </c>
      <c r="H88" s="19">
        <f>I50</f>
        <v>0</v>
      </c>
      <c r="I88" s="20">
        <f t="shared" ref="I88:I89" si="0">G88*H88</f>
        <v>0</v>
      </c>
    </row>
    <row r="89" spans="2:9" ht="52.2" customHeight="1" x14ac:dyDescent="0.25">
      <c r="B89" s="27" t="s">
        <v>101</v>
      </c>
      <c r="C89" s="185" t="s">
        <v>102</v>
      </c>
      <c r="D89" s="186"/>
      <c r="E89" s="106" t="s">
        <v>103</v>
      </c>
      <c r="F89" s="26" t="s">
        <v>100</v>
      </c>
      <c r="G89" s="91">
        <v>24</v>
      </c>
      <c r="H89" s="19">
        <f>I50</f>
        <v>0</v>
      </c>
      <c r="I89" s="20">
        <f t="shared" si="0"/>
        <v>0</v>
      </c>
    </row>
    <row r="90" spans="2:9" ht="51.6" customHeight="1" x14ac:dyDescent="0.25">
      <c r="B90" s="27" t="s">
        <v>104</v>
      </c>
      <c r="C90" s="185" t="s">
        <v>105</v>
      </c>
      <c r="D90" s="186"/>
      <c r="E90" s="106" t="s">
        <v>106</v>
      </c>
      <c r="F90" s="26" t="s">
        <v>100</v>
      </c>
      <c r="G90" s="91">
        <v>24</v>
      </c>
      <c r="H90" s="92">
        <f>I83</f>
        <v>0</v>
      </c>
      <c r="I90" s="93">
        <f t="shared" ref="I90" si="1">G90*H90</f>
        <v>0</v>
      </c>
    </row>
    <row r="91" spans="2:9" ht="24" x14ac:dyDescent="0.25">
      <c r="B91" s="225" t="s">
        <v>107</v>
      </c>
      <c r="C91" s="225"/>
      <c r="D91" s="225"/>
      <c r="E91" s="225"/>
      <c r="F91" s="225"/>
      <c r="G91" s="94">
        <f>SUM(G88:G90)</f>
        <v>132</v>
      </c>
      <c r="H91" s="95" t="s">
        <v>108</v>
      </c>
      <c r="I91" s="96">
        <f>SUM(I88:I90)</f>
        <v>0</v>
      </c>
    </row>
    <row r="92" spans="2:9" ht="25.95" customHeight="1" x14ac:dyDescent="0.25">
      <c r="B92" s="211" t="s">
        <v>109</v>
      </c>
      <c r="C92" s="211"/>
      <c r="D92" s="212"/>
      <c r="E92" s="212"/>
      <c r="F92" s="212"/>
      <c r="G92" s="212"/>
      <c r="H92" s="212"/>
      <c r="I92" s="97">
        <f>I91*52.143</f>
        <v>0</v>
      </c>
    </row>
    <row r="93" spans="2:9" x14ac:dyDescent="0.25">
      <c r="B93" s="21"/>
      <c r="C93" s="21"/>
      <c r="D93" s="21"/>
      <c r="E93" s="21"/>
      <c r="F93" s="21"/>
      <c r="G93" s="21"/>
      <c r="H93" s="21"/>
      <c r="I93" s="21"/>
    </row>
    <row r="94" spans="2:9" x14ac:dyDescent="0.25">
      <c r="B94" s="116" t="s">
        <v>110</v>
      </c>
      <c r="C94" s="21"/>
      <c r="D94" s="21"/>
      <c r="E94" s="21"/>
      <c r="F94" s="21"/>
      <c r="G94" s="21"/>
      <c r="H94" s="21"/>
      <c r="I94" s="21"/>
    </row>
    <row r="95" spans="2:9" x14ac:dyDescent="0.25">
      <c r="B95" s="21"/>
      <c r="C95" s="21"/>
      <c r="D95" s="21"/>
      <c r="E95" s="21"/>
      <c r="F95" s="21"/>
      <c r="G95" s="21"/>
      <c r="H95" s="21"/>
      <c r="I95" s="21"/>
    </row>
    <row r="96" spans="2:9" x14ac:dyDescent="0.25">
      <c r="B96" s="115"/>
      <c r="C96" s="21"/>
      <c r="D96" s="21"/>
      <c r="E96" s="21"/>
      <c r="F96" s="21"/>
      <c r="G96" s="21"/>
      <c r="H96" s="21"/>
      <c r="I96" s="21"/>
    </row>
    <row r="97" spans="2:9" x14ac:dyDescent="0.25">
      <c r="B97" s="21"/>
      <c r="C97" s="21"/>
      <c r="D97" s="21"/>
      <c r="E97" s="21"/>
      <c r="F97" s="21"/>
      <c r="G97" s="21"/>
      <c r="H97" s="21"/>
      <c r="I97" s="21"/>
    </row>
    <row r="98" spans="2:9" x14ac:dyDescent="0.25">
      <c r="B98" s="21"/>
      <c r="C98" s="21"/>
      <c r="D98" s="21"/>
      <c r="E98" s="21"/>
      <c r="F98" s="21"/>
      <c r="G98" s="21"/>
      <c r="H98" s="21"/>
      <c r="I98" s="21"/>
    </row>
    <row r="99" spans="2:9" x14ac:dyDescent="0.25">
      <c r="B99" s="21"/>
      <c r="C99" s="21"/>
      <c r="D99" s="21"/>
      <c r="E99" s="21"/>
      <c r="F99" s="21"/>
      <c r="G99" s="21"/>
      <c r="H99" s="21"/>
      <c r="I99" s="21"/>
    </row>
    <row r="100" spans="2:9" x14ac:dyDescent="0.25">
      <c r="B100" s="21"/>
      <c r="C100" s="21"/>
      <c r="D100" s="21"/>
      <c r="E100" s="21"/>
      <c r="F100" s="21"/>
      <c r="G100" s="21"/>
      <c r="H100" s="21"/>
      <c r="I100" s="21"/>
    </row>
    <row r="101" spans="2:9" x14ac:dyDescent="0.25">
      <c r="B101" s="21"/>
      <c r="C101" s="21"/>
      <c r="D101" s="21"/>
      <c r="E101" s="21"/>
      <c r="F101" s="21"/>
      <c r="G101" s="21"/>
      <c r="H101" s="21"/>
      <c r="I101" s="21"/>
    </row>
    <row r="102" spans="2:9" x14ac:dyDescent="0.25">
      <c r="B102" s="21"/>
      <c r="C102" s="21"/>
      <c r="D102" s="21"/>
      <c r="E102" s="21"/>
      <c r="F102" s="21"/>
      <c r="G102" s="21"/>
      <c r="H102" s="21"/>
      <c r="I102" s="21"/>
    </row>
    <row r="103" spans="2:9" x14ac:dyDescent="0.25">
      <c r="B103" s="21"/>
      <c r="C103" s="21"/>
      <c r="D103" s="21"/>
      <c r="E103" s="21"/>
      <c r="F103" s="21"/>
      <c r="G103" s="21"/>
      <c r="H103" s="21"/>
      <c r="I103" s="21"/>
    </row>
    <row r="104" spans="2:9" x14ac:dyDescent="0.25">
      <c r="B104" s="21"/>
      <c r="C104" s="21"/>
      <c r="D104" s="21"/>
      <c r="E104" s="21"/>
      <c r="F104" s="21"/>
      <c r="G104" s="21"/>
      <c r="H104" s="21"/>
      <c r="I104" s="21"/>
    </row>
    <row r="105" spans="2:9" x14ac:dyDescent="0.25">
      <c r="B105" s="226" t="s">
        <v>111</v>
      </c>
      <c r="C105" s="227"/>
      <c r="D105" s="227"/>
      <c r="E105" s="227"/>
      <c r="F105" s="227"/>
      <c r="G105" s="227"/>
      <c r="H105" s="227"/>
      <c r="I105" s="228"/>
    </row>
    <row r="106" spans="2:9" ht="52.2" customHeight="1" x14ac:dyDescent="0.25">
      <c r="B106" s="229"/>
      <c r="C106" s="230"/>
      <c r="D106" s="230"/>
      <c r="E106" s="230"/>
      <c r="F106" s="230"/>
      <c r="G106" s="230"/>
      <c r="H106" s="230"/>
      <c r="I106" s="231"/>
    </row>
    <row r="107" spans="2:9" s="10" customFormat="1" x14ac:dyDescent="0.25"/>
    <row r="108" spans="2:9" x14ac:dyDescent="0.25">
      <c r="B108" s="190" t="s">
        <v>89</v>
      </c>
      <c r="C108" s="214" t="s">
        <v>90</v>
      </c>
      <c r="D108" s="215"/>
      <c r="E108" s="215"/>
      <c r="F108" s="190" t="s">
        <v>92</v>
      </c>
      <c r="G108" s="218" t="s">
        <v>93</v>
      </c>
      <c r="H108" s="219" t="s">
        <v>112</v>
      </c>
      <c r="I108" s="220" t="s">
        <v>95</v>
      </c>
    </row>
    <row r="109" spans="2:9" x14ac:dyDescent="0.25">
      <c r="B109" s="190"/>
      <c r="C109" s="216"/>
      <c r="D109" s="217"/>
      <c r="E109" s="217"/>
      <c r="F109" s="190"/>
      <c r="G109" s="218"/>
      <c r="H109" s="219"/>
      <c r="I109" s="220"/>
    </row>
    <row r="110" spans="2:9" x14ac:dyDescent="0.25">
      <c r="B110" s="17" t="s">
        <v>113</v>
      </c>
      <c r="C110" s="17"/>
      <c r="D110" s="87"/>
      <c r="E110" s="87"/>
      <c r="F110" s="87"/>
      <c r="G110" s="87"/>
      <c r="H110" s="88"/>
      <c r="I110" s="87"/>
    </row>
    <row r="111" spans="2:9" ht="34.200000000000003" customHeight="1" x14ac:dyDescent="0.25">
      <c r="B111" s="26" t="s">
        <v>114</v>
      </c>
      <c r="C111" s="185" t="s">
        <v>115</v>
      </c>
      <c r="D111" s="221"/>
      <c r="E111" s="221"/>
      <c r="F111" s="26" t="s">
        <v>116</v>
      </c>
      <c r="G111" s="26">
        <v>1</v>
      </c>
      <c r="H111" s="114">
        <v>0</v>
      </c>
      <c r="I111" s="121">
        <f>G111*H111</f>
        <v>0</v>
      </c>
    </row>
    <row r="112" spans="2:9" ht="19.2" customHeight="1" x14ac:dyDescent="0.25">
      <c r="B112" s="98" t="s">
        <v>117</v>
      </c>
      <c r="C112" s="185" t="s">
        <v>118</v>
      </c>
      <c r="D112" s="221"/>
      <c r="E112" s="221"/>
      <c r="F112" s="98" t="s">
        <v>116</v>
      </c>
      <c r="G112" s="26">
        <v>1</v>
      </c>
      <c r="H112" s="114">
        <v>0</v>
      </c>
      <c r="I112" s="121">
        <f t="shared" ref="I112:I113" si="2">G112*H112</f>
        <v>0</v>
      </c>
    </row>
    <row r="113" spans="1:10" ht="94.95" customHeight="1" x14ac:dyDescent="0.25">
      <c r="B113" s="98" t="s">
        <v>119</v>
      </c>
      <c r="C113" s="185" t="s">
        <v>120</v>
      </c>
      <c r="D113" s="221"/>
      <c r="E113" s="221"/>
      <c r="F113" s="26" t="s">
        <v>116</v>
      </c>
      <c r="G113" s="26">
        <v>1</v>
      </c>
      <c r="H113" s="114">
        <v>0</v>
      </c>
      <c r="I113" s="121">
        <f t="shared" si="2"/>
        <v>0</v>
      </c>
    </row>
    <row r="114" spans="1:10" x14ac:dyDescent="0.25">
      <c r="B114" s="98" t="s">
        <v>154</v>
      </c>
      <c r="C114" s="185" t="s">
        <v>155</v>
      </c>
      <c r="D114" s="221"/>
      <c r="E114" s="186"/>
      <c r="F114" s="26" t="s">
        <v>156</v>
      </c>
      <c r="G114" s="26">
        <v>1</v>
      </c>
      <c r="H114" s="114">
        <v>0</v>
      </c>
      <c r="I114" s="121">
        <f t="shared" ref="I114" si="3">G114*H114</f>
        <v>0</v>
      </c>
    </row>
    <row r="115" spans="1:10" x14ac:dyDescent="0.25">
      <c r="B115" s="98" t="s">
        <v>157</v>
      </c>
      <c r="C115" s="185" t="s">
        <v>158</v>
      </c>
      <c r="D115" s="221"/>
      <c r="E115" s="186"/>
      <c r="F115" s="26" t="s">
        <v>156</v>
      </c>
      <c r="G115" s="26">
        <v>1</v>
      </c>
      <c r="H115" s="114">
        <v>0</v>
      </c>
      <c r="I115" s="121">
        <f t="shared" ref="I115" si="4">G115*H115</f>
        <v>0</v>
      </c>
    </row>
    <row r="116" spans="1:10" x14ac:dyDescent="0.25">
      <c r="B116" s="222" t="s">
        <v>121</v>
      </c>
      <c r="C116" s="223"/>
      <c r="D116" s="223"/>
      <c r="E116" s="223"/>
      <c r="F116" s="223"/>
      <c r="G116" s="223"/>
      <c r="H116" s="224"/>
      <c r="I116" s="96">
        <f>SUM(I111:I115)</f>
        <v>0</v>
      </c>
    </row>
    <row r="117" spans="1:10" ht="27" customHeight="1" x14ac:dyDescent="0.25">
      <c r="B117" s="211" t="s">
        <v>122</v>
      </c>
      <c r="C117" s="211"/>
      <c r="D117" s="212"/>
      <c r="E117" s="212"/>
      <c r="F117" s="212"/>
      <c r="G117" s="212"/>
      <c r="H117" s="212"/>
      <c r="I117" s="97">
        <f>I116*52.143</f>
        <v>0</v>
      </c>
    </row>
    <row r="118" spans="1:10" ht="25.95" customHeight="1" x14ac:dyDescent="0.25">
      <c r="B118" s="213" t="s">
        <v>123</v>
      </c>
      <c r="C118" s="213"/>
      <c r="D118" s="213"/>
      <c r="E118" s="213"/>
      <c r="F118" s="213"/>
      <c r="G118" s="213"/>
      <c r="H118" s="213"/>
      <c r="I118" s="213"/>
    </row>
    <row r="119" spans="1:10" x14ac:dyDescent="0.25">
      <c r="B119" s="206" t="s">
        <v>124</v>
      </c>
      <c r="C119" s="206"/>
      <c r="D119" s="206"/>
      <c r="E119" s="206"/>
      <c r="F119" s="206"/>
      <c r="G119" s="206"/>
      <c r="H119" s="206"/>
      <c r="I119" s="206"/>
    </row>
    <row r="120" spans="1:10" ht="67.2" customHeight="1" x14ac:dyDescent="0.25">
      <c r="B120" s="207"/>
      <c r="C120" s="207"/>
      <c r="D120" s="207"/>
      <c r="E120" s="207"/>
      <c r="F120" s="207"/>
      <c r="G120" s="207"/>
      <c r="H120" s="207"/>
      <c r="I120" s="207"/>
    </row>
    <row r="121" spans="1:10" s="10" customFormat="1" ht="13.8" thickBot="1" x14ac:dyDescent="0.3"/>
    <row r="122" spans="1:10" ht="13.8" thickBot="1" x14ac:dyDescent="0.3">
      <c r="A122" s="22"/>
      <c r="B122" s="208" t="s">
        <v>125</v>
      </c>
      <c r="C122" s="209"/>
      <c r="D122" s="209"/>
      <c r="E122" s="209"/>
      <c r="F122" s="209"/>
      <c r="G122" s="209"/>
      <c r="H122" s="210"/>
      <c r="I122" s="23" t="s">
        <v>126</v>
      </c>
      <c r="J122" s="22"/>
    </row>
    <row r="123" spans="1:10" s="10" customFormat="1" ht="6" customHeight="1" thickBot="1" x14ac:dyDescent="0.3">
      <c r="A123" s="24"/>
      <c r="J123" s="24"/>
    </row>
    <row r="124" spans="1:10" ht="13.8" thickBot="1" x14ac:dyDescent="0.3">
      <c r="A124" s="22"/>
      <c r="B124" s="208" t="s">
        <v>127</v>
      </c>
      <c r="C124" s="209"/>
      <c r="D124" s="209"/>
      <c r="E124" s="209"/>
      <c r="F124" s="209"/>
      <c r="G124" s="209"/>
      <c r="H124" s="210"/>
      <c r="I124" s="23" t="s">
        <v>126</v>
      </c>
      <c r="J124" s="22"/>
    </row>
    <row r="125" spans="1:10" s="10" customFormat="1" ht="6" customHeight="1" thickBot="1" x14ac:dyDescent="0.3">
      <c r="A125" s="24"/>
      <c r="I125" s="118"/>
      <c r="J125" s="24"/>
    </row>
    <row r="126" spans="1:10" ht="13.8" thickBot="1" x14ac:dyDescent="0.3">
      <c r="A126" s="22"/>
      <c r="B126" s="208" t="s">
        <v>128</v>
      </c>
      <c r="C126" s="209"/>
      <c r="D126" s="209"/>
      <c r="E126" s="209"/>
      <c r="F126" s="209"/>
      <c r="G126" s="209"/>
      <c r="H126" s="210"/>
      <c r="I126" s="23">
        <f>SUM(I117+I92)</f>
        <v>0</v>
      </c>
      <c r="J126" s="22"/>
    </row>
    <row r="127" spans="1:10" s="10" customFormat="1" ht="6" customHeight="1" thickBot="1" x14ac:dyDescent="0.3">
      <c r="A127" s="24"/>
      <c r="J127" s="24"/>
    </row>
    <row r="128" spans="1:10" ht="45.6" customHeight="1" thickBot="1" x14ac:dyDescent="0.3">
      <c r="A128" s="22"/>
      <c r="B128" s="208" t="s">
        <v>129</v>
      </c>
      <c r="C128" s="209"/>
      <c r="D128" s="209"/>
      <c r="E128" s="209"/>
      <c r="F128" s="209"/>
      <c r="G128" s="209"/>
      <c r="H128" s="210"/>
      <c r="I128" s="23">
        <f>I126+(I126*2%)</f>
        <v>0</v>
      </c>
      <c r="J128" s="22"/>
    </row>
    <row r="129" spans="1:10" s="10" customFormat="1" ht="16.95" customHeight="1" thickBot="1" x14ac:dyDescent="0.3">
      <c r="A129" s="24"/>
      <c r="J129" s="24"/>
    </row>
    <row r="130" spans="1:10" ht="31.5" customHeight="1" thickBot="1" x14ac:dyDescent="0.3">
      <c r="A130" s="22"/>
      <c r="B130" s="202" t="s">
        <v>130</v>
      </c>
      <c r="C130" s="203"/>
      <c r="D130" s="204"/>
      <c r="E130" s="204"/>
      <c r="F130" s="204"/>
      <c r="G130" s="204"/>
      <c r="H130" s="205"/>
      <c r="I130" s="25">
        <f>SUM(I126,I128)</f>
        <v>0</v>
      </c>
      <c r="J130" s="22"/>
    </row>
    <row r="131" spans="1:10" s="10" customFormat="1" x14ac:dyDescent="0.25"/>
    <row r="132" spans="1:10" s="10" customFormat="1" x14ac:dyDescent="0.25"/>
  </sheetData>
  <sheetProtection algorithmName="SHA-512" hashValue="4TlRrTe8dnl7v1FkCWPd2eLHuv2dsIw9bkatfHHL6adKt17rqIaD/wDu+lxPWU4SJyd982hhCRnq/sfXJJZHog==" saltValue="pNgIguM/kBcJ6dsTypWF3w==" spinCount="100000" sheet="1" objects="1" scenarios="1"/>
  <mergeCells count="101">
    <mergeCell ref="B68:H68"/>
    <mergeCell ref="E85:E86"/>
    <mergeCell ref="B72:H72"/>
    <mergeCell ref="B78:H78"/>
    <mergeCell ref="B79:H79"/>
    <mergeCell ref="B80:H80"/>
    <mergeCell ref="B76:H76"/>
    <mergeCell ref="B77:H77"/>
    <mergeCell ref="B70:H70"/>
    <mergeCell ref="B71:H71"/>
    <mergeCell ref="B69:H69"/>
    <mergeCell ref="B73:H73"/>
    <mergeCell ref="I85:I86"/>
    <mergeCell ref="B50:H50"/>
    <mergeCell ref="B29:H29"/>
    <mergeCell ref="B30:H30"/>
    <mergeCell ref="B31:H31"/>
    <mergeCell ref="B37:H37"/>
    <mergeCell ref="B38:H38"/>
    <mergeCell ref="B39:H39"/>
    <mergeCell ref="B45:H45"/>
    <mergeCell ref="B46:H46"/>
    <mergeCell ref="B47:H47"/>
    <mergeCell ref="B59:H59"/>
    <mergeCell ref="B60:H60"/>
    <mergeCell ref="B62:H62"/>
    <mergeCell ref="B63:H63"/>
    <mergeCell ref="B75:H75"/>
    <mergeCell ref="B28:H28"/>
    <mergeCell ref="B32:H32"/>
    <mergeCell ref="B34:H34"/>
    <mergeCell ref="B35:H35"/>
    <mergeCell ref="B48:H48"/>
    <mergeCell ref="C111:E111"/>
    <mergeCell ref="C112:E112"/>
    <mergeCell ref="C113:E113"/>
    <mergeCell ref="B116:H116"/>
    <mergeCell ref="B91:F91"/>
    <mergeCell ref="B92:H92"/>
    <mergeCell ref="B105:I105"/>
    <mergeCell ref="B106:I106"/>
    <mergeCell ref="B108:B109"/>
    <mergeCell ref="C114:E114"/>
    <mergeCell ref="C115:E115"/>
    <mergeCell ref="B130:H130"/>
    <mergeCell ref="B67:H67"/>
    <mergeCell ref="B119:I119"/>
    <mergeCell ref="B120:I120"/>
    <mergeCell ref="B122:H122"/>
    <mergeCell ref="B124:H124"/>
    <mergeCell ref="B126:H126"/>
    <mergeCell ref="B128:H128"/>
    <mergeCell ref="B117:H117"/>
    <mergeCell ref="B118:I118"/>
    <mergeCell ref="C89:D89"/>
    <mergeCell ref="C108:E109"/>
    <mergeCell ref="F108:F109"/>
    <mergeCell ref="G108:G109"/>
    <mergeCell ref="H108:H109"/>
    <mergeCell ref="I108:I109"/>
    <mergeCell ref="C90:D90"/>
    <mergeCell ref="B36:H36"/>
    <mergeCell ref="B40:H40"/>
    <mergeCell ref="B42:H42"/>
    <mergeCell ref="B43:H43"/>
    <mergeCell ref="B44:H44"/>
    <mergeCell ref="B58:H58"/>
    <mergeCell ref="C88:D88"/>
    <mergeCell ref="B81:H81"/>
    <mergeCell ref="B83:H83"/>
    <mergeCell ref="B85:B86"/>
    <mergeCell ref="C85:D86"/>
    <mergeCell ref="F85:F86"/>
    <mergeCell ref="G85:G86"/>
    <mergeCell ref="H85:H86"/>
    <mergeCell ref="B64:H64"/>
    <mergeCell ref="A1:J1"/>
    <mergeCell ref="B3:K3"/>
    <mergeCell ref="B5:C5"/>
    <mergeCell ref="D5:I5"/>
    <mergeCell ref="D7:I7"/>
    <mergeCell ref="B24:H24"/>
    <mergeCell ref="B25:H25"/>
    <mergeCell ref="B26:H26"/>
    <mergeCell ref="B27:H27"/>
    <mergeCell ref="D11:I11"/>
    <mergeCell ref="D13:I13"/>
    <mergeCell ref="B15:C15"/>
    <mergeCell ref="D15:I15"/>
    <mergeCell ref="B17:C17"/>
    <mergeCell ref="D17:I17"/>
    <mergeCell ref="B19:I19"/>
    <mergeCell ref="B22:H22"/>
    <mergeCell ref="B23:H23"/>
    <mergeCell ref="B61:H61"/>
    <mergeCell ref="B65:H65"/>
    <mergeCell ref="B51:I51"/>
    <mergeCell ref="B52:I52"/>
    <mergeCell ref="B55:H55"/>
    <mergeCell ref="B56:H56"/>
    <mergeCell ref="B57:H57"/>
  </mergeCells>
  <pageMargins left="0.7" right="0.7" top="0.75" bottom="0.75" header="0.3" footer="0.3"/>
  <pageSetup scale="36" orientation="portrait" r:id="rId1"/>
  <rowBreaks count="1" manualBreakCount="1">
    <brk id="106"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43EA5-2FF1-4663-8952-4ECAE3468583}">
  <dimension ref="A1:O24"/>
  <sheetViews>
    <sheetView view="pageBreakPreview" topLeftCell="A14" zoomScaleNormal="100" zoomScaleSheetLayoutView="100" workbookViewId="0">
      <selection activeCell="J5" sqref="J5"/>
    </sheetView>
  </sheetViews>
  <sheetFormatPr defaultColWidth="9" defaultRowHeight="14.4" x14ac:dyDescent="0.3"/>
  <cols>
    <col min="1" max="1" width="9" style="66" customWidth="1"/>
    <col min="2" max="2" width="16.6640625" style="66" customWidth="1"/>
    <col min="3" max="3" width="40.44140625" style="66" customWidth="1"/>
    <col min="4" max="4" width="10.88671875" style="66" customWidth="1"/>
    <col min="5" max="6" width="12.5546875" style="66" customWidth="1"/>
    <col min="7" max="7" width="13.6640625" style="66" customWidth="1"/>
    <col min="8" max="8" width="30.5546875" style="66" customWidth="1"/>
    <col min="9" max="9" width="9" style="65"/>
    <col min="10" max="16384" width="9" style="66"/>
  </cols>
  <sheetData>
    <row r="1" spans="1:9" ht="30" customHeight="1" x14ac:dyDescent="0.3">
      <c r="A1" s="65"/>
      <c r="B1" s="235" t="s">
        <v>131</v>
      </c>
      <c r="C1" s="235"/>
      <c r="D1" s="235"/>
      <c r="E1" s="235"/>
      <c r="F1" s="235"/>
      <c r="G1" s="235"/>
      <c r="H1" s="235"/>
    </row>
    <row r="2" spans="1:9" ht="69" customHeight="1" x14ac:dyDescent="0.3">
      <c r="A2" s="65"/>
      <c r="B2" s="236" t="s">
        <v>132</v>
      </c>
      <c r="C2" s="236"/>
      <c r="D2" s="236"/>
      <c r="E2" s="236"/>
      <c r="F2" s="236"/>
      <c r="G2" s="236"/>
      <c r="H2" s="236"/>
    </row>
    <row r="3" spans="1:9" ht="54.75" customHeight="1" x14ac:dyDescent="0.3">
      <c r="A3" s="65"/>
      <c r="B3" s="241" t="s">
        <v>133</v>
      </c>
      <c r="C3" s="241"/>
      <c r="D3" s="241"/>
      <c r="E3" s="241"/>
      <c r="F3" s="241"/>
      <c r="G3" s="241"/>
      <c r="H3" s="241"/>
    </row>
    <row r="4" spans="1:9" ht="13.5" customHeight="1" x14ac:dyDescent="0.3">
      <c r="A4" s="65"/>
      <c r="B4" s="101" t="s">
        <v>134</v>
      </c>
      <c r="C4" s="242" t="str">
        <f>'[1]Pg1_Instructions for Completion'!D5:D5</f>
        <v>[INSERT NAME]</v>
      </c>
      <c r="D4" s="243"/>
      <c r="E4" s="243"/>
      <c r="F4" s="243"/>
      <c r="G4" s="244" t="s">
        <v>135</v>
      </c>
      <c r="H4" s="244"/>
    </row>
    <row r="5" spans="1:9" s="65" customFormat="1" ht="13.5" customHeight="1" x14ac:dyDescent="0.3">
      <c r="B5" s="101"/>
      <c r="C5" s="67"/>
      <c r="D5" s="67"/>
      <c r="E5" s="67"/>
      <c r="F5" s="67"/>
      <c r="G5" s="68"/>
      <c r="H5" s="68"/>
    </row>
    <row r="6" spans="1:9" ht="28.95" customHeight="1" x14ac:dyDescent="0.3">
      <c r="A6" s="69"/>
      <c r="B6" s="245" t="s">
        <v>136</v>
      </c>
      <c r="C6" s="245"/>
      <c r="D6" s="245"/>
      <c r="E6" s="245"/>
      <c r="F6" s="245"/>
      <c r="G6" s="245"/>
      <c r="H6" s="245"/>
    </row>
    <row r="7" spans="1:9" ht="6" customHeight="1" x14ac:dyDescent="0.3">
      <c r="A7" s="69"/>
      <c r="B7" s="100"/>
      <c r="C7" s="100"/>
      <c r="D7" s="100"/>
      <c r="E7" s="100"/>
      <c r="F7" s="100"/>
      <c r="G7" s="100"/>
      <c r="H7" s="101"/>
    </row>
    <row r="8" spans="1:9" s="71" customFormat="1" ht="87.6" customHeight="1" x14ac:dyDescent="0.25">
      <c r="A8" s="70"/>
      <c r="B8" s="237" t="s">
        <v>137</v>
      </c>
      <c r="C8" s="237"/>
      <c r="D8" s="237"/>
      <c r="E8" s="237"/>
      <c r="F8" s="237"/>
      <c r="G8" s="237"/>
      <c r="H8" s="237"/>
      <c r="I8" s="70"/>
    </row>
    <row r="9" spans="1:9" ht="15" x14ac:dyDescent="0.3">
      <c r="A9" s="72"/>
      <c r="B9" s="247" t="s">
        <v>138</v>
      </c>
      <c r="C9" s="247"/>
      <c r="D9" s="247"/>
      <c r="E9" s="247"/>
      <c r="F9" s="247"/>
      <c r="G9" s="247"/>
      <c r="H9" s="247"/>
    </row>
    <row r="10" spans="1:9" ht="6" customHeight="1" x14ac:dyDescent="0.4">
      <c r="A10" s="65"/>
      <c r="B10" s="246"/>
      <c r="C10" s="246"/>
      <c r="D10" s="246"/>
      <c r="E10" s="246"/>
      <c r="F10" s="246"/>
      <c r="G10" s="246"/>
      <c r="H10" s="246"/>
    </row>
    <row r="11" spans="1:9" ht="19.95" customHeight="1" x14ac:dyDescent="0.4">
      <c r="A11" s="65"/>
      <c r="B11" s="238" t="s">
        <v>139</v>
      </c>
      <c r="C11" s="239" t="s">
        <v>140</v>
      </c>
      <c r="D11" s="240" t="s">
        <v>141</v>
      </c>
      <c r="E11" s="240"/>
      <c r="F11" s="240"/>
      <c r="G11" s="240"/>
      <c r="H11" s="240" t="s">
        <v>142</v>
      </c>
    </row>
    <row r="12" spans="1:9" ht="40.950000000000003" customHeight="1" x14ac:dyDescent="0.3">
      <c r="A12" s="65"/>
      <c r="B12" s="238"/>
      <c r="C12" s="239"/>
      <c r="D12" s="122" t="s">
        <v>143</v>
      </c>
      <c r="E12" s="122" t="s">
        <v>144</v>
      </c>
      <c r="F12" s="122" t="s">
        <v>145</v>
      </c>
      <c r="G12" s="122" t="s">
        <v>146</v>
      </c>
      <c r="H12" s="240"/>
    </row>
    <row r="13" spans="1:9" s="74" customFormat="1" ht="29.4" customHeight="1" x14ac:dyDescent="0.25">
      <c r="A13" s="73"/>
      <c r="B13" s="123" t="str">
        <f>'Pg1_Instructions for Completion'!D3</f>
        <v>LOT3_South.013</v>
      </c>
      <c r="C13" s="124" t="str">
        <f>'Pg2_Northstowe New Town'!D9</f>
        <v>Northstowe New Town (Former Oakington Site), Longstanton, Cambridge, CB24 3EN</v>
      </c>
      <c r="D13" s="125" t="str">
        <f>'Pg2_Northstowe New Town'!I122</f>
        <v>n/a</v>
      </c>
      <c r="E13" s="125" t="str">
        <f>'Pg2_Northstowe New Town'!I124</f>
        <v>n/a</v>
      </c>
      <c r="F13" s="125">
        <f>'Pg2_Northstowe New Town'!I126</f>
        <v>0</v>
      </c>
      <c r="G13" s="125">
        <f>'Pg2_Northstowe New Town'!I128</f>
        <v>0</v>
      </c>
      <c r="H13" s="126">
        <f>SUM(D13:G13)</f>
        <v>0</v>
      </c>
      <c r="I13" s="73"/>
    </row>
    <row r="14" spans="1:9" s="74" customFormat="1" ht="29.4" customHeight="1" x14ac:dyDescent="0.25">
      <c r="A14" s="73"/>
      <c r="B14" s="248" t="s">
        <v>147</v>
      </c>
      <c r="C14" s="248"/>
      <c r="D14" s="248"/>
      <c r="E14" s="248"/>
      <c r="F14" s="248"/>
      <c r="G14" s="248"/>
      <c r="H14" s="127">
        <f>SUM(H13:H13)</f>
        <v>0</v>
      </c>
      <c r="I14" s="73"/>
    </row>
    <row r="15" spans="1:9" x14ac:dyDescent="0.3">
      <c r="A15" s="65"/>
      <c r="B15" s="75"/>
      <c r="C15" s="75"/>
      <c r="D15" s="76"/>
      <c r="E15" s="76"/>
      <c r="F15" s="76"/>
      <c r="G15" s="76"/>
      <c r="H15" s="77"/>
    </row>
    <row r="16" spans="1:9" s="69" customFormat="1" ht="126.6" customHeight="1" x14ac:dyDescent="0.2">
      <c r="B16" s="254" t="s">
        <v>148</v>
      </c>
      <c r="C16" s="254"/>
      <c r="D16" s="254"/>
      <c r="E16" s="254"/>
      <c r="F16" s="254"/>
      <c r="G16" s="254"/>
      <c r="H16" s="254"/>
    </row>
    <row r="17" spans="1:15" ht="15" customHeight="1" x14ac:dyDescent="0.3">
      <c r="A17" s="65"/>
      <c r="B17" s="249" t="s">
        <v>149</v>
      </c>
      <c r="C17" s="249"/>
      <c r="D17" s="253"/>
      <c r="E17" s="253"/>
      <c r="F17" s="253"/>
      <c r="G17" s="253"/>
      <c r="H17" s="253"/>
      <c r="I17" s="78"/>
      <c r="J17" s="78"/>
      <c r="K17" s="65"/>
      <c r="N17" s="79"/>
    </row>
    <row r="18" spans="1:15" ht="15" customHeight="1" x14ac:dyDescent="0.3">
      <c r="A18" s="65"/>
      <c r="B18" s="249" t="s">
        <v>150</v>
      </c>
      <c r="C18" s="249"/>
      <c r="D18" s="250"/>
      <c r="E18" s="251"/>
      <c r="F18" s="251"/>
      <c r="G18" s="251"/>
      <c r="H18" s="252"/>
      <c r="I18" s="78"/>
      <c r="J18" s="78"/>
      <c r="K18" s="65"/>
      <c r="N18" s="80"/>
      <c r="O18" s="79"/>
    </row>
    <row r="19" spans="1:15" ht="15" customHeight="1" x14ac:dyDescent="0.3">
      <c r="A19" s="65"/>
      <c r="B19" s="249" t="s">
        <v>151</v>
      </c>
      <c r="C19" s="249"/>
      <c r="D19" s="250"/>
      <c r="E19" s="251"/>
      <c r="F19" s="251"/>
      <c r="G19" s="251"/>
      <c r="H19" s="252"/>
      <c r="I19" s="78"/>
      <c r="J19" s="78"/>
      <c r="K19" s="65"/>
      <c r="N19" s="79"/>
    </row>
    <row r="20" spans="1:15" ht="15" customHeight="1" x14ac:dyDescent="0.3">
      <c r="A20" s="65"/>
      <c r="B20" s="249" t="s">
        <v>152</v>
      </c>
      <c r="C20" s="249"/>
      <c r="D20" s="250"/>
      <c r="E20" s="251"/>
      <c r="F20" s="251"/>
      <c r="G20" s="251"/>
      <c r="H20" s="252"/>
      <c r="I20" s="78"/>
      <c r="J20" s="78"/>
      <c r="K20" s="65"/>
      <c r="N20" s="80"/>
      <c r="O20" s="79"/>
    </row>
    <row r="21" spans="1:15" s="65" customFormat="1" x14ac:dyDescent="0.3">
      <c r="B21" s="81" t="s">
        <v>153</v>
      </c>
      <c r="C21" s="81"/>
      <c r="D21" s="82"/>
      <c r="E21" s="82"/>
      <c r="F21" s="82"/>
      <c r="G21" s="82"/>
      <c r="H21" s="82"/>
      <c r="I21" s="82"/>
      <c r="J21" s="82"/>
      <c r="N21" s="79"/>
      <c r="O21" s="66"/>
    </row>
    <row r="22" spans="1:15" s="65" customFormat="1" x14ac:dyDescent="0.3">
      <c r="B22" s="83"/>
      <c r="C22" s="83"/>
      <c r="D22" s="83"/>
      <c r="E22" s="83"/>
      <c r="F22" s="83"/>
      <c r="G22" s="83"/>
      <c r="H22" s="83"/>
    </row>
    <row r="23" spans="1:15" x14ac:dyDescent="0.3">
      <c r="A23" s="65"/>
      <c r="B23" s="83"/>
      <c r="C23" s="83"/>
      <c r="D23" s="83"/>
      <c r="E23" s="83"/>
      <c r="F23" s="83"/>
      <c r="G23" s="83"/>
      <c r="H23" s="83"/>
    </row>
    <row r="24" spans="1:15" s="65" customFormat="1" x14ac:dyDescent="0.3"/>
  </sheetData>
  <sheetProtection algorithmName="SHA-512" hashValue="+VV9l3lh8PHoBuIYeLAS36SBdcOAnQts3be/SPCpfCrvgyrt57j4VTWlk+OCDvJNGb4dnp+TtM9NES5eaNIx9w==" saltValue="78sbAnxGk2SLMu5rsEk6gQ==" spinCount="100000" sheet="1" objects="1" scenarios="1"/>
  <mergeCells count="23">
    <mergeCell ref="B14:G14"/>
    <mergeCell ref="B20:C20"/>
    <mergeCell ref="D20:H20"/>
    <mergeCell ref="B19:C19"/>
    <mergeCell ref="D19:H19"/>
    <mergeCell ref="B17:C17"/>
    <mergeCell ref="D17:H17"/>
    <mergeCell ref="B18:C18"/>
    <mergeCell ref="D18:H18"/>
    <mergeCell ref="B16:H16"/>
    <mergeCell ref="B1:H1"/>
    <mergeCell ref="B2:H2"/>
    <mergeCell ref="B8:H8"/>
    <mergeCell ref="B11:B12"/>
    <mergeCell ref="C11:C12"/>
    <mergeCell ref="D11:G11"/>
    <mergeCell ref="H11:H12"/>
    <mergeCell ref="B3:H3"/>
    <mergeCell ref="C4:F4"/>
    <mergeCell ref="G4:H4"/>
    <mergeCell ref="B6:H6"/>
    <mergeCell ref="B10:H10"/>
    <mergeCell ref="B9:H9"/>
  </mergeCells>
  <pageMargins left="0.7" right="0.7" top="0.75" bottom="0.75" header="0.3" footer="0.3"/>
  <pageSetup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A654C0750BE743AACCD5303305CE84" ma:contentTypeVersion="4" ma:contentTypeDescription="Create a new document." ma:contentTypeScope="" ma:versionID="d032a7729088951d9bdcfc7f42ac2778">
  <xsd:schema xmlns:xsd="http://www.w3.org/2001/XMLSchema" xmlns:xs="http://www.w3.org/2001/XMLSchema" xmlns:p="http://schemas.microsoft.com/office/2006/metadata/properties" xmlns:ns2="cc1598be-f436-430b-9dc8-386ac522780f" targetNamespace="http://schemas.microsoft.com/office/2006/metadata/properties" ma:root="true" ma:fieldsID="e3a85482d79da9b4e664d9ea1009b01c" ns2:_="">
    <xsd:import namespace="cc1598be-f436-430b-9dc8-386ac522780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1598be-f436-430b-9dc8-386ac5227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8A1096-9014-4F59-8525-DF0720972C29}">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c1598be-f436-430b-9dc8-386ac522780f"/>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00B3D8FF-978E-4888-A541-BC8420DA0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1598be-f436-430b-9dc8-386ac52278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5BB44C-B021-44FA-A5DF-0F43B0D630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Document Control</vt:lpstr>
      <vt:lpstr>Pg1_Instructions for Completion</vt:lpstr>
      <vt:lpstr>Pg2_Northstowe New Town</vt:lpstr>
      <vt:lpstr>Pg3_Form of Tender</vt:lpstr>
      <vt:lpstr>'Document Control'!Print_Area</vt:lpstr>
      <vt:lpstr>'Pg1_Instructions for Completion'!Print_Area</vt:lpstr>
      <vt:lpstr>'Pg2_Northstowe New Town'!Print_Area</vt:lpstr>
      <vt:lpstr>'Pg3_Form of Tender'!Print_Area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Northstowe New Town_UPDATED_21042023_Site Pricing Schedule</dc:title>
  <dc:subject/>
  <dc:creator>Lindsey Cunniff</dc:creator>
  <cp:keywords/>
  <dc:description/>
  <cp:lastModifiedBy>Lindsey Cunniff</cp:lastModifiedBy>
  <cp:revision/>
  <dcterms:created xsi:type="dcterms:W3CDTF">2021-03-10T14:58:53Z</dcterms:created>
  <dcterms:modified xsi:type="dcterms:W3CDTF">2023-05-26T08:03:11Z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james.edmonds@homesengland.gov.uk</vt:lpwstr>
  </property>
  <property fmtid="{D5CDD505-2E9C-101B-9397-08002B2CF9AE}" pid="5" name="MSIP_Label_727fb50e-81d5-40a5-b712-4eff31972ce4_SetDate">
    <vt:lpwstr>2021-03-12T12:42:51.2485967Z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4dc7f795-de7a-49fd-853b-41be4c663e7b</vt:lpwstr>
  </property>
  <property fmtid="{D5CDD505-2E9C-101B-9397-08002B2CF9AE}" pid="9" name="MSIP_Label_727fb50e-81d5-40a5-b712-4eff31972ce4_Extended_MSFT_Method">
    <vt:lpwstr>Automatic</vt:lpwstr>
  </property>
  <property fmtid="{D5CDD505-2E9C-101B-9397-08002B2CF9AE}" pid="10" name="Sensitivity">
    <vt:lpwstr>Official</vt:lpwstr>
  </property>
  <property fmtid="{D5CDD505-2E9C-101B-9397-08002B2CF9AE}" pid="11" name="ContentTypeId">
    <vt:lpwstr>0x010100E4A654C0750BE743AACCD5303305CE84</vt:lpwstr>
  </property>
  <property fmtid="{D5CDD505-2E9C-101B-9397-08002B2CF9AE}" pid="12" name="Skills Team">
    <vt:lpwstr/>
  </property>
  <property fmtid="{D5CDD505-2E9C-101B-9397-08002B2CF9AE}" pid="13" name="Project Aspect">
    <vt:lpwstr/>
  </property>
  <property fmtid="{D5CDD505-2E9C-101B-9397-08002B2CF9AE}" pid="14" name="Discipline">
    <vt:lpwstr/>
  </property>
  <property fmtid="{D5CDD505-2E9C-101B-9397-08002B2CF9AE}" pid="15" name="xd_ProgID">
    <vt:lpwstr/>
  </property>
  <property fmtid="{D5CDD505-2E9C-101B-9397-08002B2CF9AE}" pid="16" name="TemplateUrl">
    <vt:lpwstr/>
  </property>
  <property fmtid="{D5CDD505-2E9C-101B-9397-08002B2CF9AE}" pid="17" name="Order">
    <vt:r8>11200</vt:r8>
  </property>
  <property fmtid="{D5CDD505-2E9C-101B-9397-08002B2CF9AE}" pid="18" name="_ColorHex">
    <vt:lpwstr/>
  </property>
  <property fmtid="{D5CDD505-2E9C-101B-9397-08002B2CF9AE}" pid="19" name="_Emoji">
    <vt:lpwstr/>
  </property>
  <property fmtid="{D5CDD505-2E9C-101B-9397-08002B2CF9AE}" pid="20" name="ComplianceAssetId">
    <vt:lpwstr/>
  </property>
  <property fmtid="{D5CDD505-2E9C-101B-9397-08002B2CF9AE}" pid="21" name="_ColorTag">
    <vt:lpwstr/>
  </property>
  <property fmtid="{D5CDD505-2E9C-101B-9397-08002B2CF9AE}" pid="22" name="_ExtendedDescription">
    <vt:lpwstr/>
  </property>
  <property fmtid="{D5CDD505-2E9C-101B-9397-08002B2CF9AE}" pid="23" name="TriggerFlowInfo">
    <vt:lpwstr/>
  </property>
  <property fmtid="{D5CDD505-2E9C-101B-9397-08002B2CF9AE}" pid="24" name="GUID">
    <vt:lpwstr>8b4e0f0d-63df-4c36-8a75-e19f12d3a015</vt:lpwstr>
  </property>
  <property fmtid="{D5CDD505-2E9C-101B-9397-08002B2CF9AE}" pid="25" name="xd_Signature">
    <vt:bool>false</vt:bool>
  </property>
  <property fmtid="{D5CDD505-2E9C-101B-9397-08002B2CF9AE}" pid="26" name="TaxCatchAll">
    <vt:lpwstr/>
  </property>
  <property fmtid="{D5CDD505-2E9C-101B-9397-08002B2CF9AE}" pid="27" name="nd9bf0e92b004ec79d1cf68ab9a5fef9">
    <vt:lpwstr/>
  </property>
  <property fmtid="{D5CDD505-2E9C-101B-9397-08002B2CF9AE}" pid="28" name="n659eec2e60f4761a3491632e1fc60c9">
    <vt:lpwstr/>
  </property>
</Properties>
</file>