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ela.cochrane\Desktop\Shortbreaks\ITT documents\"/>
    </mc:Choice>
  </mc:AlternateContent>
  <bookViews>
    <workbookView xWindow="22245" yWindow="15" windowWidth="28965" windowHeight="17565"/>
  </bookViews>
  <sheets>
    <sheet name="Assessment" sheetId="1" r:id="rId1"/>
    <sheet name="Dropdown sheet" sheetId="3" r:id="rId2"/>
  </sheets>
  <definedNames>
    <definedName name="_xlnm._FilterDatabase" localSheetId="1" hidden="1">'Dropdown sheet'!$A$16:$A$20</definedName>
    <definedName name="Accounts">'Dropdown sheet'!$A$40:$A$42</definedName>
    <definedName name="Age">'Dropdown sheet'!$A$1:$A$4</definedName>
    <definedName name="Audit">'Dropdown sheet'!$A$44:$A$47</definedName>
    <definedName name="CCj">'Dropdown sheet'!$A$11:$A$14</definedName>
    <definedName name="Conclusion">'Dropdown sheet'!$A$22:$A$24</definedName>
    <definedName name="Euro">'Dropdown sheet'!$A$35:$A$38</definedName>
    <definedName name="extra">'Dropdown sheet'!$A$26:$A$28</definedName>
    <definedName name="extra1">'Dropdown sheet'!$A$30:$A$33</definedName>
    <definedName name="Grade">'Dropdown sheet'!$A$49:$A$67</definedName>
    <definedName name="hundred">#REF!</definedName>
    <definedName name="Impact">'Dropdown sheet'!$A$69:$A$71</definedName>
    <definedName name="_xlnm.Print_Area" localSheetId="0">Assessment!$A$1:$E$92</definedName>
    <definedName name="Rating">'Dropdown sheet'!$A$16:$A$20</definedName>
    <definedName name="score">Assessment!$B$18:$D$18</definedName>
    <definedName name="Status">'Dropdown sheet'!$A$6:$A$9</definedName>
    <definedName name="Tier">'Dropdown sheet'!#REF!</definedName>
    <definedName name="tt">'Dropdown sheet'!$C$6:$C$7</definedName>
    <definedName name="Yes">'Dropdown sheet'!$A$11:$A$13</definedName>
    <definedName name="Yesno">'Dropdown sheet'!$A$11:$A$13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18" i="1"/>
  <c r="B53" i="1"/>
  <c r="B57" i="1"/>
  <c r="B60" i="1"/>
  <c r="C59" i="1"/>
  <c r="B59" i="1"/>
  <c r="B55" i="1"/>
  <c r="B58" i="1"/>
  <c r="C56" i="1"/>
  <c r="C53" i="1"/>
  <c r="C55" i="1"/>
  <c r="C54" i="1"/>
  <c r="C60" i="1"/>
  <c r="C58" i="1"/>
  <c r="C57" i="1"/>
  <c r="B56" i="1"/>
  <c r="B54" i="1"/>
</calcChain>
</file>

<file path=xl/sharedStrings.xml><?xml version="1.0" encoding="utf-8"?>
<sst xmlns="http://schemas.openxmlformats.org/spreadsheetml/2006/main" count="171" uniqueCount="156">
  <si>
    <t>Comments</t>
  </si>
  <si>
    <t>N/A</t>
  </si>
  <si>
    <t>&lt;1</t>
  </si>
  <si>
    <t>1-2</t>
  </si>
  <si>
    <t>2-5</t>
  </si>
  <si>
    <t>5+</t>
  </si>
  <si>
    <t>Sole Trader</t>
  </si>
  <si>
    <t>Partnership</t>
  </si>
  <si>
    <t>PLC</t>
  </si>
  <si>
    <t>Limited Co.</t>
  </si>
  <si>
    <t>Sources of information</t>
  </si>
  <si>
    <t>The following information should be obtained:</t>
  </si>
  <si>
    <t>Yes</t>
  </si>
  <si>
    <t>No</t>
  </si>
  <si>
    <t>Good</t>
  </si>
  <si>
    <t>Poor</t>
  </si>
  <si>
    <t>Very Poor</t>
  </si>
  <si>
    <t>Satisfactory</t>
  </si>
  <si>
    <t>Amber = Caution</t>
  </si>
  <si>
    <t>White = Neutral</t>
  </si>
  <si>
    <t>Green = Reduced Risk</t>
  </si>
  <si>
    <r>
      <t xml:space="preserve">Analysis of last two years results using most recent set of </t>
    </r>
    <r>
      <rPr>
        <i/>
        <sz val="10"/>
        <rFont val="Arial"/>
        <family val="2"/>
      </rPr>
      <t>audited</t>
    </r>
    <r>
      <rPr>
        <sz val="10"/>
        <rFont val="Arial"/>
        <family val="2"/>
      </rPr>
      <t xml:space="preserve"> accounts</t>
    </r>
  </si>
  <si>
    <t>Turnover</t>
  </si>
  <si>
    <t>P&amp;L account</t>
  </si>
  <si>
    <t>Year-ended</t>
  </si>
  <si>
    <t>Interest payable</t>
  </si>
  <si>
    <t>Current assets</t>
  </si>
  <si>
    <t>Balance sheet</t>
  </si>
  <si>
    <t>Last year</t>
  </si>
  <si>
    <t>Previous year</t>
  </si>
  <si>
    <t>Current liabilities</t>
  </si>
  <si>
    <t>Net assets</t>
  </si>
  <si>
    <t>Total borrowings</t>
  </si>
  <si>
    <t>Ratio Analysis</t>
  </si>
  <si>
    <t>Return on Capital Employed</t>
  </si>
  <si>
    <t>Net Profit Margin</t>
  </si>
  <si>
    <t>Gearing</t>
  </si>
  <si>
    <t>Interest Cover</t>
  </si>
  <si>
    <t>Current Ratio</t>
  </si>
  <si>
    <t>Quick Ratio</t>
  </si>
  <si>
    <t>Debtor Days</t>
  </si>
  <si>
    <t>Creditor Payment Period</t>
  </si>
  <si>
    <t xml:space="preserve">   Profitability ratios</t>
  </si>
  <si>
    <t xml:space="preserve">   Solvency ratios</t>
  </si>
  <si>
    <t xml:space="preserve">   Liquidity ratios</t>
  </si>
  <si>
    <t xml:space="preserve">   Efficiency ratios</t>
  </si>
  <si>
    <t>Profit/(loss) before interest and tax</t>
  </si>
  <si>
    <t>Cost of sales</t>
  </si>
  <si>
    <t>Detailed Key to RAG</t>
  </si>
  <si>
    <t>Summary Key to Red/Amber/Green scheme</t>
  </si>
  <si>
    <t>Overall the financial risk is</t>
  </si>
  <si>
    <t>Prepared by</t>
  </si>
  <si>
    <t>Approved by</t>
  </si>
  <si>
    <t>Red &lt;0, amber if &lt;6% green if &gt;18%</t>
  </si>
  <si>
    <t>Red if &lt;0, amber if &lt;2%, green if &gt;5%</t>
  </si>
  <si>
    <t>Amber if &gt;50%, red if &gt;75%, green if &lt;20%</t>
  </si>
  <si>
    <t>Amber if &lt;1, red if negative, green if &gt;4</t>
  </si>
  <si>
    <t>Amber if &lt;1.5, red if &lt;1, green if &gt;2</t>
  </si>
  <si>
    <t xml:space="preserve">N.B Please enter all figures as positive, </t>
  </si>
  <si>
    <t>Amber if &lt;1, red if &lt;0.7, green if &gt;1.2</t>
  </si>
  <si>
    <t>Amber if &gt;70, red if &gt;90, green if &lt;50</t>
  </si>
  <si>
    <t>Date</t>
  </si>
  <si>
    <t>Name of Bidder</t>
  </si>
  <si>
    <t>clarification should be sought where appropriate</t>
  </si>
  <si>
    <t>N.B. For amber or red issues, further explanation or</t>
  </si>
  <si>
    <t>Section 1 - General Information</t>
  </si>
  <si>
    <t>Marginal</t>
  </si>
  <si>
    <t>Section 5 - Financial Analysis</t>
  </si>
  <si>
    <t>Not available</t>
  </si>
  <si>
    <t>Section 6 - Additional Assurance</t>
  </si>
  <si>
    <t>Position</t>
  </si>
  <si>
    <t>Stock (or "Inventories")</t>
  </si>
  <si>
    <t>Trade debtors (or "Receivables")</t>
  </si>
  <si>
    <t>Trade creditors (or "Payables")</t>
  </si>
  <si>
    <t>N.B. Colour coding may be incorrect where net assets is negative (i.e. technically insolvent)</t>
  </si>
  <si>
    <t>Full Unqualified Audit</t>
  </si>
  <si>
    <t>Partial Unqualified Audit</t>
  </si>
  <si>
    <t>Qualified Audit</t>
  </si>
  <si>
    <t>Unaudited Information</t>
  </si>
  <si>
    <t>Status of Financial Information</t>
  </si>
  <si>
    <t>Audited Accounts plus mgt info</t>
  </si>
  <si>
    <t>Amber if Audited plus mgt info, red if management information</t>
  </si>
  <si>
    <t>Status of Audit Opinion</t>
  </si>
  <si>
    <t>Amber if Partial Unqualified, red if qualified or unaudited</t>
  </si>
  <si>
    <t>Audited Accounts</t>
  </si>
  <si>
    <t>Management Information</t>
  </si>
  <si>
    <t>except for profit/(loss) if this is a loss, or</t>
  </si>
  <si>
    <t>net assets if this is negative</t>
  </si>
  <si>
    <t>(ii) Last 2 years audited Financial Statements</t>
  </si>
  <si>
    <t>Name of Framework / Contract</t>
  </si>
  <si>
    <t>Category</t>
  </si>
  <si>
    <t>Deed of Guarantee</t>
  </si>
  <si>
    <t>Not applicable</t>
  </si>
  <si>
    <t>Available - satisfactory</t>
  </si>
  <si>
    <t>Available - not satisfactory</t>
  </si>
  <si>
    <t>Letter from bidder's bank</t>
  </si>
  <si>
    <t>Average or better</t>
  </si>
  <si>
    <t>Worse than average</t>
  </si>
  <si>
    <t>Assessment in progress</t>
  </si>
  <si>
    <t>(on behalf of Finance Department)</t>
  </si>
  <si>
    <t>(On behalf of Procurement Team)</t>
  </si>
  <si>
    <t>Red = Increased risk</t>
  </si>
  <si>
    <t>Red if not available or unsatisfactory, green if satisfactory</t>
  </si>
  <si>
    <t>Section 4 - Ultimate Holding Company (where applicable)</t>
  </si>
  <si>
    <t>Name of Company</t>
  </si>
  <si>
    <t>F-</t>
  </si>
  <si>
    <t>F</t>
  </si>
  <si>
    <t>F+</t>
  </si>
  <si>
    <t>E-</t>
  </si>
  <si>
    <t>E</t>
  </si>
  <si>
    <t>E+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</si>
  <si>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</si>
  <si>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</si>
  <si>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</si>
  <si>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</si>
  <si>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</si>
  <si>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</si>
  <si>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</si>
  <si>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</si>
  <si>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</si>
  <si>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</si>
  <si>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</si>
  <si>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</si>
  <si>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N.B. Where a company is relying on a Deed of Guarantee, the whole financial assessment should be performed on the Guarantor Company.</t>
  </si>
  <si>
    <t>Financial Assessment in-house template</t>
  </si>
  <si>
    <t>Red if -ve net assets</t>
  </si>
  <si>
    <t>Amber if -ve (i.e. a loss)</t>
  </si>
  <si>
    <t>Section 8  - Conclusion</t>
  </si>
  <si>
    <t>Section 7 - Other relevant information</t>
  </si>
  <si>
    <t>Financial Risk Impact</t>
  </si>
  <si>
    <t>Details</t>
  </si>
  <si>
    <t>Positive (lower risk)</t>
  </si>
  <si>
    <t>Negative (higher risk)</t>
  </si>
  <si>
    <t>Neutral (information only)</t>
  </si>
  <si>
    <t>Amber if issue has negative risk impact, green if issue has positive risk impact</t>
  </si>
  <si>
    <t>Net cash and equivalents</t>
  </si>
  <si>
    <t>Green if +ve, amber if -ve</t>
  </si>
  <si>
    <t>Commercial Delphi Score</t>
  </si>
  <si>
    <t>International Report Rating</t>
  </si>
  <si>
    <t>International Company Rating</t>
  </si>
  <si>
    <t>Reviewed by</t>
  </si>
  <si>
    <t>(Financial Director or other Qualified Accountant)</t>
  </si>
  <si>
    <t>£000</t>
  </si>
  <si>
    <t xml:space="preserve"> </t>
  </si>
  <si>
    <t>(i) Creditsafe Detailed Report</t>
  </si>
  <si>
    <t>Creditsafe score (at time of evaluation)</t>
  </si>
  <si>
    <t>Creditsafe Narrative (where applicable)</t>
  </si>
  <si>
    <t>Creditsafe Commercial Delphi Score</t>
  </si>
  <si>
    <t>Section 2 - Creditsafe information</t>
  </si>
  <si>
    <t>Red if 0-29, amber if 30-50, green if 51-100</t>
  </si>
  <si>
    <t>Very Low Risk</t>
  </si>
  <si>
    <t>Low Risk</t>
  </si>
  <si>
    <t>Moderate Risk</t>
  </si>
  <si>
    <t>High Risk/ Not Rated</t>
  </si>
  <si>
    <t>Red if "High Risk /Not Rated", amber if "Moderate risk", green if "Low/ Very Low Risk"</t>
  </si>
  <si>
    <t>Provision of a Framework for Carers Support Services– Short Breaks(Carers of Children and Young People with Disabilities 0 – 17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</si>
</sst>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/mm/yy;@"/>
    <numFmt numFmtId="165" formatCode="&quot;£&quot;#,##0"/>
    <numFmt numFmtId="166" formatCode="0\ &quot;days&quot;"/>
    <numFmt numFmtId="167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  <xf numFmtId="16" fontId="0" fillId="0" borderId="0" xfId="0" quotePrefix="1" applyNumberFormat="1"/>
    <xf numFmtId="0" fontId="5" fillId="0" borderId="0" xfId="0" applyFont="1"/>
    <xf numFmtId="0" fontId="6" fillId="0" borderId="0" xfId="0" applyFont="1"/>
    <xf numFmtId="0" fontId="0" fillId="2" borderId="1" xfId="0" applyFill="1" applyBorder="1"/>
    <xf numFmtId="0" fontId="0" fillId="3" borderId="1" xfId="0" applyFill="1" applyBorder="1"/>
    <xf numFmtId="0" fontId="1" fillId="0" borderId="0" xfId="0" applyFont="1" applyAlignment="1">
      <alignment horizontal="center"/>
    </xf>
    <xf numFmtId="0" fontId="7" fillId="0" borderId="0" xfId="0" applyFont="1"/>
    <xf numFmtId="10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10" fillId="0" borderId="0" xfId="0" applyFont="1"/>
    <xf numFmtId="0" fontId="0" fillId="0" borderId="0" xfId="0" applyAlignment="1">
      <alignment horizontal="right"/>
    </xf>
    <xf numFmtId="0" fontId="5" fillId="0" borderId="0" xfId="0" applyFont="1" applyFill="1" applyBorder="1"/>
    <xf numFmtId="0" fontId="11" fillId="0" borderId="0" xfId="0" applyFo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/>
    <xf numFmtId="0" fontId="2" fillId="0" borderId="0" xfId="0" applyFont="1" applyFill="1" applyBorder="1"/>
    <xf numFmtId="0" fontId="0" fillId="0" borderId="2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Protection="1"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5" fillId="0" borderId="10" xfId="0" applyFont="1" applyBorder="1"/>
    <xf numFmtId="0" fontId="4" fillId="0" borderId="1" xfId="0" applyFont="1" applyBorder="1"/>
    <xf numFmtId="0" fontId="4" fillId="4" borderId="1" xfId="0" applyFont="1" applyFill="1" applyBorder="1"/>
    <xf numFmtId="0" fontId="4" fillId="0" borderId="0" xfId="0" applyFont="1" applyFill="1" applyBorder="1"/>
    <xf numFmtId="0" fontId="6" fillId="0" borderId="0" xfId="0" applyFont="1" applyBorder="1"/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/>
    </xf>
    <xf numFmtId="0" fontId="2" fillId="0" borderId="7" xfId="0" applyFont="1" applyBorder="1"/>
    <xf numFmtId="0" fontId="1" fillId="0" borderId="1" xfId="0" applyFont="1" applyBorder="1"/>
    <xf numFmtId="0" fontId="0" fillId="0" borderId="0" xfId="0" applyFill="1" applyBorder="1" applyAlignment="1" applyProtection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2" fillId="0" borderId="11" xfId="0" applyFont="1" applyBorder="1"/>
    <xf numFmtId="165" fontId="4" fillId="0" borderId="1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/>
    <xf numFmtId="0" fontId="6" fillId="0" borderId="7" xfId="0" applyFont="1" applyBorder="1"/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vertical="top" wrapText="1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/>
    <xf numFmtId="0" fontId="0" fillId="0" borderId="2" xfId="0" applyBorder="1"/>
    <xf numFmtId="0" fontId="1" fillId="0" borderId="1" xfId="0" applyFont="1" applyBorder="1" applyAlignment="1"/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4" fillId="0" borderId="3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3" xfId="0" applyFont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47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52</xdr:row>
      <xdr:rowOff>9525</xdr:rowOff>
    </xdr:from>
    <xdr:to>
      <xdr:col>3</xdr:col>
      <xdr:colOff>114300</xdr:colOff>
      <xdr:row>53</xdr:row>
      <xdr:rowOff>152400</xdr:rowOff>
    </xdr:to>
    <xdr:sp macro="" textlink="">
      <xdr:nvSpPr>
        <xdr:cNvPr id="1398" name="AutoShape 4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/>
        </xdr:cNvSpPr>
      </xdr:nvSpPr>
      <xdr:spPr bwMode="auto">
        <a:xfrm>
          <a:off x="3771900" y="122015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54</xdr:row>
      <xdr:rowOff>9525</xdr:rowOff>
    </xdr:from>
    <xdr:to>
      <xdr:col>3</xdr:col>
      <xdr:colOff>114300</xdr:colOff>
      <xdr:row>55</xdr:row>
      <xdr:rowOff>152400</xdr:rowOff>
    </xdr:to>
    <xdr:sp macro="" textlink="">
      <xdr:nvSpPr>
        <xdr:cNvPr id="1399" name="AutoShape 5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/>
        </xdr:cNvSpPr>
      </xdr:nvSpPr>
      <xdr:spPr bwMode="auto">
        <a:xfrm>
          <a:off x="3771900" y="125253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56</xdr:row>
      <xdr:rowOff>9525</xdr:rowOff>
    </xdr:from>
    <xdr:to>
      <xdr:col>3</xdr:col>
      <xdr:colOff>114300</xdr:colOff>
      <xdr:row>57</xdr:row>
      <xdr:rowOff>152400</xdr:rowOff>
    </xdr:to>
    <xdr:sp macro="" textlink="">
      <xdr:nvSpPr>
        <xdr:cNvPr id="1400" name="AutoShape 51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/>
        </xdr:cNvSpPr>
      </xdr:nvSpPr>
      <xdr:spPr bwMode="auto">
        <a:xfrm>
          <a:off x="3771900" y="1284922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58</xdr:row>
      <xdr:rowOff>9525</xdr:rowOff>
    </xdr:from>
    <xdr:to>
      <xdr:col>3</xdr:col>
      <xdr:colOff>114300</xdr:colOff>
      <xdr:row>59</xdr:row>
      <xdr:rowOff>152400</xdr:rowOff>
    </xdr:to>
    <xdr:sp macro="" textlink="">
      <xdr:nvSpPr>
        <xdr:cNvPr id="1401" name="AutoShape 52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/>
        </xdr:cNvSpPr>
      </xdr:nvSpPr>
      <xdr:spPr bwMode="auto">
        <a:xfrm>
          <a:off x="3771900" y="13173075"/>
          <a:ext cx="104775" cy="304800"/>
        </a:xfrm>
        <a:prstGeom prst="rightBrace">
          <a:avLst>
            <a:gd name="adj1" fmla="val 24242"/>
            <a:gd name="adj2" fmla="val 28125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activeCell="E27" sqref="E25:H27"/>
    </sheetView>
  </sheetViews>
  <sheetFormatPr defaultColWidth="8.85546875" defaultRowHeight="12.75" x14ac:dyDescent="0.2"/>
  <cols>
    <col min="1" max="1" width="39.28515625" customWidth="1"/>
    <col min="2" max="2" width="16.7109375" style="6" customWidth="1"/>
    <col min="3" max="3" width="16.42578125" style="6" customWidth="1"/>
    <col min="4" max="4" width="41.42578125" customWidth="1"/>
    <col min="5" max="5" width="55.7109375" customWidth="1"/>
  </cols>
  <sheetData>
    <row r="1" spans="1:6" ht="15.75" x14ac:dyDescent="0.25">
      <c r="A1" s="28" t="s">
        <v>124</v>
      </c>
    </row>
    <row r="3" spans="1:6" x14ac:dyDescent="0.2">
      <c r="E3" s="1" t="s">
        <v>49</v>
      </c>
    </row>
    <row r="4" spans="1:6" x14ac:dyDescent="0.2">
      <c r="A4" s="1" t="s">
        <v>10</v>
      </c>
      <c r="E4" s="41" t="s">
        <v>101</v>
      </c>
    </row>
    <row r="5" spans="1:6" x14ac:dyDescent="0.2">
      <c r="A5" s="8" t="s">
        <v>11</v>
      </c>
      <c r="E5" s="12" t="s">
        <v>18</v>
      </c>
    </row>
    <row r="6" spans="1:6" x14ac:dyDescent="0.2">
      <c r="A6" t="s">
        <v>144</v>
      </c>
      <c r="E6" s="3" t="s">
        <v>19</v>
      </c>
    </row>
    <row r="7" spans="1:6" x14ac:dyDescent="0.2">
      <c r="A7" t="s">
        <v>88</v>
      </c>
      <c r="E7" s="13" t="s">
        <v>20</v>
      </c>
    </row>
    <row r="8" spans="1:6" x14ac:dyDescent="0.2">
      <c r="E8" s="5"/>
    </row>
    <row r="9" spans="1:6" x14ac:dyDescent="0.2">
      <c r="A9" s="2" t="s">
        <v>65</v>
      </c>
      <c r="E9" s="27" t="s">
        <v>64</v>
      </c>
    </row>
    <row r="10" spans="1:6" x14ac:dyDescent="0.2">
      <c r="E10" s="27" t="s">
        <v>63</v>
      </c>
    </row>
    <row r="11" spans="1:6" x14ac:dyDescent="0.2">
      <c r="A11" t="s">
        <v>62</v>
      </c>
      <c r="B11" s="71"/>
      <c r="C11" s="72"/>
      <c r="D11" s="73"/>
    </row>
    <row r="12" spans="1:6" x14ac:dyDescent="0.2">
      <c r="A12" t="s">
        <v>90</v>
      </c>
      <c r="B12" s="71"/>
      <c r="C12" s="73"/>
    </row>
    <row r="13" spans="1:6" x14ac:dyDescent="0.2">
      <c r="A13" t="s">
        <v>89</v>
      </c>
      <c r="B13" s="71" t="s">
        <v>155</v>
      </c>
      <c r="C13" s="73"/>
    </row>
    <row r="14" spans="1:6" x14ac:dyDescent="0.2">
      <c r="C14" s="1"/>
      <c r="E14" s="1" t="s">
        <v>0</v>
      </c>
      <c r="F14" s="1" t="s">
        <v>48</v>
      </c>
    </row>
    <row r="15" spans="1:6" x14ac:dyDescent="0.2">
      <c r="A15" s="2" t="s">
        <v>148</v>
      </c>
    </row>
    <row r="17" spans="1:6" x14ac:dyDescent="0.2">
      <c r="A17" s="4" t="s">
        <v>145</v>
      </c>
      <c r="B17" s="7"/>
      <c r="C17" s="7"/>
    </row>
    <row r="18" spans="1:6" x14ac:dyDescent="0.2">
      <c r="A18" s="42" t="s">
        <v>137</v>
      </c>
      <c r="B18" s="44"/>
      <c r="C18" s="59" t="str">
        <f>IF(B18=0,"Not rated",IF(AND(B18&gt;=1,B18&lt;=20),"Very High Risk",IF(AND(B18&gt;=21,B18&lt;=29),"High Risk",IF(AND(B18&gt;=30,B18&lt;=50),"Moderate Risk",IF(AND(B18&gt;=51,B18&lt;=70),"Low Risk",IF(B18&gt;=71,"Very Low Risk",""))))))</f>
        <v>Not rated</v>
      </c>
      <c r="D18" s="60"/>
      <c r="E18" s="32"/>
      <c r="F18" t="s">
        <v>149</v>
      </c>
    </row>
    <row r="19" spans="1:6" x14ac:dyDescent="0.2">
      <c r="A19" s="5" t="s">
        <v>138</v>
      </c>
      <c r="B19" s="76"/>
      <c r="C19" s="77"/>
      <c r="D19" s="4"/>
      <c r="E19" s="34"/>
      <c r="F19" s="8" t="s">
        <v>154</v>
      </c>
    </row>
    <row r="20" spans="1:6" ht="39" customHeight="1" x14ac:dyDescent="0.2">
      <c r="A20" s="56" t="s">
        <v>146</v>
      </c>
      <c r="B20" s="79"/>
      <c r="C20" s="80"/>
      <c r="D20" s="81"/>
      <c r="E20" s="55"/>
      <c r="F20" s="8"/>
    </row>
    <row r="21" spans="1:6" x14ac:dyDescent="0.2">
      <c r="B21" s="38"/>
      <c r="C21" s="10"/>
    </row>
    <row r="22" spans="1:6" x14ac:dyDescent="0.2">
      <c r="A22" s="2" t="s">
        <v>103</v>
      </c>
      <c r="C22"/>
    </row>
    <row r="23" spans="1:6" x14ac:dyDescent="0.2">
      <c r="C23"/>
    </row>
    <row r="24" spans="1:6" x14ac:dyDescent="0.2">
      <c r="A24" s="8" t="s">
        <v>104</v>
      </c>
      <c r="B24" s="78"/>
      <c r="C24" s="72"/>
      <c r="D24" s="73"/>
      <c r="E24" s="32"/>
    </row>
    <row r="25" spans="1:6" x14ac:dyDescent="0.2">
      <c r="C25"/>
    </row>
    <row r="26" spans="1:6" x14ac:dyDescent="0.2">
      <c r="A26" t="s">
        <v>147</v>
      </c>
      <c r="B26" s="44"/>
      <c r="C26" s="59" t="str">
        <f>IF(B26=0,"Not rated",IF(AND(B26&gt;=1,B26&lt;=20),"Very High Risk",IF(AND(B26&gt;=21,B26&lt;=29),"High Risk",IF(AND(B26&gt;=30,B26&lt;=50),"Moderate Risk",IF(AND(B26&gt;=51,B26&lt;=70),"Low Risk",IF(B26&gt;=71,"Very Low Risk",""))))))</f>
        <v>Not rated</v>
      </c>
      <c r="D26" s="60"/>
      <c r="E26" s="33"/>
      <c r="F26" t="s">
        <v>149</v>
      </c>
    </row>
    <row r="27" spans="1:6" x14ac:dyDescent="0.2">
      <c r="A27" t="s">
        <v>139</v>
      </c>
      <c r="B27" s="82"/>
      <c r="C27" s="83"/>
      <c r="E27" s="34"/>
      <c r="F27" s="8" t="s">
        <v>154</v>
      </c>
    </row>
    <row r="28" spans="1:6" x14ac:dyDescent="0.2">
      <c r="B28" s="48"/>
      <c r="C28" s="45"/>
    </row>
    <row r="29" spans="1:6" x14ac:dyDescent="0.2">
      <c r="A29" s="10" t="s">
        <v>123</v>
      </c>
      <c r="B29" s="48"/>
      <c r="C29" s="45"/>
    </row>
    <row r="30" spans="1:6" x14ac:dyDescent="0.2">
      <c r="C30"/>
    </row>
    <row r="31" spans="1:6" x14ac:dyDescent="0.2">
      <c r="A31" s="2" t="s">
        <v>67</v>
      </c>
      <c r="B31" t="s">
        <v>21</v>
      </c>
      <c r="C31" s="14"/>
    </row>
    <row r="33" spans="1:6" x14ac:dyDescent="0.2">
      <c r="A33" s="53" t="s">
        <v>142</v>
      </c>
      <c r="B33" s="6" t="s">
        <v>28</v>
      </c>
      <c r="C33" s="6" t="s">
        <v>29</v>
      </c>
      <c r="E33" s="4"/>
    </row>
    <row r="34" spans="1:6" x14ac:dyDescent="0.2">
      <c r="A34" t="s">
        <v>24</v>
      </c>
      <c r="B34" s="35" t="s">
        <v>143</v>
      </c>
      <c r="C34" s="35" t="s">
        <v>143</v>
      </c>
      <c r="D34" s="11" t="s">
        <v>58</v>
      </c>
      <c r="E34" s="4"/>
    </row>
    <row r="35" spans="1:6" x14ac:dyDescent="0.2">
      <c r="A35" t="s">
        <v>79</v>
      </c>
      <c r="B35" s="67"/>
      <c r="C35" s="68"/>
      <c r="D35" s="11" t="s">
        <v>86</v>
      </c>
      <c r="E35" s="34"/>
      <c r="F35" t="s">
        <v>81</v>
      </c>
    </row>
    <row r="36" spans="1:6" x14ac:dyDescent="0.2">
      <c r="A36" t="s">
        <v>82</v>
      </c>
      <c r="B36" s="67"/>
      <c r="C36" s="68"/>
      <c r="D36" s="11" t="s">
        <v>87</v>
      </c>
      <c r="E36" s="34"/>
      <c r="F36" t="s">
        <v>83</v>
      </c>
    </row>
    <row r="37" spans="1:6" x14ac:dyDescent="0.2">
      <c r="A37" s="15" t="s">
        <v>23</v>
      </c>
    </row>
    <row r="38" spans="1:6" x14ac:dyDescent="0.2">
      <c r="A38" t="s">
        <v>22</v>
      </c>
      <c r="B38" s="52"/>
      <c r="C38" s="36"/>
    </row>
    <row r="39" spans="1:6" x14ac:dyDescent="0.2">
      <c r="A39" t="s">
        <v>47</v>
      </c>
      <c r="B39" s="36"/>
      <c r="C39" s="36"/>
    </row>
    <row r="40" spans="1:6" x14ac:dyDescent="0.2">
      <c r="A40" t="s">
        <v>46</v>
      </c>
      <c r="B40" s="36"/>
      <c r="C40" s="36"/>
      <c r="F40" s="8" t="s">
        <v>126</v>
      </c>
    </row>
    <row r="41" spans="1:6" x14ac:dyDescent="0.2">
      <c r="A41" t="s">
        <v>25</v>
      </c>
      <c r="B41" s="36"/>
      <c r="C41" s="36"/>
    </row>
    <row r="42" spans="1:6" x14ac:dyDescent="0.2">
      <c r="A42" s="15" t="s">
        <v>27</v>
      </c>
    </row>
    <row r="43" spans="1:6" x14ac:dyDescent="0.2">
      <c r="A43" t="s">
        <v>26</v>
      </c>
      <c r="B43" s="52"/>
      <c r="C43" s="52"/>
    </row>
    <row r="44" spans="1:6" x14ac:dyDescent="0.2">
      <c r="A44" t="s">
        <v>135</v>
      </c>
      <c r="B44" s="52"/>
      <c r="C44" s="36"/>
      <c r="D44" s="8"/>
      <c r="F44" s="8" t="s">
        <v>136</v>
      </c>
    </row>
    <row r="45" spans="1:6" x14ac:dyDescent="0.2">
      <c r="A45" t="s">
        <v>71</v>
      </c>
      <c r="B45" s="36"/>
      <c r="C45" s="36"/>
    </row>
    <row r="46" spans="1:6" x14ac:dyDescent="0.2">
      <c r="A46" t="s">
        <v>72</v>
      </c>
      <c r="B46" s="36"/>
      <c r="C46" s="36"/>
    </row>
    <row r="47" spans="1:6" x14ac:dyDescent="0.2">
      <c r="A47" t="s">
        <v>30</v>
      </c>
      <c r="B47" s="36"/>
      <c r="C47" s="36"/>
    </row>
    <row r="48" spans="1:6" x14ac:dyDescent="0.2">
      <c r="A48" t="s">
        <v>73</v>
      </c>
      <c r="B48" s="36"/>
      <c r="C48" s="36"/>
    </row>
    <row r="49" spans="1:6" x14ac:dyDescent="0.2">
      <c r="A49" t="s">
        <v>32</v>
      </c>
      <c r="B49" s="36"/>
      <c r="C49" s="36"/>
      <c r="D49" s="8"/>
    </row>
    <row r="50" spans="1:6" x14ac:dyDescent="0.2">
      <c r="A50" t="s">
        <v>31</v>
      </c>
      <c r="B50" s="36"/>
      <c r="C50" s="36"/>
      <c r="D50" s="8"/>
      <c r="F50" t="s">
        <v>125</v>
      </c>
    </row>
    <row r="52" spans="1:6" x14ac:dyDescent="0.2">
      <c r="A52" s="51" t="s">
        <v>33</v>
      </c>
      <c r="B52" s="19"/>
      <c r="C52" s="19"/>
      <c r="D52" s="20"/>
    </row>
    <row r="53" spans="1:6" x14ac:dyDescent="0.2">
      <c r="A53" s="22" t="s">
        <v>34</v>
      </c>
      <c r="B53" s="16" t="e">
        <f>B40/(B50+B49)</f>
        <v>#DIV/0!</v>
      </c>
      <c r="C53" s="16" t="e">
        <f>C40/(C50+C49)</f>
        <v>#DIV/0!</v>
      </c>
      <c r="D53" s="21" t="s">
        <v>42</v>
      </c>
      <c r="F53" t="s">
        <v>53</v>
      </c>
    </row>
    <row r="54" spans="1:6" x14ac:dyDescent="0.2">
      <c r="A54" s="22" t="s">
        <v>35</v>
      </c>
      <c r="B54" s="16" t="e">
        <f>B40/B38</f>
        <v>#DIV/0!</v>
      </c>
      <c r="C54" s="16" t="e">
        <f>C40/C38</f>
        <v>#DIV/0!</v>
      </c>
      <c r="D54" s="21"/>
      <c r="F54" t="s">
        <v>54</v>
      </c>
    </row>
    <row r="55" spans="1:6" x14ac:dyDescent="0.2">
      <c r="A55" s="22" t="s">
        <v>36</v>
      </c>
      <c r="B55" s="16" t="e">
        <f>B49/(B50+B49)</f>
        <v>#DIV/0!</v>
      </c>
      <c r="C55" s="16" t="e">
        <f>C49/(C50+C49)</f>
        <v>#DIV/0!</v>
      </c>
      <c r="D55" s="21" t="s">
        <v>43</v>
      </c>
      <c r="F55" t="s">
        <v>55</v>
      </c>
    </row>
    <row r="56" spans="1:6" x14ac:dyDescent="0.2">
      <c r="A56" s="22" t="s">
        <v>37</v>
      </c>
      <c r="B56" s="17" t="e">
        <f>B40/B41</f>
        <v>#DIV/0!</v>
      </c>
      <c r="C56" s="17" t="e">
        <f>C40/C41</f>
        <v>#DIV/0!</v>
      </c>
      <c r="D56" s="21"/>
      <c r="F56" t="s">
        <v>56</v>
      </c>
    </row>
    <row r="57" spans="1:6" x14ac:dyDescent="0.2">
      <c r="A57" s="22" t="s">
        <v>38</v>
      </c>
      <c r="B57" s="17" t="e">
        <f>B43/B47</f>
        <v>#DIV/0!</v>
      </c>
      <c r="C57" s="17" t="e">
        <f>C43/C47</f>
        <v>#DIV/0!</v>
      </c>
      <c r="D57" s="21" t="s">
        <v>44</v>
      </c>
      <c r="F57" t="s">
        <v>57</v>
      </c>
    </row>
    <row r="58" spans="1:6" x14ac:dyDescent="0.2">
      <c r="A58" s="22" t="s">
        <v>39</v>
      </c>
      <c r="B58" s="17" t="e">
        <f>(B43-B45)/B47</f>
        <v>#DIV/0!</v>
      </c>
      <c r="C58" s="17" t="e">
        <f>(C43-C45)/C47</f>
        <v>#DIV/0!</v>
      </c>
      <c r="D58" s="21"/>
      <c r="F58" t="s">
        <v>59</v>
      </c>
    </row>
    <row r="59" spans="1:6" x14ac:dyDescent="0.2">
      <c r="A59" s="22" t="s">
        <v>40</v>
      </c>
      <c r="B59" s="18" t="e">
        <f>B46*365/B38</f>
        <v>#DIV/0!</v>
      </c>
      <c r="C59" s="18" t="e">
        <f>C46*365/C38</f>
        <v>#DIV/0!</v>
      </c>
      <c r="D59" s="21" t="s">
        <v>45</v>
      </c>
      <c r="F59" t="s">
        <v>60</v>
      </c>
    </row>
    <row r="60" spans="1:6" x14ac:dyDescent="0.2">
      <c r="A60" s="22" t="s">
        <v>41</v>
      </c>
      <c r="B60" s="18" t="e">
        <f>B48*365/B39</f>
        <v>#DIV/0!</v>
      </c>
      <c r="C60" s="18" t="e">
        <f>C48*365/C39</f>
        <v>#DIV/0!</v>
      </c>
      <c r="D60" s="21"/>
      <c r="F60" t="s">
        <v>60</v>
      </c>
    </row>
    <row r="61" spans="1:6" x14ac:dyDescent="0.2">
      <c r="A61" s="39" t="s">
        <v>74</v>
      </c>
      <c r="B61" s="23"/>
      <c r="C61" s="23"/>
      <c r="D61" s="24"/>
    </row>
    <row r="62" spans="1:6" x14ac:dyDescent="0.2">
      <c r="A62" s="4"/>
      <c r="B62" s="7"/>
      <c r="C62" s="7"/>
      <c r="D62" s="4"/>
    </row>
    <row r="63" spans="1:6" x14ac:dyDescent="0.2">
      <c r="A63" s="31" t="s">
        <v>69</v>
      </c>
      <c r="B63" s="7"/>
      <c r="C63" s="7"/>
      <c r="D63" s="4"/>
    </row>
    <row r="64" spans="1:6" x14ac:dyDescent="0.2">
      <c r="A64" s="4"/>
      <c r="B64" s="7"/>
      <c r="C64" s="7"/>
      <c r="D64" s="4"/>
    </row>
    <row r="65" spans="1:6" ht="12.75" customHeight="1" x14ac:dyDescent="0.2">
      <c r="A65" s="40" t="s">
        <v>95</v>
      </c>
      <c r="B65" s="62"/>
      <c r="C65" s="63"/>
      <c r="D65" s="4"/>
      <c r="E65" s="34"/>
      <c r="F65" s="8" t="s">
        <v>102</v>
      </c>
    </row>
    <row r="66" spans="1:6" ht="12.75" customHeight="1" x14ac:dyDescent="0.2">
      <c r="A66" s="3" t="s">
        <v>91</v>
      </c>
      <c r="B66" s="62"/>
      <c r="C66" s="63"/>
      <c r="D66" s="43"/>
      <c r="E66" s="34"/>
      <c r="F66" s="8" t="s">
        <v>102</v>
      </c>
    </row>
    <row r="67" spans="1:6" ht="12.75" customHeight="1" x14ac:dyDescent="0.2">
      <c r="A67" s="22"/>
      <c r="B67" s="4"/>
      <c r="C67" s="4"/>
      <c r="D67" s="4"/>
      <c r="E67" s="4"/>
    </row>
    <row r="68" spans="1:6" ht="26.25" customHeight="1" x14ac:dyDescent="0.2">
      <c r="A68" s="46" t="s">
        <v>128</v>
      </c>
      <c r="B68" s="69"/>
      <c r="C68" s="70"/>
      <c r="D68" s="70"/>
      <c r="E68" s="70"/>
    </row>
    <row r="69" spans="1:6" ht="12.75" customHeight="1" x14ac:dyDescent="0.2">
      <c r="A69" s="22"/>
      <c r="B69" s="4"/>
      <c r="C69" s="4"/>
      <c r="D69" s="4"/>
      <c r="E69" s="4"/>
    </row>
    <row r="70" spans="1:6" ht="12.75" customHeight="1" x14ac:dyDescent="0.2">
      <c r="A70" s="47" t="s">
        <v>129</v>
      </c>
      <c r="B70" s="61" t="s">
        <v>130</v>
      </c>
      <c r="C70" s="61"/>
      <c r="D70" s="61"/>
      <c r="E70" s="61"/>
      <c r="F70" s="8" t="s">
        <v>134</v>
      </c>
    </row>
    <row r="71" spans="1:6" ht="12.75" customHeight="1" x14ac:dyDescent="0.2">
      <c r="A71" s="34"/>
      <c r="B71" s="66"/>
      <c r="C71" s="65"/>
      <c r="D71" s="65"/>
      <c r="E71" s="65"/>
    </row>
    <row r="72" spans="1:6" ht="12.75" customHeight="1" x14ac:dyDescent="0.2">
      <c r="A72" s="34"/>
      <c r="B72" s="66"/>
      <c r="C72" s="65"/>
      <c r="D72" s="65"/>
      <c r="E72" s="65"/>
    </row>
    <row r="73" spans="1:6" ht="12.75" customHeight="1" x14ac:dyDescent="0.2">
      <c r="A73" s="34"/>
      <c r="B73" s="65"/>
      <c r="C73" s="65"/>
      <c r="D73" s="65"/>
      <c r="E73" s="65"/>
    </row>
    <row r="74" spans="1:6" ht="12.75" customHeight="1" x14ac:dyDescent="0.2">
      <c r="A74" s="34"/>
      <c r="B74" s="66"/>
      <c r="C74" s="65"/>
      <c r="D74" s="65"/>
      <c r="E74" s="65"/>
    </row>
    <row r="75" spans="1:6" ht="12.75" customHeight="1" x14ac:dyDescent="0.2">
      <c r="A75" s="34"/>
      <c r="B75" s="66"/>
      <c r="C75" s="65"/>
      <c r="D75" s="65"/>
      <c r="E75" s="65"/>
    </row>
    <row r="76" spans="1:6" ht="12.75" customHeight="1" x14ac:dyDescent="0.2">
      <c r="A76" s="34"/>
      <c r="B76" s="66"/>
      <c r="C76" s="65"/>
      <c r="D76" s="65"/>
      <c r="E76" s="65"/>
    </row>
    <row r="77" spans="1:6" ht="12.75" customHeight="1" x14ac:dyDescent="0.2">
      <c r="A77" s="54"/>
      <c r="B77" s="4"/>
      <c r="C77" s="4"/>
      <c r="D77" s="4"/>
      <c r="E77" s="4"/>
    </row>
    <row r="78" spans="1:6" ht="39" customHeight="1" x14ac:dyDescent="0.2">
      <c r="A78" s="2" t="s">
        <v>127</v>
      </c>
      <c r="B78" s="70"/>
      <c r="C78" s="70"/>
      <c r="D78" s="70"/>
      <c r="E78" s="70"/>
    </row>
    <row r="80" spans="1:6" ht="15.75" x14ac:dyDescent="0.25">
      <c r="A80" s="25" t="s">
        <v>50</v>
      </c>
      <c r="B80" s="74" t="s">
        <v>98</v>
      </c>
      <c r="C80" s="75"/>
      <c r="E80" s="34"/>
    </row>
    <row r="81" spans="1:5" ht="12.75" customHeight="1" x14ac:dyDescent="0.25">
      <c r="A81" s="25"/>
      <c r="B81" s="29"/>
      <c r="C81" s="30"/>
      <c r="E81" s="4"/>
    </row>
    <row r="82" spans="1:5" x14ac:dyDescent="0.2">
      <c r="A82" t="s">
        <v>51</v>
      </c>
      <c r="B82" s="64"/>
      <c r="C82" s="58"/>
      <c r="E82" s="34"/>
    </row>
    <row r="83" spans="1:5" x14ac:dyDescent="0.2">
      <c r="A83" t="s">
        <v>70</v>
      </c>
      <c r="B83" s="64"/>
      <c r="C83" s="58"/>
      <c r="E83" s="4"/>
    </row>
    <row r="84" spans="1:5" x14ac:dyDescent="0.2">
      <c r="A84" s="8" t="s">
        <v>99</v>
      </c>
      <c r="B84" s="26" t="s">
        <v>61</v>
      </c>
      <c r="C84" s="37"/>
    </row>
    <row r="85" spans="1:5" x14ac:dyDescent="0.2">
      <c r="A85" s="8"/>
      <c r="B85" s="26"/>
      <c r="C85" s="49"/>
    </row>
    <row r="86" spans="1:5" x14ac:dyDescent="0.2">
      <c r="A86" s="8" t="s">
        <v>140</v>
      </c>
      <c r="B86" s="64"/>
      <c r="C86" s="58"/>
      <c r="E86" s="34"/>
    </row>
    <row r="87" spans="1:5" x14ac:dyDescent="0.2">
      <c r="A87" t="s">
        <v>70</v>
      </c>
      <c r="B87" s="64"/>
      <c r="C87" s="58"/>
      <c r="E87" s="4"/>
    </row>
    <row r="88" spans="1:5" ht="25.5" x14ac:dyDescent="0.2">
      <c r="A88" s="50" t="s">
        <v>141</v>
      </c>
      <c r="B88" s="26" t="s">
        <v>61</v>
      </c>
      <c r="C88" s="37"/>
    </row>
    <row r="90" spans="1:5" x14ac:dyDescent="0.2">
      <c r="A90" s="8" t="s">
        <v>52</v>
      </c>
      <c r="B90" s="57"/>
      <c r="C90" s="58"/>
      <c r="E90" s="34"/>
    </row>
    <row r="91" spans="1:5" x14ac:dyDescent="0.2">
      <c r="A91" t="s">
        <v>70</v>
      </c>
      <c r="B91" s="57"/>
      <c r="C91" s="58"/>
      <c r="E91" s="4"/>
    </row>
    <row r="92" spans="1:5" x14ac:dyDescent="0.2">
      <c r="A92" s="8" t="s">
        <v>100</v>
      </c>
      <c r="B92" s="26" t="s">
        <v>61</v>
      </c>
      <c r="C92" s="37"/>
    </row>
  </sheetData>
  <sheetProtection selectLockedCells="1" selectUnlockedCells="1"/>
  <mergeCells count="29">
    <mergeCell ref="B11:D11"/>
    <mergeCell ref="B82:C82"/>
    <mergeCell ref="B13:C13"/>
    <mergeCell ref="B80:C80"/>
    <mergeCell ref="B71:E71"/>
    <mergeCell ref="B72:E72"/>
    <mergeCell ref="B19:C19"/>
    <mergeCell ref="B24:D24"/>
    <mergeCell ref="B20:D20"/>
    <mergeCell ref="B27:C27"/>
    <mergeCell ref="B12:C12"/>
    <mergeCell ref="B35:C35"/>
    <mergeCell ref="B75:E75"/>
    <mergeCell ref="B76:E76"/>
    <mergeCell ref="B78:E78"/>
    <mergeCell ref="C18:D18"/>
    <mergeCell ref="B91:C91"/>
    <mergeCell ref="C26:D26"/>
    <mergeCell ref="B70:E70"/>
    <mergeCell ref="B65:C65"/>
    <mergeCell ref="B66:C66"/>
    <mergeCell ref="B90:C90"/>
    <mergeCell ref="B87:C87"/>
    <mergeCell ref="B86:C86"/>
    <mergeCell ref="B83:C83"/>
    <mergeCell ref="B73:E73"/>
    <mergeCell ref="B74:E74"/>
    <mergeCell ref="B36:C36"/>
    <mergeCell ref="B68:E68"/>
  </mergeCells>
  <phoneticPr fontId="3" type="noConversion"/>
  <conditionalFormatting sqref="B53:C53">
    <cfRule type="cellIs" dxfId="46" priority="58" stopIfTrue="1" operator="between">
      <formula>0</formula>
      <formula>0.06</formula>
    </cfRule>
    <cfRule type="cellIs" dxfId="45" priority="59" stopIfTrue="1" operator="lessThan">
      <formula>0</formula>
    </cfRule>
    <cfRule type="cellIs" dxfId="44" priority="60" stopIfTrue="1" operator="greaterThan">
      <formula>0.18</formula>
    </cfRule>
  </conditionalFormatting>
  <conditionalFormatting sqref="B54:C54">
    <cfRule type="cellIs" dxfId="43" priority="61" stopIfTrue="1" operator="lessThan">
      <formula>0</formula>
    </cfRule>
    <cfRule type="cellIs" dxfId="42" priority="62" stopIfTrue="1" operator="between">
      <formula>0</formula>
      <formula>0.02</formula>
    </cfRule>
    <cfRule type="cellIs" dxfId="41" priority="63" stopIfTrue="1" operator="greaterThan">
      <formula>0.05</formula>
    </cfRule>
  </conditionalFormatting>
  <conditionalFormatting sqref="B55:C55">
    <cfRule type="cellIs" dxfId="40" priority="64" stopIfTrue="1" operator="between">
      <formula>0.5</formula>
      <formula>0.75</formula>
    </cfRule>
    <cfRule type="cellIs" dxfId="39" priority="65" stopIfTrue="1" operator="greaterThan">
      <formula>0.75</formula>
    </cfRule>
    <cfRule type="cellIs" dxfId="38" priority="66" stopIfTrue="1" operator="lessThan">
      <formula>0.2</formula>
    </cfRule>
  </conditionalFormatting>
  <conditionalFormatting sqref="B56:C56">
    <cfRule type="cellIs" dxfId="37" priority="67" stopIfTrue="1" operator="lessThan">
      <formula>0</formula>
    </cfRule>
    <cfRule type="cellIs" dxfId="36" priority="68" stopIfTrue="1" operator="between">
      <formula>0</formula>
      <formula>1</formula>
    </cfRule>
    <cfRule type="cellIs" dxfId="35" priority="69" stopIfTrue="1" operator="greaterThan">
      <formula>4</formula>
    </cfRule>
  </conditionalFormatting>
  <conditionalFormatting sqref="B57:C57">
    <cfRule type="cellIs" dxfId="34" priority="70" stopIfTrue="1" operator="lessThan">
      <formula>1</formula>
    </cfRule>
    <cfRule type="cellIs" dxfId="33" priority="71" stopIfTrue="1" operator="between">
      <formula>1</formula>
      <formula>1.5</formula>
    </cfRule>
    <cfRule type="cellIs" dxfId="32" priority="72" stopIfTrue="1" operator="greaterThan">
      <formula>2</formula>
    </cfRule>
  </conditionalFormatting>
  <conditionalFormatting sqref="B58:C58">
    <cfRule type="cellIs" dxfId="31" priority="73" stopIfTrue="1" operator="lessThan">
      <formula>0.7</formula>
    </cfRule>
    <cfRule type="cellIs" dxfId="30" priority="74" stopIfTrue="1" operator="between">
      <formula>0.7</formula>
      <formula>1</formula>
    </cfRule>
    <cfRule type="cellIs" dxfId="29" priority="75" stopIfTrue="1" operator="greaterThan">
      <formula>1.2</formula>
    </cfRule>
  </conditionalFormatting>
  <conditionalFormatting sqref="B59:C60">
    <cfRule type="cellIs" dxfId="28" priority="76" stopIfTrue="1" operator="greaterThan">
      <formula>90</formula>
    </cfRule>
    <cfRule type="cellIs" dxfId="27" priority="77" stopIfTrue="1" operator="between">
      <formula>70</formula>
      <formula>90</formula>
    </cfRule>
    <cfRule type="cellIs" dxfId="26" priority="78" stopIfTrue="1" operator="lessThan">
      <formula>50</formula>
    </cfRule>
  </conditionalFormatting>
  <conditionalFormatting sqref="B27:B29 C28:C29">
    <cfRule type="cellIs" dxfId="25" priority="94" stopIfTrue="1" operator="equal">
      <formula>"Average Risk or better"</formula>
    </cfRule>
  </conditionalFormatting>
  <conditionalFormatting sqref="B50:C50">
    <cfRule type="cellIs" dxfId="24" priority="101" stopIfTrue="1" operator="lessThan">
      <formula>0</formula>
    </cfRule>
  </conditionalFormatting>
  <conditionalFormatting sqref="B36:C36">
    <cfRule type="cellIs" dxfId="23" priority="102" stopIfTrue="1" operator="equal">
      <formula>"Partial Unqualified Audit"</formula>
    </cfRule>
    <cfRule type="cellIs" dxfId="22" priority="103" stopIfTrue="1" operator="equal">
      <formula>"Unaudited Information"</formula>
    </cfRule>
    <cfRule type="cellIs" dxfId="21" priority="104" stopIfTrue="1" operator="equal">
      <formula>"Qualified Audit"</formula>
    </cfRule>
  </conditionalFormatting>
  <conditionalFormatting sqref="B35:C35">
    <cfRule type="cellIs" dxfId="20" priority="105" stopIfTrue="1" operator="equal">
      <formula>"Audited Accounts plus mgt info"</formula>
    </cfRule>
    <cfRule type="cellIs" dxfId="19" priority="106" stopIfTrue="1" operator="equal">
      <formula>"Management Information"</formula>
    </cfRule>
  </conditionalFormatting>
  <conditionalFormatting sqref="B65:C65">
    <cfRule type="containsText" dxfId="18" priority="46" stopIfTrue="1" operator="containsText" text="Available - not satisfactory">
      <formula>NOT(ISERROR(SEARCH("Available - not satisfactory",B65)))</formula>
    </cfRule>
    <cfRule type="containsText" dxfId="17" priority="47" stopIfTrue="1" operator="containsText" text="Available - satisfactory">
      <formula>NOT(ISERROR(SEARCH("Available - satisfactory",B65)))</formula>
    </cfRule>
    <cfRule type="containsText" dxfId="16" priority="48" stopIfTrue="1" operator="containsText" text="Available - satisfactory">
      <formula>NOT(ISERROR(SEARCH("Available - satisfactory",B65)))</formula>
    </cfRule>
    <cfRule type="containsText" dxfId="15" priority="49" stopIfTrue="1" operator="containsText" text="Available - satisfactory">
      <formula>NOT(ISERROR(SEARCH("Available - satisfactory",B65)))</formula>
    </cfRule>
    <cfRule type="containsText" dxfId="14" priority="50" stopIfTrue="1" operator="containsText" text="Not available">
      <formula>NOT(ISERROR(SEARCH("Not available",B65)))</formula>
    </cfRule>
  </conditionalFormatting>
  <conditionalFormatting sqref="B66:C66">
    <cfRule type="containsText" dxfId="13" priority="43" stopIfTrue="1" operator="containsText" text="Not available">
      <formula>NOT(ISERROR(SEARCH("Not available",B66)))</formula>
    </cfRule>
    <cfRule type="containsText" dxfId="12" priority="44" stopIfTrue="1" operator="containsText" text="Available - not satisfactory">
      <formula>NOT(ISERROR(SEARCH("Available - not satisfactory",B66)))</formula>
    </cfRule>
    <cfRule type="containsText" dxfId="11" priority="45" stopIfTrue="1" operator="containsText" text="Available - satisfactory">
      <formula>NOT(ISERROR(SEARCH("Available - satisfactory",B66)))</formula>
    </cfRule>
  </conditionalFormatting>
  <conditionalFormatting sqref="B27:C27 B19:C19">
    <cfRule type="containsText" dxfId="10" priority="38" stopIfTrue="1" operator="containsText" text="High Risk / Poor score">
      <formula>NOT(ISERROR(SEARCH("High Risk / Poor score",B19)))</formula>
    </cfRule>
    <cfRule type="containsText" dxfId="9" priority="39" stopIfTrue="1" operator="containsText" text="Alert / Above Average Risk">
      <formula>NOT(ISERROR(SEARCH("Alert / Above Average Risk",B19)))</formula>
    </cfRule>
  </conditionalFormatting>
  <conditionalFormatting sqref="B40:C40 B44:C44">
    <cfRule type="cellIs" dxfId="8" priority="19" stopIfTrue="1" operator="lessThan">
      <formula>0</formula>
    </cfRule>
  </conditionalFormatting>
  <conditionalFormatting sqref="A71:A76">
    <cfRule type="containsText" dxfId="7" priority="16" stopIfTrue="1" operator="containsText" text="Negative (higher risk)">
      <formula>NOT(ISERROR(SEARCH("Negative (higher risk)",A71)))</formula>
    </cfRule>
    <cfRule type="containsText" dxfId="6" priority="17" stopIfTrue="1" operator="containsText" text="Negative (higher risk)">
      <formula>NOT(ISERROR(SEARCH("Negative (higher risk)",A71)))</formula>
    </cfRule>
    <cfRule type="containsText" dxfId="5" priority="18" stopIfTrue="1" operator="containsText" text="Positive (lower risk)">
      <formula>NOT(ISERROR(SEARCH("Positive (lower risk)",A71)))</formula>
    </cfRule>
  </conditionalFormatting>
  <conditionalFormatting sqref="B44:C44">
    <cfRule type="cellIs" dxfId="4" priority="11" stopIfTrue="1" operator="greaterThan">
      <formula>0</formula>
    </cfRule>
  </conditionalFormatting>
  <conditionalFormatting sqref="B18 B26">
    <cfRule type="containsText" priority="107" stopIfTrue="1" operator="containsText" text="N/A">
      <formula>NOT(ISERROR(SEARCH("N/A",B18)))</formula>
    </cfRule>
    <cfRule type="cellIs" dxfId="3" priority="108" stopIfTrue="1" operator="between">
      <formula>0</formula>
      <formula>29</formula>
    </cfRule>
    <cfRule type="cellIs" dxfId="2" priority="109" stopIfTrue="1" operator="between">
      <formula>30</formula>
      <formula>50</formula>
    </cfRule>
    <cfRule type="cellIs" dxfId="1" priority="110" stopIfTrue="1" operator="between">
      <formula>51</formula>
      <formula>100</formula>
    </cfRule>
  </conditionalFormatting>
  <conditionalFormatting sqref="B19:C19">
    <cfRule type="containsText" dxfId="0" priority="1" stopIfTrue="1" operator="containsText" text="Average Risk or better">
      <formula>NOT(ISERROR(SEARCH("Average Risk or better",B19)))</formula>
    </cfRule>
  </conditionalFormatting>
  <dataValidations count="6">
    <dataValidation type="list" allowBlank="1" showInputMessage="1" showErrorMessage="1" sqref="B80:B81">
      <formula1>Conclusion</formula1>
    </dataValidation>
    <dataValidation type="list" allowBlank="1" showInputMessage="1" showErrorMessage="1" sqref="B65 B66:C66">
      <formula1>extra1</formula1>
    </dataValidation>
    <dataValidation type="list" allowBlank="1" showInputMessage="1" showErrorMessage="1" sqref="A71:A76">
      <formula1>Impact</formula1>
    </dataValidation>
    <dataValidation type="list" allowBlank="1" showInputMessage="1" showErrorMessage="1" sqref="B36:C36">
      <formula1>Audit</formula1>
    </dataValidation>
    <dataValidation type="list" allowBlank="1" showInputMessage="1" showErrorMessage="1" sqref="B35:C35">
      <formula1>Accounts</formula1>
    </dataValidation>
    <dataValidation type="list" allowBlank="1" showInputMessage="1" showErrorMessage="1" sqref="B27 B19">
      <formula1>Euro</formula1>
    </dataValidation>
  </dataValidations>
  <pageMargins left="0.15748031496062992" right="0.15748031496062992" top="0.19685039370078741" bottom="0.19685039370078741" header="0.11811023622047245" footer="0.11811023622047245"/>
  <pageSetup paperSize="8" fitToHeight="0" orientation="landscape"/>
  <headerFooter alignWithMargins="0"/>
  <rowBreaks count="1" manualBreakCount="1">
    <brk id="30" max="4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topLeftCell="A11" workbookViewId="0">
      <selection activeCell="A38" sqref="A38"/>
    </sheetView>
  </sheetViews>
  <sheetFormatPr defaultColWidth="8.85546875" defaultRowHeight="12.75" x14ac:dyDescent="0.2"/>
  <cols>
    <col min="1" max="1" width="10.42578125" customWidth="1"/>
  </cols>
  <sheetData>
    <row r="1" spans="1:1" x14ac:dyDescent="0.2">
      <c r="A1" t="s">
        <v>2</v>
      </c>
    </row>
    <row r="2" spans="1:1" x14ac:dyDescent="0.2">
      <c r="A2" s="9" t="s">
        <v>3</v>
      </c>
    </row>
    <row r="3" spans="1:1" x14ac:dyDescent="0.2">
      <c r="A3" s="9" t="s">
        <v>4</v>
      </c>
    </row>
    <row r="4" spans="1:1" x14ac:dyDescent="0.2">
      <c r="A4" t="s">
        <v>5</v>
      </c>
    </row>
    <row r="6" spans="1:1" x14ac:dyDescent="0.2">
      <c r="A6" t="s">
        <v>6</v>
      </c>
    </row>
    <row r="7" spans="1:1" x14ac:dyDescent="0.2">
      <c r="A7" t="s">
        <v>7</v>
      </c>
    </row>
    <row r="8" spans="1:1" x14ac:dyDescent="0.2">
      <c r="A8" t="s">
        <v>9</v>
      </c>
    </row>
    <row r="9" spans="1:1" x14ac:dyDescent="0.2">
      <c r="A9" t="s">
        <v>8</v>
      </c>
    </row>
    <row r="11" spans="1:1" x14ac:dyDescent="0.2">
      <c r="A11" t="s">
        <v>12</v>
      </c>
    </row>
    <row r="12" spans="1:1" x14ac:dyDescent="0.2">
      <c r="A12" t="s">
        <v>13</v>
      </c>
    </row>
    <row r="13" spans="1:1" x14ac:dyDescent="0.2">
      <c r="A13" t="s">
        <v>1</v>
      </c>
    </row>
    <row r="14" spans="1:1" x14ac:dyDescent="0.2">
      <c r="A14" t="s">
        <v>66</v>
      </c>
    </row>
    <row r="16" spans="1:1" x14ac:dyDescent="0.2">
      <c r="A16" t="s">
        <v>14</v>
      </c>
    </row>
    <row r="17" spans="1:1" x14ac:dyDescent="0.2">
      <c r="A17" t="s">
        <v>17</v>
      </c>
    </row>
    <row r="18" spans="1:1" x14ac:dyDescent="0.2">
      <c r="A18" t="s">
        <v>15</v>
      </c>
    </row>
    <row r="19" spans="1:1" x14ac:dyDescent="0.2">
      <c r="A19" t="s">
        <v>16</v>
      </c>
    </row>
    <row r="20" spans="1:1" x14ac:dyDescent="0.2">
      <c r="A20" t="s">
        <v>1</v>
      </c>
    </row>
    <row r="22" spans="1:1" x14ac:dyDescent="0.2">
      <c r="A22" s="8" t="s">
        <v>96</v>
      </c>
    </row>
    <row r="23" spans="1:1" x14ac:dyDescent="0.2">
      <c r="A23" s="8" t="s">
        <v>97</v>
      </c>
    </row>
    <row r="24" spans="1:1" x14ac:dyDescent="0.2">
      <c r="A24" s="8" t="s">
        <v>98</v>
      </c>
    </row>
    <row r="26" spans="1:1" x14ac:dyDescent="0.2">
      <c r="A26" t="s">
        <v>92</v>
      </c>
    </row>
    <row r="27" spans="1:1" x14ac:dyDescent="0.2">
      <c r="A27" t="s">
        <v>93</v>
      </c>
    </row>
    <row r="28" spans="1:1" x14ac:dyDescent="0.2">
      <c r="A28" t="s">
        <v>94</v>
      </c>
    </row>
    <row r="30" spans="1:1" x14ac:dyDescent="0.2">
      <c r="A30" s="8" t="s">
        <v>92</v>
      </c>
    </row>
    <row r="31" spans="1:1" x14ac:dyDescent="0.2">
      <c r="A31" s="8" t="s">
        <v>68</v>
      </c>
    </row>
    <row r="32" spans="1:1" x14ac:dyDescent="0.2">
      <c r="A32" t="s">
        <v>93</v>
      </c>
    </row>
    <row r="33" spans="1:1" x14ac:dyDescent="0.2">
      <c r="A33" t="s">
        <v>94</v>
      </c>
    </row>
    <row r="35" spans="1:1" x14ac:dyDescent="0.2">
      <c r="A35" s="8" t="s">
        <v>150</v>
      </c>
    </row>
    <row r="36" spans="1:1" x14ac:dyDescent="0.2">
      <c r="A36" t="s">
        <v>151</v>
      </c>
    </row>
    <row r="37" spans="1:1" x14ac:dyDescent="0.2">
      <c r="A37" t="s">
        <v>152</v>
      </c>
    </row>
    <row r="38" spans="1:1" x14ac:dyDescent="0.2">
      <c r="A38" s="8" t="s">
        <v>153</v>
      </c>
    </row>
    <row r="40" spans="1:1" x14ac:dyDescent="0.2">
      <c r="A40" t="s">
        <v>84</v>
      </c>
    </row>
    <row r="41" spans="1:1" x14ac:dyDescent="0.2">
      <c r="A41" t="s">
        <v>80</v>
      </c>
    </row>
    <row r="42" spans="1:1" x14ac:dyDescent="0.2">
      <c r="A42" t="s">
        <v>85</v>
      </c>
    </row>
    <row r="44" spans="1:1" x14ac:dyDescent="0.2">
      <c r="A44" t="s">
        <v>75</v>
      </c>
    </row>
    <row r="45" spans="1:1" x14ac:dyDescent="0.2">
      <c r="A45" t="s">
        <v>76</v>
      </c>
    </row>
    <row r="46" spans="1:1" x14ac:dyDescent="0.2">
      <c r="A46" t="s">
        <v>77</v>
      </c>
    </row>
    <row r="47" spans="1:1" x14ac:dyDescent="0.2">
      <c r="A47" t="s">
        <v>78</v>
      </c>
    </row>
    <row r="49" spans="1:1" x14ac:dyDescent="0.2">
      <c r="A49" t="s">
        <v>1</v>
      </c>
    </row>
    <row r="50" spans="1:1" x14ac:dyDescent="0.2">
      <c r="A50" t="s">
        <v>122</v>
      </c>
    </row>
    <row r="51" spans="1:1" x14ac:dyDescent="0.2">
      <c r="A51" t="s">
        <v>121</v>
      </c>
    </row>
    <row r="52" spans="1:1" x14ac:dyDescent="0.2">
      <c r="A52" t="s">
        <v>120</v>
      </c>
    </row>
    <row r="53" spans="1:1" x14ac:dyDescent="0.2">
      <c r="A53" t="s">
        <v>119</v>
      </c>
    </row>
    <row r="54" spans="1:1" x14ac:dyDescent="0.2">
      <c r="A54" t="s">
        <v>118</v>
      </c>
    </row>
    <row r="55" spans="1:1" x14ac:dyDescent="0.2">
      <c r="A55" t="s">
        <v>117</v>
      </c>
    </row>
    <row r="56" spans="1:1" x14ac:dyDescent="0.2">
      <c r="A56" t="s">
        <v>116</v>
      </c>
    </row>
    <row r="57" spans="1:1" x14ac:dyDescent="0.2">
      <c r="A57" t="s">
        <v>115</v>
      </c>
    </row>
    <row r="58" spans="1:1" x14ac:dyDescent="0.2">
      <c r="A58" t="s">
        <v>114</v>
      </c>
    </row>
    <row r="59" spans="1:1" x14ac:dyDescent="0.2">
      <c r="A59" t="s">
        <v>113</v>
      </c>
    </row>
    <row r="60" spans="1:1" x14ac:dyDescent="0.2">
      <c r="A60" t="s">
        <v>112</v>
      </c>
    </row>
    <row r="61" spans="1:1" x14ac:dyDescent="0.2">
      <c r="A61" t="s">
        <v>111</v>
      </c>
    </row>
    <row r="62" spans="1:1" x14ac:dyDescent="0.2">
      <c r="A62" t="s">
        <v>110</v>
      </c>
    </row>
    <row r="63" spans="1:1" x14ac:dyDescent="0.2">
      <c r="A63" t="s">
        <v>109</v>
      </c>
    </row>
    <row r="64" spans="1:1" x14ac:dyDescent="0.2">
      <c r="A64" t="s">
        <v>108</v>
      </c>
    </row>
    <row r="65" spans="1:1" x14ac:dyDescent="0.2">
      <c r="A65" t="s">
        <v>107</v>
      </c>
    </row>
    <row r="66" spans="1:1" x14ac:dyDescent="0.2">
      <c r="A66" t="s">
        <v>106</v>
      </c>
    </row>
    <row r="67" spans="1:1" x14ac:dyDescent="0.2">
      <c r="A67" t="s">
        <v>105</v>
      </c>
    </row>
    <row r="69" spans="1:1" x14ac:dyDescent="0.2">
      <c r="A69" s="8" t="s">
        <v>131</v>
      </c>
    </row>
    <row r="70" spans="1:1" x14ac:dyDescent="0.2">
      <c r="A70" s="8" t="s">
        <v>132</v>
      </c>
    </row>
    <row r="71" spans="1:1" x14ac:dyDescent="0.2">
      <c r="A71" s="8" t="s">
        <v>133</v>
      </c>
    </row>
  </sheetData>
  <phoneticPr fontId="3" type="noConversion"/>
  <pageMargins left="0.75" right="0.75" top="1" bottom="1" header="0.5" footer="0.5"/>
  <pageSetup paperSize="9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C82E606A73514588C608D095B111BD" ma:contentTypeVersion="1" ma:contentTypeDescription="Create a new document." ma:contentTypeScope="" ma:versionID="c75ded5738a93968cf16143535e6300f">
  <xsd:schema xmlns:xsd="http://www.w3.org/2001/XMLSchema" xmlns:p="http://schemas.microsoft.com/office/2006/metadata/properties" targetNamespace="http://schemas.microsoft.com/office/2006/metadata/properties" ma:root="true" ma:fieldsID="a97e4b0fc3ed711e5d2d6df4acc0a52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 ma:index="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FE70E695-389F-4C0E-9B79-D8C37749E21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08009B4-C5F1-4074-A866-F128EAB598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42D5D9-33DC-48DF-8FDF-42022E2B9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Assessment</vt:lpstr>
      <vt:lpstr>Dropdown sheet</vt:lpstr>
      <vt:lpstr>Accounts</vt:lpstr>
      <vt:lpstr>Age</vt:lpstr>
      <vt:lpstr>Audit</vt:lpstr>
      <vt:lpstr>CCj</vt:lpstr>
      <vt:lpstr>Conclusion</vt:lpstr>
      <vt:lpstr>Euro</vt:lpstr>
      <vt:lpstr>extra</vt:lpstr>
      <vt:lpstr>extra1</vt:lpstr>
      <vt:lpstr>Grade</vt:lpstr>
      <vt:lpstr>Impact</vt:lpstr>
      <vt:lpstr>Assessment!Print_Area</vt:lpstr>
      <vt:lpstr>Rating</vt:lpstr>
      <vt:lpstr>score</vt:lpstr>
      <vt:lpstr>Status</vt:lpstr>
      <vt:lpstr>tt</vt:lpstr>
      <vt:lpstr>Yes</vt:lpstr>
      <vt:lpstr>Yesno</vt:lpstr>
    </vt:vector>
  </TitlesOfParts>
  <Company>OGC Buying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jonesm</dc:creator>
  <cp:lastModifiedBy>Angela Cochrane</cp:lastModifiedBy>
  <cp:lastPrinted>2015-09-14T10:50:33Z</cp:lastPrinted>
  <dcterms:created xsi:type="dcterms:W3CDTF">2007-01-16T16:00:50Z</dcterms:created>
  <dcterms:modified xsi:type="dcterms:W3CDTF">2017-11-27T17:23:58Z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