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indseyC\Desktop\"/>
    </mc:Choice>
  </mc:AlternateContent>
  <bookViews>
    <workbookView xWindow="-96" yWindow="-96" windowWidth="20712" windowHeight="13272" firstSheet="2" activeTab="5"/>
  </bookViews>
  <sheets>
    <sheet name="Document Control" sheetId="2" r:id="rId1"/>
    <sheet name="Pg1_Instructions for Completion" sheetId="3" r:id="rId2"/>
    <sheet name="Pg2_Evaluation Criteria" sheetId="4" r:id="rId3"/>
    <sheet name="Pg3_Site 1_Manned_OPTION1" sheetId="1" r:id="rId4"/>
    <sheet name="Pg4_Site 1_Mobile_OPTION2" sheetId="7" r:id="rId5"/>
    <sheet name="Pg5_Form of Tender" sheetId="5" r:id="rId6"/>
  </sheets>
  <externalReferences>
    <externalReference r:id="rId7"/>
  </externalReferences>
  <definedNames>
    <definedName name="_xlnm.Print_Area" localSheetId="1">'Pg1_Instructions for Completion'!$A$1:$F$33</definedName>
    <definedName name="_xlnm.Print_Area" localSheetId="2">'Pg2_Evaluation Criteria'!$A$1:$H$34</definedName>
    <definedName name="_xlnm.Print_Area" localSheetId="3">'Pg3_Site 1_Manned_OPTION1'!$A$1:$N$171</definedName>
    <definedName name="_xlnm.Print_Area" localSheetId="4">'Pg4_Site 1_Mobile_OPTION2'!$A$1:$N$136</definedName>
    <definedName name="_xlnm.Print_Area" localSheetId="5">'Pg5_Form of Tender'!$A$1:$I$24</definedName>
  </definedNames>
  <calcPr calcId="152511"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6" i="7" l="1"/>
  <c r="M59" i="7"/>
  <c r="M58" i="7"/>
  <c r="M57" i="7"/>
  <c r="M56" i="7"/>
  <c r="M60" i="7" s="1"/>
  <c r="M48" i="7"/>
  <c r="M49" i="7" s="1"/>
  <c r="M50" i="7" s="1"/>
  <c r="M140" i="1"/>
  <c r="M49" i="1"/>
  <c r="M50" i="1" s="1"/>
  <c r="M51" i="1" s="1"/>
  <c r="B14" i="5" l="1"/>
  <c r="B13" i="5"/>
  <c r="J100" i="7"/>
  <c r="M92" i="7"/>
  <c r="M84" i="7"/>
  <c r="M76" i="7"/>
  <c r="M94" i="7" l="1"/>
  <c r="L99" i="7" s="1"/>
  <c r="M99" i="7" l="1"/>
  <c r="M100" i="7" s="1"/>
  <c r="M101" i="7" s="1"/>
  <c r="M108" i="7" l="1"/>
  <c r="D14" i="5"/>
  <c r="M110" i="7" l="1"/>
  <c r="E14" i="5"/>
  <c r="J127" i="1"/>
  <c r="M83" i="1"/>
  <c r="M85" i="1" s="1"/>
  <c r="L125" i="1" s="1"/>
  <c r="M125" i="1" s="1"/>
  <c r="M75" i="1"/>
  <c r="M67" i="1"/>
  <c r="F14" i="5" l="1"/>
  <c r="M112" i="7"/>
  <c r="L123" i="1"/>
  <c r="M123" i="1" s="1"/>
  <c r="C4" i="5"/>
  <c r="F23" i="4"/>
  <c r="F22" i="4"/>
  <c r="M114" i="7" l="1"/>
  <c r="G14" i="5"/>
  <c r="H14" i="5"/>
  <c r="M115" i="1"/>
  <c r="M107" i="1"/>
  <c r="M99" i="1"/>
  <c r="M117" i="1" l="1"/>
  <c r="L126" i="1" l="1"/>
  <c r="M126" i="1" s="1"/>
  <c r="L124" i="1"/>
  <c r="M124" i="1" s="1"/>
  <c r="M127" i="1" l="1"/>
  <c r="M128" i="1" s="1"/>
  <c r="D13" i="5" l="1"/>
  <c r="M142" i="1" l="1"/>
  <c r="M144" i="1" l="1"/>
  <c r="E13" i="5"/>
  <c r="M146" i="1" l="1"/>
  <c r="F13" i="5"/>
  <c r="M148" i="1" l="1"/>
  <c r="G13" i="5"/>
  <c r="H13" i="5" s="1"/>
</calcChain>
</file>

<file path=xl/sharedStrings.xml><?xml version="1.0" encoding="utf-8"?>
<sst xmlns="http://schemas.openxmlformats.org/spreadsheetml/2006/main" count="410" uniqueCount="241">
  <si>
    <t>Site Specific Pricing Schedule: Homes England Security Services Framework 2021 - 2025</t>
  </si>
  <si>
    <t>Estimate Contract Value
(Year 1 - Year 4 inclusive)</t>
  </si>
  <si>
    <t>Award Criteria</t>
  </si>
  <si>
    <t>80% Price / 20% Quality</t>
  </si>
  <si>
    <t>Site Pricing Schedule No:</t>
  </si>
  <si>
    <t>Service:</t>
  </si>
  <si>
    <t>Supplier Name:</t>
  </si>
  <si>
    <t>I propose to instruct you to carry out the following task</t>
  </si>
  <si>
    <t>Description</t>
  </si>
  <si>
    <t>Site Name:</t>
  </si>
  <si>
    <t>Site Address:</t>
  </si>
  <si>
    <t>Former Imerys Clay site, Coypool Road, Marsh Mills, PL7 4NW</t>
  </si>
  <si>
    <t>Site Description:</t>
  </si>
  <si>
    <t xml:space="preserve">Available Services </t>
  </si>
  <si>
    <t>The site will have the benefit of a fully functional and practical site office which will be provided by Homes England.  This will provide a welfare base for all security officers on the site and a meeting room/briefing room for visitors, Clients and prospective purchasers.  
Any ancillary items e.g. fridge, kettle, microwave, hoover shall be provide by Homes England.  The security supplier must ensure that the premises are kept in a clean and tidy manner (provision of all consumables is the responsibility of the security contractor).
There is no phone landline connection.  The Security Provider is to cost for mobile phones and radios as necessary within 'all inclusive' price.  Costs for mobile phone billing and radios etc. are to be met by the security Supplier.</t>
  </si>
  <si>
    <t>Site Visit Arrangements</t>
  </si>
  <si>
    <t>Incumbent Supplier</t>
  </si>
  <si>
    <t>TUPE Contact</t>
  </si>
  <si>
    <t>Starting Date:</t>
  </si>
  <si>
    <t>Completion Date:</t>
  </si>
  <si>
    <t>Please submit your Price Proposals below:</t>
  </si>
  <si>
    <r>
      <t xml:space="preserve">Rates </t>
    </r>
    <r>
      <rPr>
        <b/>
        <sz val="9"/>
        <rFont val="Arial"/>
        <family val="2"/>
      </rPr>
      <t xml:space="preserve">must </t>
    </r>
    <r>
      <rPr>
        <sz val="9"/>
        <rFont val="Arial"/>
        <family val="2"/>
      </rPr>
      <t xml:space="preserve">be in accordance with those tendered under the Homes England Security Services Framework 2021 - 2025, these rates are viewed as maximum rates for any work procured through the Framework. For long-term commissions we expect rates to be lower than standard hourly rates. The Supplier's attention is specifically drawn to Part A, Section 7 of the Invitation to Tender in relation to "Pricing". </t>
    </r>
  </si>
  <si>
    <t>Hourly Pay Rate</t>
  </si>
  <si>
    <t>National Insurance</t>
  </si>
  <si>
    <t>Pension Contributions</t>
  </si>
  <si>
    <t>Holiday Pay</t>
  </si>
  <si>
    <t>Training/Regulation Costs</t>
  </si>
  <si>
    <t>Sick Pay</t>
  </si>
  <si>
    <t>Bank Holidays</t>
  </si>
  <si>
    <t>Other (Please Specify)</t>
  </si>
  <si>
    <t>TOTAL EMPLOYEE COSTS</t>
  </si>
  <si>
    <t>Uniform (including PPE and wet weather gear requirements)</t>
  </si>
  <si>
    <r>
      <t xml:space="preserve">All routine equipment </t>
    </r>
    <r>
      <rPr>
        <vertAlign val="superscript"/>
        <sz val="9"/>
        <rFont val="Arial"/>
        <family val="2"/>
      </rPr>
      <t>(1)</t>
    </r>
    <r>
      <rPr>
        <sz val="9"/>
        <rFont val="Arial"/>
        <family val="2"/>
      </rPr>
      <t xml:space="preserve"> required to undertake duties. Including but not limited to vehicles </t>
    </r>
    <r>
      <rPr>
        <vertAlign val="superscript"/>
        <sz val="9"/>
        <rFont val="Arial"/>
        <family val="2"/>
      </rPr>
      <t>(2)</t>
    </r>
    <r>
      <rPr>
        <sz val="9"/>
        <rFont val="Arial"/>
        <family val="2"/>
      </rPr>
      <t>, mobile phone/radios's, torches., patrol systems, H&amp;S Equipment, Daily Log Books etc.</t>
    </r>
  </si>
  <si>
    <t>Consumables, including but not limited to cleaning products, toilet tissue etc.</t>
  </si>
  <si>
    <t>TOTAL EQUIPMENT COSTS</t>
  </si>
  <si>
    <t>Administration</t>
  </si>
  <si>
    <t>Management</t>
  </si>
  <si>
    <t>Profits and Overheads</t>
  </si>
  <si>
    <t>TOTAL MANAGEMENT COSTS</t>
  </si>
  <si>
    <r>
      <rPr>
        <vertAlign val="superscript"/>
        <sz val="9"/>
        <rFont val="Arial"/>
        <family val="2"/>
      </rPr>
      <t>(1)</t>
    </r>
    <r>
      <rPr>
        <sz val="9"/>
        <rFont val="Arial"/>
        <family val="2"/>
      </rPr>
      <t xml:space="preserve"> All equipment rates shall include all licences required, connections, cabling, charging units, maintenance and all other sundry costs
</t>
    </r>
    <r>
      <rPr>
        <vertAlign val="superscript"/>
        <sz val="9"/>
        <rFont val="Arial"/>
        <family val="2"/>
      </rPr>
      <t>(2)</t>
    </r>
    <r>
      <rPr>
        <sz val="9"/>
        <rFont val="Arial"/>
        <family val="2"/>
      </rPr>
      <t xml:space="preserve"> All vehicle rates shall include for tax, insurance, fuel, maintenance and all other sundry costs</t>
    </r>
  </si>
  <si>
    <t>Ref.</t>
  </si>
  <si>
    <t>Description of Item</t>
  </si>
  <si>
    <t>Measure</t>
  </si>
  <si>
    <t>Units</t>
  </si>
  <si>
    <t>HOURLY CHARGE</t>
  </si>
  <si>
    <t>WEEKLY COST</t>
  </si>
  <si>
    <t>MANNING REQUIREMENTS</t>
  </si>
  <si>
    <t>A</t>
  </si>
  <si>
    <t>Security Officer, Monday to Sunday 07:00 - 19.00 hours</t>
  </si>
  <si>
    <t>Hrs</t>
  </si>
  <si>
    <t>B</t>
  </si>
  <si>
    <t>Security Officer, Monday to Sunday, 19:00 - 07:00 hours</t>
  </si>
  <si>
    <t>Total No. Units Per Week:</t>
  </si>
  <si>
    <t>Total Weekly Cost:</t>
  </si>
  <si>
    <r>
      <t xml:space="preserve">MANNED GUARDING ANNUAL SUB TOTAL 
</t>
    </r>
    <r>
      <rPr>
        <sz val="9"/>
        <rFont val="Arial"/>
        <family val="2"/>
      </rPr>
      <t>(NB - Multiplier of 52.143 applied)</t>
    </r>
  </si>
  <si>
    <t xml:space="preserve">Suppliers' Clarification Notes: Manning Requirements </t>
  </si>
  <si>
    <t>SUB TOTAL -Year 2 Cost  [*]</t>
  </si>
  <si>
    <t>SUB TOTAL -Year 3 Cost  [*]</t>
  </si>
  <si>
    <t>SUB TOTAL -Year 4 Cost  [*]</t>
  </si>
  <si>
    <t>TOTAL PRICE (Cost of Year 1 to 4)</t>
  </si>
  <si>
    <r>
      <rPr>
        <b/>
        <sz val="9"/>
        <rFont val="Arial"/>
        <family val="2"/>
      </rPr>
      <t>Footnotes:</t>
    </r>
    <r>
      <rPr>
        <sz val="9"/>
        <rFont val="Arial"/>
        <family val="2"/>
      </rPr>
      <t xml:space="preserve">
[*] To ascertain the annual value for years 2, 3 and 4 a RPI value of 2% has been applied to the previous year Total for the purpose of this Tendering exercise. The amount of RPI adjustment to the Contract Sum shall be agreed at the start of the anniversary of Commencement of the Contract by the Employer. </t>
    </r>
  </si>
  <si>
    <t>Please submit your Quality Proposals below:</t>
  </si>
  <si>
    <t>Q1</t>
  </si>
  <si>
    <t>Q2</t>
  </si>
  <si>
    <r>
      <t xml:space="preserve">Which security personnel, including site operatives and contract managers, will be allocated to the site and what are their qualifications (including SIA details).
</t>
    </r>
    <r>
      <rPr>
        <i/>
        <sz val="9"/>
        <rFont val="Arial"/>
        <family val="2"/>
      </rPr>
      <t>SIA Certificates and / or equivalent qualifications can be provided as an Appendix</t>
    </r>
  </si>
  <si>
    <t>Q3</t>
  </si>
  <si>
    <t>Method of reporting, proposed documentation to be supplied to the Employer and frequency of this reporting.</t>
  </si>
  <si>
    <r>
      <t xml:space="preserve">TO BE COMPLETED BY THE </t>
    </r>
    <r>
      <rPr>
        <b/>
        <i/>
        <sz val="10"/>
        <rFont val="Arial"/>
        <family val="2"/>
      </rPr>
      <t>EMPLOYER</t>
    </r>
  </si>
  <si>
    <r>
      <t xml:space="preserve">Signed on behalf of the </t>
    </r>
    <r>
      <rPr>
        <i/>
        <sz val="10"/>
        <rFont val="Arial"/>
        <family val="2"/>
      </rPr>
      <t>Employer</t>
    </r>
  </si>
  <si>
    <t>Name:</t>
  </si>
  <si>
    <t>Position:</t>
  </si>
  <si>
    <t>Signature:</t>
  </si>
  <si>
    <t>Date:</t>
  </si>
  <si>
    <t>TBC</t>
  </si>
  <si>
    <t xml:space="preserve">The Supplier warrants and undertakes that prices submitted for manning requirements are an all inclusive price which take into consideration, Labour On Costs, Holiday/Sickness Cover, Bank Holidays, Leap Years, Health &amp; Safety Requirements  (including PPE), Uniform, Training, Management, Retrieval of Information (including information from Patrol Systems and Reporting) and Profit.  Costs submitted for Year 1 are Fixed Sum and shall not be adjusted, they shall take account of all statutory changes e.g. increase in minimum wage. </t>
  </si>
  <si>
    <t>Document Control</t>
  </si>
  <si>
    <t>Document Title</t>
  </si>
  <si>
    <t>Owner</t>
  </si>
  <si>
    <t>Homes England</t>
  </si>
  <si>
    <t>Produced By</t>
  </si>
  <si>
    <t>The Environment Partnership (TEP) Limited</t>
  </si>
  <si>
    <t>Document Number</t>
  </si>
  <si>
    <t>Author</t>
  </si>
  <si>
    <t>Rebecca Martin</t>
  </si>
  <si>
    <t>Checked</t>
  </si>
  <si>
    <t>Lindsey Cunniff</t>
  </si>
  <si>
    <t>Approved</t>
  </si>
  <si>
    <t>Amendment History</t>
  </si>
  <si>
    <t>Issue</t>
  </si>
  <si>
    <t>Date Issued</t>
  </si>
  <si>
    <t>Modified by</t>
  </si>
  <si>
    <t>Check/authorised by</t>
  </si>
  <si>
    <t>Reason(s) Issue</t>
  </si>
  <si>
    <t>R.Martin</t>
  </si>
  <si>
    <t>L.Cunniff</t>
  </si>
  <si>
    <t>Initial Issue</t>
  </si>
  <si>
    <t>FURTHER COMPETITION:</t>
  </si>
  <si>
    <t>SUPPLIER NAME:</t>
  </si>
  <si>
    <t>[INSERT NAME]</t>
  </si>
  <si>
    <r>
      <t xml:space="preserve">CONTENTS 
</t>
    </r>
    <r>
      <rPr>
        <b/>
        <sz val="8"/>
        <rFont val="Arial"/>
        <family val="2"/>
      </rPr>
      <t>Page No.</t>
    </r>
  </si>
  <si>
    <t xml:space="preserve">INSTRUCTIONS FOR COMPLETION </t>
  </si>
  <si>
    <t>Homes England reserves the right to observe a Standstill Period for any individual contract which exceeds the Find a Tender Service (FTS) threshold in accordance with the The Public Procurement (Amendment Etc. ) (EU Exit) Regulations 2020.</t>
  </si>
  <si>
    <t>The Site Specific Pricing Schedule describes the requirements of the Services, but all the Services implied thereby or necessary for the full and proper completion of the Service are to be performed by the Supplier in the best and most suitable manner.  The Supplier should note that all items of the Service will be described in as reasonable detail as possible, but the Supplier shall consider them in conjunction with the actual situations on Site and shall include in his Price for everything necessary to allow him to carry out the Service in the best manner, whether specifically mentioned or not including all necessary management overheads, profit and the like.  Suppliers will be expected to meet all costs associated with ensuring compliance with all current legislation, codes of practice and industry best practice.</t>
  </si>
  <si>
    <t>It is possible that the Transfer of Undertakings (Protection of Employment) Regulations 2006 may apply to the Site Specific Services required under this Framework.  Contact details for TUPE information will be provided to Suppliers in any  further competition within the Site Specific Pricing Schedule.  It is the responsibility of incoming and outgoing Suppliers to address and resolve all matters in relation to TUPE (Please refer to Framework Contract in relation to Supplier obligations)</t>
  </si>
  <si>
    <t xml:space="preserve">The Supplier warrants and undertakes that prices submitted for provision of the Service in relation to this further competition are an all inclusive price which takes into consideration Labour on Costs, Holiday / Sickness Cover, Bank Holidays, Leap Year, Health &amp; Safety Requirements (including PPE), Uniform, Training, Management, Retrieval of Information (including information from Patrol Systems and Reporting) and Profit.  </t>
  </si>
  <si>
    <t>Suppliers must refer to the Contract, Specification, Key Performance Indicators and Service Level Agreement when pricing the items within this Schedule.</t>
  </si>
  <si>
    <r>
      <t>The Supplier should enter information on rates within boxes</t>
    </r>
    <r>
      <rPr>
        <sz val="11"/>
        <color indexed="49"/>
        <rFont val="Arial"/>
        <family val="2"/>
      </rPr>
      <t xml:space="preserve"> </t>
    </r>
    <r>
      <rPr>
        <b/>
        <sz val="11"/>
        <color indexed="49"/>
        <rFont val="Arial"/>
        <family val="2"/>
      </rPr>
      <t>highlighted in Blue</t>
    </r>
    <r>
      <rPr>
        <sz val="11"/>
        <color theme="1"/>
        <rFont val="Arial"/>
        <family val="2"/>
      </rPr>
      <t xml:space="preserve">.  All rates entered should be to </t>
    </r>
    <r>
      <rPr>
        <b/>
        <sz val="10"/>
        <rFont val="Arial"/>
        <family val="2"/>
      </rPr>
      <t xml:space="preserve">A MAXIMUM OF 2 DECIMAL PLACES.  </t>
    </r>
  </si>
  <si>
    <t>All rates are exclusive of VAT.</t>
  </si>
  <si>
    <t xml:space="preserve">Suppliers should provide a covering letter to clarify any zero rates they have submitted as part of their priced tender document. </t>
  </si>
  <si>
    <r>
      <rPr>
        <b/>
        <sz val="16"/>
        <color indexed="10"/>
        <rFont val="Arial"/>
        <family val="2"/>
      </rPr>
      <t>Evaluation Criteria</t>
    </r>
    <r>
      <rPr>
        <b/>
        <sz val="12"/>
        <rFont val="Arial"/>
        <family val="2"/>
      </rPr>
      <t xml:space="preserve">
Homes England Security Services Framework Agreement 2021 - 2025</t>
    </r>
  </si>
  <si>
    <t>The operation of the Framework includes a further competition process as an integral step between becoming a Supplier of the Security Services Framework (“Framework Contractor”) and being appointed for provision of individual Site Specific Services.
Homes England is keen to ensure that processes are efficient for both Homes England and for Suppliers, as far as possible. Homes England believes it would be impractical and wasteful for all Suppliers to compete for every Service commissioned, irrespective of scale. For this reason, Homes England has decided to operate a sliding scale whereby commissions under £10,000 may be awarded with no further competition, for commissions above £10,000 all Suppliers on the relevant Geographical Area Lot will be invited to compete in a further competition process via the ProContract system.
Homes England will endeavour to manage the Framework with the aim that over its life, all Framework Suppliers will get a fair and equal chance to submit proposals, although the amount they are actually awarded will be dependent on the evaluation of their further competition tender submissions. 
Details of how call-off arrangements will operate are as outlined below:</t>
  </si>
  <si>
    <t>Estimated value of Commission</t>
  </si>
  <si>
    <t>Number of Suppliers</t>
  </si>
  <si>
    <t>Under £10,000</t>
  </si>
  <si>
    <t>Appoint a Framework Supplier directly from the relevant Geographical Lot</t>
  </si>
  <si>
    <t>100% Price.</t>
  </si>
  <si>
    <t>Above £10,000</t>
  </si>
  <si>
    <t xml:space="preserve">All Framework Suppliers from the relevant Geographical Lot will be invited to participate in a further competition. 
The further competition will be via the ProContract system 
</t>
  </si>
  <si>
    <t>0 - 40% of the marks will be awarded for quality, however it is envisaged that in the majority of call-offs quality will be 20% of the marks.  The evaluation criteria will be:</t>
  </si>
  <si>
    <t xml:space="preserve">- Provision of personnel, accommodation and equipment 
</t>
  </si>
  <si>
    <t>- Proposed security personnel and their qualifications (including SIA details); and</t>
  </si>
  <si>
    <t>- Reporting process and timescales.</t>
  </si>
  <si>
    <t>60 - 100% of the marks will be awarded for Price, however it is envisaged that in the majority of call-offs price will be 80% of the marks.</t>
  </si>
  <si>
    <t>Homes England will inform Framework Suppliers of the quality/price ratio within the further competition documentation.</t>
  </si>
  <si>
    <t>All Suppliers within a Geographical Area Lot will initially be invited to submit proposals for provision of security services for all sites within that Lot.
Suppliers may bid for all, or a selection of sites. In doing so, Suppliers should consider the ‘overall’ value of all sites bid for and the implications of this on their financial capability both now and in the future. 
Following the initial call-off process on current sites, where Homes England identifies a future requirement for Security Services at a site Homes England will make an assessment of performance considering KPI's / SLA's of all Suppliers appointed to the relevant Geographical Lot.  Capable and available Suppliers will be selected based on performance review, with only those meeting the required performance criteria invited to participate.</t>
  </si>
  <si>
    <r>
      <rPr>
        <b/>
        <sz val="11"/>
        <rFont val="Arial"/>
        <family val="2"/>
      </rPr>
      <t>Scoring</t>
    </r>
    <r>
      <rPr>
        <sz val="11"/>
        <rFont val="Arial"/>
        <family val="2"/>
      </rPr>
      <t xml:space="preserve"> </t>
    </r>
    <r>
      <rPr>
        <sz val="11"/>
        <color theme="1"/>
        <rFont val="Arial"/>
        <family val="2"/>
      </rPr>
      <t xml:space="preserve">
</t>
    </r>
    <r>
      <rPr>
        <b/>
        <sz val="11"/>
        <rFont val="Arial"/>
        <family val="2"/>
      </rPr>
      <t xml:space="preserve">Call-off Contract below £10,000
</t>
    </r>
    <r>
      <rPr>
        <sz val="11"/>
        <rFont val="Arial"/>
        <family val="2"/>
      </rPr>
      <t xml:space="preserve">Homes England will undertake evaluation of performance (SLA/KPI) of all Suppliers appointed to the relevant Geographical Area Lot in which the Site is located. </t>
    </r>
    <r>
      <rPr>
        <b/>
        <sz val="11"/>
        <rFont val="Arial"/>
        <family val="2"/>
      </rPr>
      <t xml:space="preserve">
</t>
    </r>
    <r>
      <rPr>
        <sz val="11"/>
        <color theme="1"/>
        <rFont val="Arial"/>
        <family val="2"/>
      </rPr>
      <t xml:space="preserve">
Selection of a capable and available Supplier (based on performance) without any further competition. Award will be based on 100% price. The Supplier will be required to provide a price in response to a site specific pricing schedule based on the tendered fee rates included in the Suppliers response to the ITT taking into consideration any site specific requirements. Tendered rates in response to the ITT are a </t>
    </r>
    <r>
      <rPr>
        <b/>
        <u/>
        <sz val="11"/>
        <color theme="1"/>
        <rFont val="Arial"/>
        <family val="2"/>
      </rPr>
      <t xml:space="preserve">maximum </t>
    </r>
    <r>
      <rPr>
        <sz val="11"/>
        <color theme="1"/>
        <rFont val="Arial"/>
        <family val="2"/>
      </rPr>
      <t xml:space="preserve">ceiling figure to be expected for any call-offs. Rates at call-off will be expected to be lower
</t>
    </r>
    <r>
      <rPr>
        <b/>
        <sz val="11"/>
        <rFont val="Arial"/>
        <family val="2"/>
      </rPr>
      <t xml:space="preserve">
Call-off Contracts above £10,000</t>
    </r>
    <r>
      <rPr>
        <sz val="11"/>
        <color theme="1"/>
        <rFont val="Arial"/>
        <family val="2"/>
      </rPr>
      <t xml:space="preserve">
</t>
    </r>
  </si>
  <si>
    <r>
      <t xml:space="preserve">Homes England will undertake evaluation of performance (SLA/KPI) of all Suppliers appointed to relevant Geographical Area Lot in which the Site is located. Suppliers whose performance does not meet expectations will not be invited to participate.
All capable and available Framework Suppliers on the relevant Geographical Area Lot will be invited to participate in a further competition in providing the Service. Suppliers will respond to a site specific pricing schedule which will be on the basis of quality and price to include information such as, but not exclusively limited to the following:
</t>
    </r>
    <r>
      <rPr>
        <i/>
        <sz val="11"/>
        <rFont val="Arial"/>
        <family val="2"/>
      </rPr>
      <t>Quality</t>
    </r>
    <r>
      <rPr>
        <sz val="11"/>
        <rFont val="Arial"/>
        <family val="2"/>
      </rPr>
      <t xml:space="preserve">
</t>
    </r>
    <r>
      <rPr>
        <b/>
        <sz val="11"/>
        <rFont val="Arial"/>
        <family val="2"/>
      </rPr>
      <t>Q1</t>
    </r>
    <r>
      <rPr>
        <sz val="11"/>
        <rFont val="Arial"/>
        <family val="2"/>
      </rPr>
      <t xml:space="preserve"> How patrols will be serviced, considering both the site specific requirements and those of the service specification;
</t>
    </r>
    <r>
      <rPr>
        <b/>
        <sz val="11"/>
        <rFont val="Arial"/>
        <family val="2"/>
      </rPr>
      <t>Q2</t>
    </r>
    <r>
      <rPr>
        <sz val="11"/>
        <rFont val="Arial"/>
        <family val="2"/>
      </rPr>
      <t xml:space="preserve"> The security personnel (including site operatives and contract managers) to be allocated to the site and details of their qualifications (including SIA details);
</t>
    </r>
    <r>
      <rPr>
        <b/>
        <sz val="11"/>
        <rFont val="Arial"/>
        <family val="2"/>
      </rPr>
      <t xml:space="preserve">Q3 </t>
    </r>
    <r>
      <rPr>
        <sz val="11"/>
        <rFont val="Arial"/>
        <family val="2"/>
      </rPr>
      <t xml:space="preserve">  Method of reporting, proposed documentation to be supplied to Homes England and frequency of this reporting; and
</t>
    </r>
    <r>
      <rPr>
        <i/>
        <sz val="11"/>
        <rFont val="Arial"/>
        <family val="2"/>
      </rPr>
      <t>Price</t>
    </r>
    <r>
      <rPr>
        <sz val="11"/>
        <rFont val="Arial"/>
        <family val="2"/>
      </rPr>
      <t xml:space="preserve">
Submission of a price based on the Suppliers tendered fee rates included in the Suppliers response to the ITT taking into consideration any site specific requirements. Tendered rates in response to the ITT are a </t>
    </r>
    <r>
      <rPr>
        <b/>
        <u/>
        <sz val="11"/>
        <rFont val="Arial"/>
        <family val="2"/>
      </rPr>
      <t>maximum</t>
    </r>
    <r>
      <rPr>
        <sz val="11"/>
        <rFont val="Arial"/>
        <family val="2"/>
      </rPr>
      <t xml:space="preserve"> ceiling figure to be expected for any further competition. Rates at further competition stage will be expected to be lower</t>
    </r>
  </si>
  <si>
    <r>
      <t xml:space="preserve">Scoring Methodology will be as follows:
5 –  </t>
    </r>
    <r>
      <rPr>
        <b/>
        <sz val="11"/>
        <rFont val="Arial"/>
        <family val="2"/>
      </rPr>
      <t>Excellent</t>
    </r>
    <r>
      <rPr>
        <sz val="11"/>
        <rFont val="Arial"/>
        <family val="2"/>
      </rPr>
      <t xml:space="preserve"> Satisfies the requirement and demonstrates exceptional understanding and evidence in their ability/proposed methodology to deliver a solution for the requirements.  Response identifies factors that will offer potential added value.  
4 – </t>
    </r>
    <r>
      <rPr>
        <b/>
        <sz val="11"/>
        <rFont val="Arial"/>
        <family val="2"/>
      </rPr>
      <t>Good</t>
    </r>
    <r>
      <rPr>
        <sz val="11"/>
        <rFont val="Arial"/>
        <family val="2"/>
      </rPr>
      <t xml:space="preserve"> Satisfies the requirement with minor additional benefits.  Above average demonstration by the Supplier of the understanding and in their ability/proposed methodology to deliver a solution for the required supplies/services.  Response identifies factors that will offer potential added value.
3 – </t>
    </r>
    <r>
      <rPr>
        <b/>
        <sz val="11"/>
        <rFont val="Arial"/>
        <family val="2"/>
      </rPr>
      <t>Acceptable</t>
    </r>
    <r>
      <rPr>
        <sz val="11"/>
        <rFont val="Arial"/>
        <family val="2"/>
      </rPr>
      <t xml:space="preserve"> Satisfies the requirement.  Demonstration by the Supplier of the understanding and in their ability/proposed methodology to deliver a solution for the requirements.
2 - </t>
    </r>
    <r>
      <rPr>
        <b/>
        <sz val="11"/>
        <rFont val="Arial"/>
        <family val="2"/>
      </rPr>
      <t xml:space="preserve">Minor Reservations </t>
    </r>
    <r>
      <rPr>
        <sz val="11"/>
        <rFont val="Arial"/>
        <family val="2"/>
      </rPr>
      <t xml:space="preserve">Some minor reservations of the Supplier's understanding and proposed methodology.  
Your submission will be </t>
    </r>
    <r>
      <rPr>
        <b/>
        <u/>
        <sz val="11"/>
        <rFont val="Arial"/>
        <family val="2"/>
      </rPr>
      <t xml:space="preserve">deemed a fail </t>
    </r>
    <r>
      <rPr>
        <sz val="11"/>
        <rFont val="Arial"/>
        <family val="2"/>
      </rPr>
      <t xml:space="preserve">if your unweighted score is a 0 or 1 for any one quality criteria question
1 - </t>
    </r>
    <r>
      <rPr>
        <b/>
        <sz val="11"/>
        <rFont val="Arial"/>
        <family val="2"/>
      </rPr>
      <t>Major Reservations/Non-compliant</t>
    </r>
    <r>
      <rPr>
        <sz val="11"/>
        <rFont val="Arial"/>
        <family val="2"/>
      </rPr>
      <t xml:space="preserve"> Major reservations of the Supplier's understanding and proposed methodology
0 - </t>
    </r>
    <r>
      <rPr>
        <b/>
        <sz val="11"/>
        <rFont val="Arial"/>
        <family val="2"/>
      </rPr>
      <t>Unacceptable/Non-compliant</t>
    </r>
    <r>
      <rPr>
        <sz val="11"/>
        <rFont val="Arial"/>
        <family val="2"/>
      </rPr>
      <t xml:space="preserve"> Does not meet the requirement.  Does not comply and/or insufficient information provided to demonstrate that the Supplier has the understanding or suitable methodology.
A Quality threshold will be applied to any call-off.  Should a Supplier score below 4 marks (poor response) for any Quality Question then Price Submissions will NOT proceed to final evaluation.
The scoring will be on the basis of whole numbers.  A good response will, for example, gain a score of 8 or 7.  The difference in the score will be on the basis that limitations have been identified, but these are not so serious as to reduce the score to 6 (i.e. average).  These minor limitations are however sufficient that a score of 7 may be more appropriate than 8.  Where scores are subsequently weighted, there is potential for fractions of full marks to be awarded.  These will be expressed as decimals to two decimal places.</t>
    </r>
  </si>
  <si>
    <t>Worked example of how your Quality Score will be used to give a weighted score is provided below</t>
  </si>
  <si>
    <t>Supplier</t>
  </si>
  <si>
    <t>Q1 Score out of 5</t>
  </si>
  <si>
    <t>Weighting</t>
  </si>
  <si>
    <t>Weighting Multiplier</t>
  </si>
  <si>
    <t>Weighted Score</t>
  </si>
  <si>
    <r>
      <rPr>
        <i/>
        <sz val="11"/>
        <rFont val="Arial"/>
        <family val="2"/>
      </rPr>
      <t>Price</t>
    </r>
    <r>
      <rPr>
        <sz val="11"/>
        <color theme="1"/>
        <rFont val="Arial"/>
        <family val="2"/>
      </rPr>
      <t xml:space="preserve">
Scoring will be marked as a variance from best price, as follows
Supplier 1 bid the lowest total rates and is awarded 100% of the marks available - e.g. in a 20% Quality, 80% Price scenario this would be 80 marks.
Supplier 4 bid at 110% of Tender 1’s rates, and is awarded 1/110% of the marks available, which is 72.73 marks
Note: the example figures below are purely illustrative to demonstrate scoring</t>
    </r>
  </si>
  <si>
    <t>Total weighted rate</t>
  </si>
  <si>
    <t>Lowest Rate</t>
  </si>
  <si>
    <t>% score in relation to lowest Tender.</t>
  </si>
  <si>
    <t>Score</t>
  </si>
  <si>
    <t>C</t>
  </si>
  <si>
    <t>D</t>
  </si>
  <si>
    <t>E</t>
  </si>
  <si>
    <t>Quality and Price Scores will be combined to give an overall score for the Supplier.</t>
  </si>
  <si>
    <t xml:space="preserve">
</t>
  </si>
  <si>
    <t>Homes England Security Services Framework 2021 - 2025
Pg 14 of 14</t>
  </si>
  <si>
    <t>Homes England Security Services Framework 2021 - 2025
Chief Executive
Homes England</t>
  </si>
  <si>
    <t>I/We</t>
  </si>
  <si>
    <t>Supplier's Name</t>
  </si>
  <si>
    <t>having read the further competition documentation delivered to us, do hereby offer to provide the Services to the Security Services Framework 2021 - 2025 for the rates provided below:</t>
  </si>
  <si>
    <t>The Supplier offers to Provide the Service in accordance with the conditions of contract of the Homes England Security Services Framework 2021 - 2025.
The Supplier confirms that in submitting a price for the below sites that they have completed a Site Visit to confirm Services required. 
The offered total of the Prices is:</t>
  </si>
  <si>
    <t>Site Specific Pricing Schedule Tendered Rates and Prices (for the Fixed Price Sum of)</t>
  </si>
  <si>
    <t>Schedule No</t>
  </si>
  <si>
    <t>Site</t>
  </si>
  <si>
    <t>Sub-Totals</t>
  </si>
  <si>
    <t>TOTAL</t>
  </si>
  <si>
    <t>Year 1 Cost</t>
  </si>
  <si>
    <t>Year 2 Cost</t>
  </si>
  <si>
    <t>Year 3 Cost</t>
  </si>
  <si>
    <t>Year 4 Cost</t>
  </si>
  <si>
    <r>
      <t xml:space="preserve">This Tender remains open for acceptance for six calendar months from the tender return date.
I/We confirm that we currently hold (or agree to effect) Public Liability/Third Party Insurance indemnifying us and the Employer against such liability with a limit of indemnity of not less than £10 Million in any one accident, unlimited in any one year.
I/We understand that it may be necessary to negotiate a level of cost acceptable to the Employer.
</t>
    </r>
    <r>
      <rPr>
        <b/>
        <sz val="9"/>
        <rFont val="Arial"/>
        <family val="2"/>
      </rPr>
      <t>I/We agree and understand that no insertion or endorsement made to this Form of Tender or any other conditions made by the Supplier in connection with this tender figure will be accepted by the Employer and any such insertion, endorsement or condition shall render the tender liable to rejection by the Employer.</t>
    </r>
  </si>
  <si>
    <r>
      <t>Position</t>
    </r>
    <r>
      <rPr>
        <vertAlign val="superscript"/>
        <sz val="9"/>
        <rFont val="Arial"/>
        <family val="2"/>
      </rPr>
      <t>[1]</t>
    </r>
    <r>
      <rPr>
        <sz val="9"/>
        <rFont val="Arial"/>
        <family val="2"/>
      </rPr>
      <t>:</t>
    </r>
  </si>
  <si>
    <r>
      <rPr>
        <vertAlign val="superscript"/>
        <sz val="8"/>
        <rFont val="Arial"/>
        <family val="2"/>
      </rPr>
      <t>[1]</t>
    </r>
    <r>
      <rPr>
        <sz val="8"/>
        <rFont val="Arial"/>
        <family val="2"/>
      </rPr>
      <t xml:space="preserve"> The person making the offer to Provide the Services must be Duly Authorised to sign and enter into Contract on behalf of the organisation</t>
    </r>
  </si>
  <si>
    <t>No</t>
  </si>
  <si>
    <t>x7500.Pcment.SecurityAnalysis.026</t>
  </si>
  <si>
    <t>Homes England Security Services Framework 2021 - 2025
Pg 1 of 5</t>
  </si>
  <si>
    <r>
      <t>In brief, this excel document contains; Instructions and Site Specific Pricing Schedules. There are a total of</t>
    </r>
    <r>
      <rPr>
        <b/>
        <sz val="11"/>
        <color indexed="8"/>
        <rFont val="Arial"/>
        <family val="2"/>
      </rPr>
      <t xml:space="preserve"> 2 </t>
    </r>
    <r>
      <rPr>
        <sz val="11"/>
        <color indexed="8"/>
        <rFont val="Arial"/>
        <family val="2"/>
      </rPr>
      <t xml:space="preserve">tabs which require </t>
    </r>
    <r>
      <rPr>
        <sz val="11"/>
        <color theme="1"/>
        <rFont val="Arial"/>
        <family val="2"/>
      </rPr>
      <t xml:space="preserve">pricing within this Schedule.  You can navigate across the 'Tabs' using the arrows in the bottom left hand corner. </t>
    </r>
  </si>
  <si>
    <t>Suppliers must price Option 1 (Manned Guarding) and Option 2 (Mobile Patrol) included within this schedule. Homes England reserves the right to proceed with Option 1, Option 2 or to not proceed with any appointment.</t>
  </si>
  <si>
    <t>Site Specific Pricing Total will carry forward to the Form of Tender (Page 5).</t>
  </si>
  <si>
    <r>
      <t xml:space="preserve">To ascertain a total 4 year contract term an RPI value of 2% has been applied to the Final Total of each site for the purpose of this Tendering exercise. The amount of RPI adjustment to the Contract Sum shall be agreed at the anniversary of Commencement of the Contract by the Employer and is at the discretion of the Employer.  </t>
    </r>
    <r>
      <rPr>
        <b/>
        <u/>
        <sz val="11"/>
        <rFont val="Arial"/>
        <family val="2"/>
      </rPr>
      <t xml:space="preserve">Costs submitted for Year 1 are Fixed Sum </t>
    </r>
    <r>
      <rPr>
        <sz val="11"/>
        <rFont val="Arial"/>
        <family val="2"/>
      </rPr>
      <t xml:space="preserve">and shall not be adjusted, they shall take account of all statutory changes e.g. increase in minimum wage. </t>
    </r>
  </si>
  <si>
    <t>Homes England Security Services Framework Agreement 2021 - 2025
Pg 2 of 5</t>
  </si>
  <si>
    <t>Homes England Security Services Framework 2021 - 2025
Pg 3 of 5</t>
  </si>
  <si>
    <t>LOT 2_MidsSW.012</t>
  </si>
  <si>
    <t xml:space="preserve">Coypool is a Homes England Category 1 site.  Category 1 is: 'an unoccupied site which may contain potentially hazardous structures and/or buildings due to previous use'.  Buildings and structures on sites may contain asbestos which, if it is in good condition and left undisturbed should not pose a health risk. There may be areas where asbestos may be in poor condition, these areas should be secured to prevent unauthorised access and appropriately signed. If you require access to a particular property or structure, these hazardous areas will be communicated to you by the Managing Agent.  As an Homes England Category 1 site there are specific Site Access procedures which should be followed in accordance with the Site Categorisation and Maintenance Policy, Site Safety Rules and Site Access Request Form provided within the Security Framework Tender.  
Coypool is a 80-acre brown field site acquired by Homes England in March 2018 to deliver 600 homes.  The site is just off the A38 near Plympton, to the North West of Plymouth City Centre.  Mixed use of retail, commercial, homes and leisure facilities surround the site.  The site was a china clay processing facility until its closure in 2006.  Site remediation works have been carried out, with the demolition of all buildings, except for Building 7 (security facilities and Bat Roost), and the site has been regraded. ‘Heras’ fencing is present on parts of the site to prevent access to areas where there is a particular risk still present. There is a bat population on site, with a ‘Bat House’ and ‘Roost hut’ present on the site. All bat structures must not be entered, unless by the Licence Holder and their security must always be maintained.
Access routes around the site by a suitable vehicle have been created due to the scale and topography of the site.
The site has one main entrance, accessed via the Coypool retail park, it also has a secondary access point via a residential development, on Woodford Avenue - this access is closed and fenced off.
The presence of a deer population (c. 100) does attract interest from trespassers, and illegal poaching.
The appointed security company will need to be flexible in its approach to provision of security services at the site in response to changing activities and actions of trespassers at the site. 
</t>
  </si>
  <si>
    <t>Management of the Contract</t>
  </si>
  <si>
    <t xml:space="preserve">Incident logs along with patrol reports are required to be submitted to the managing agent on a weekly basis via CAFM System. Incidents of an urgent manner are required to be reported immediately in accordance with the performance criteria identified within the Framework Agreement.  Photos of damage and/or issues noted at the site should be provided with incident reports.  Monthly meetings are required between the contract manager(s), managing agent and any other parties in accordance with the requirements of the Framework. 
The contract will be managed by Homes England’s Managing Agent Hartnell Taylor Cook LLP, Gary Meechan, Mobile: 07768 761362
</t>
  </si>
  <si>
    <t>Coast 2 Coast</t>
  </si>
  <si>
    <t xml:space="preserve">Mark Smith
mark@coast2coastsecurity.co.uk </t>
  </si>
  <si>
    <t>Following conclusion of TUPE Transfer</t>
  </si>
  <si>
    <r>
      <t xml:space="preserve">Manned Guarding - </t>
    </r>
    <r>
      <rPr>
        <b/>
        <sz val="11"/>
        <color rgb="FFFF0000"/>
        <rFont val="Arial"/>
        <family val="2"/>
      </rPr>
      <t>SITE SUPERVISOR</t>
    </r>
  </si>
  <si>
    <r>
      <t xml:space="preserve">Manned Guarding - </t>
    </r>
    <r>
      <rPr>
        <b/>
        <sz val="11"/>
        <color rgb="FFFF0000"/>
        <rFont val="Arial"/>
        <family val="2"/>
      </rPr>
      <t>SECURITY OFFICER</t>
    </r>
  </si>
  <si>
    <t>Site Supervisor, Monday to Sunday 07:00 - 19.00 hours</t>
  </si>
  <si>
    <t>Site Supervisor, Monday to Sunday, 19:00 - 07:00 hours</t>
  </si>
  <si>
    <t>TOTAL HOURLY CHARGE (PER HOUR) - SITE SUPERVISOR</t>
  </si>
  <si>
    <t>TOTAL HOURLY CHARGE (PER HOUR) - SECURITY OFFICER</t>
  </si>
  <si>
    <t>WEEKLY RATE</t>
  </si>
  <si>
    <t>SITE SPECIFIC EQUIPMENT</t>
  </si>
  <si>
    <t>No.</t>
  </si>
  <si>
    <r>
      <t xml:space="preserve">Total </t>
    </r>
    <r>
      <rPr>
        <b/>
        <sz val="9"/>
        <color indexed="10"/>
        <rFont val="Arial"/>
        <family val="2"/>
      </rPr>
      <t>Weekly</t>
    </r>
    <r>
      <rPr>
        <b/>
        <sz val="9"/>
        <rFont val="Arial"/>
        <family val="2"/>
      </rPr>
      <t xml:space="preserve"> Site Specific Requirements Costs:</t>
    </r>
  </si>
  <si>
    <r>
      <rPr>
        <b/>
        <sz val="12"/>
        <rFont val="Arial"/>
        <family val="2"/>
      </rPr>
      <t>ANNUAL SUB TOTAL</t>
    </r>
    <r>
      <rPr>
        <b/>
        <sz val="9"/>
        <rFont val="Arial"/>
        <family val="2"/>
      </rPr>
      <t xml:space="preserve"> 
</t>
    </r>
    <r>
      <rPr>
        <sz val="8"/>
        <rFont val="Arial"/>
        <family val="2"/>
      </rPr>
      <t xml:space="preserve">(NB </t>
    </r>
    <r>
      <rPr>
        <b/>
        <sz val="8"/>
        <rFont val="Arial"/>
        <family val="2"/>
      </rPr>
      <t xml:space="preserve">- </t>
    </r>
    <r>
      <rPr>
        <sz val="8"/>
        <rFont val="Arial"/>
        <family val="2"/>
      </rPr>
      <t>Multiplier of 52.143 applied)</t>
    </r>
  </si>
  <si>
    <r>
      <rPr>
        <vertAlign val="superscript"/>
        <sz val="8"/>
        <rFont val="Arial"/>
        <family val="2"/>
      </rPr>
      <t>[2]</t>
    </r>
    <r>
      <rPr>
        <sz val="8"/>
        <rFont val="Arial"/>
        <family val="2"/>
      </rPr>
      <t xml:space="preserve"> All  vehicle rates shall include for tax, insurance, fuel, maintenance and all other sundry costs.</t>
    </r>
  </si>
  <si>
    <r>
      <t>Four Wheel Drive Vehicle</t>
    </r>
    <r>
      <rPr>
        <vertAlign val="superscript"/>
        <sz val="10"/>
        <rFont val="Arial"/>
        <family val="2"/>
      </rPr>
      <t xml:space="preserve">[2]. </t>
    </r>
    <r>
      <rPr>
        <sz val="10"/>
        <rFont val="Arial"/>
        <family val="2"/>
      </rPr>
      <t>T</t>
    </r>
    <r>
      <rPr>
        <sz val="10"/>
        <rFont val="Arial"/>
        <family val="2"/>
      </rPr>
      <t xml:space="preserve">he vehicle must be fit for purpose, the site should be equipped with a true off-road 4x4 vehicle type such as a Toyota Hilux or similar. A general vehicle that has 4x4 capability is </t>
    </r>
    <r>
      <rPr>
        <b/>
        <u/>
        <sz val="10"/>
        <rFont val="Arial"/>
        <family val="2"/>
      </rPr>
      <t xml:space="preserve">NOT </t>
    </r>
    <r>
      <rPr>
        <sz val="10"/>
        <rFont val="Arial"/>
        <family val="2"/>
      </rPr>
      <t>permitted. The Supplier will be fully responsible for keeping the 4x4 vehicle on the road and usable at all times, including the cost of any maintenance or repair including all punctures that may be incurred.</t>
    </r>
  </si>
  <si>
    <t>LOT 2_MidsSW.013</t>
  </si>
  <si>
    <t>Mobile Patrol</t>
  </si>
  <si>
    <t xml:space="preserve">Not applicable, mobile patrol services only.
</t>
  </si>
  <si>
    <t>n/a</t>
  </si>
  <si>
    <t>n/a, change to Mobile Patrol Services</t>
  </si>
  <si>
    <t>TOTAL PATROL CHARGE (PER PATROL)</t>
  </si>
  <si>
    <t>PATROL CHARGE</t>
  </si>
  <si>
    <t>PATROL REQUIREMENTS</t>
  </si>
  <si>
    <r>
      <t xml:space="preserve">ANNUAL SUB TOTAL 
</t>
    </r>
    <r>
      <rPr>
        <sz val="8.5"/>
        <rFont val="Arial"/>
        <family val="2"/>
      </rPr>
      <t>(NB - Multiplier of 52.143 applied)</t>
    </r>
  </si>
  <si>
    <t xml:space="preserve">Suppliers' Clarification Notes: Patrol Requirements </t>
  </si>
  <si>
    <t>Coypool Manned Guarding_OPTION 1</t>
  </si>
  <si>
    <t>Coypool Mobile Patrol_OPTION 2</t>
  </si>
  <si>
    <t>Guarding &amp; CCTV Requirements:</t>
  </si>
  <si>
    <t xml:space="preserve">Manned Guarding &amp; CCTV </t>
  </si>
  <si>
    <t>Mobile Patrol &amp; CCTV</t>
  </si>
  <si>
    <r>
      <t xml:space="preserve">CCTV Requirements
</t>
    </r>
    <r>
      <rPr>
        <sz val="9"/>
        <rFont val="Arial"/>
        <family val="2"/>
      </rPr>
      <t xml:space="preserve">The Supplier shall install and monitor SMS enabled CCTV to be deployed at the top of the front drive focussed on the front gates. The current CCTV model is Reolink and Go PT Solar Powered. The CCTV should be the same or equiverlant to that already used.  Specification is as noted below:
</t>
    </r>
    <r>
      <rPr>
        <b/>
        <sz val="9"/>
        <rFont val="Arial"/>
        <family val="2"/>
      </rPr>
      <t>Vidoe &amp; Audio</t>
    </r>
    <r>
      <rPr>
        <sz val="9"/>
        <rFont val="Arial"/>
        <family val="2"/>
      </rPr>
      <t xml:space="preserve">
Image Sensor - Starlight CMOS Image Sensor
Video Resolution - 1080p HD at 15 frames/sec
Video Format - H.264
Field of View - Fixed Lens, 105</t>
    </r>
    <r>
      <rPr>
        <vertAlign val="superscript"/>
        <sz val="9"/>
        <rFont val="Arial"/>
        <family val="2"/>
      </rPr>
      <t>o</t>
    </r>
    <r>
      <rPr>
        <sz val="9"/>
        <rFont val="Arial"/>
        <family val="2"/>
      </rPr>
      <t xml:space="preserve"> Diagonal
Pan/Tilt Angle - Horizontal: 355</t>
    </r>
    <r>
      <rPr>
        <vertAlign val="superscript"/>
        <sz val="9"/>
        <rFont val="Arial"/>
        <family val="2"/>
      </rPr>
      <t>o</t>
    </r>
    <r>
      <rPr>
        <sz val="9"/>
        <rFont val="Arial"/>
        <family val="2"/>
      </rPr>
      <t>, Vertical: 140</t>
    </r>
    <r>
      <rPr>
        <vertAlign val="superscript"/>
        <sz val="9"/>
        <rFont val="Arial"/>
        <family val="2"/>
      </rPr>
      <t xml:space="preserve">o
</t>
    </r>
    <r>
      <rPr>
        <sz val="9"/>
        <rFont val="Arial"/>
        <family val="2"/>
      </rPr>
      <t>Night Vision - Up to 10m (33ft)
Digital Zoom - 6x Digital Zoom
Audio - High Quality Speaker and Microphon</t>
    </r>
    <r>
      <rPr>
        <vertAlign val="superscript"/>
        <sz val="9"/>
        <rFont val="Arial"/>
        <family val="2"/>
      </rPr>
      <t xml:space="preserve">e
</t>
    </r>
    <r>
      <rPr>
        <b/>
        <sz val="9"/>
        <rFont val="Arial"/>
        <family val="2"/>
      </rPr>
      <t>PIR Detection &amp; Alerts</t>
    </r>
    <r>
      <rPr>
        <sz val="9"/>
        <rFont val="Arial"/>
        <family val="2"/>
      </rPr>
      <t xml:space="preserve">
PIR Dectecting Distance - Adjustable up to 10m (33ft)
PIR Detecting Angle - 90</t>
    </r>
    <r>
      <rPr>
        <vertAlign val="superscript"/>
        <sz val="9"/>
        <rFont val="Arial"/>
        <family val="2"/>
      </rPr>
      <t>o</t>
    </r>
    <r>
      <rPr>
        <sz val="9"/>
        <rFont val="Arial"/>
        <family val="2"/>
      </rPr>
      <t xml:space="preserve"> Horizontal
Audio Alert - Customised Verbal Alert
Other Alerts - Instant Email and Push Notifications</t>
    </r>
  </si>
  <si>
    <r>
      <rPr>
        <b/>
        <sz val="9"/>
        <rFont val="Arial"/>
        <family val="2"/>
      </rPr>
      <t>Patrol Needs:</t>
    </r>
    <r>
      <rPr>
        <sz val="9"/>
        <rFont val="Arial"/>
        <family val="2"/>
      </rPr>
      <t xml:space="preserve">
For the site to be secure it is envisaged the site will require:
- 2 Security officers, working 24 hours a day, 7 days a week (336 hours).  Due to the size of the site, the officers will be required to be physically fit for purpose as the perimeter patrols and others to be agreed will largely be on foot.
- One of the guards to be a designated on site supervisor
- Due to the complexity of this site and its high profile within the Local Area, with the Police, Local residents and the Local Authority; any provision is required to have officer continuity, placed in situ, and not allocated to any other contracts. Full manned cover for absence, sickness and holidays using ONLY guards who are familiar with the site (reserve guards are required to be appropriately trained).
- Security Officers must have the ability to converse with Homes England Representatives, it’s Managing Agent, Clients, Developers, members of the Public and Approved Contractors if required, and follow the Homes England Category 1 Risk access protocol robustly, with no exceptions
- Any faults or issues noted on site should be raised with the Managing Agent through the Helpdesk number displayed around the building.  The guards should take supporting photographs and complete a brief report to be uploaded to the Manging Agent.  All documentation relating to the service (e.g. AIS, SIA licences, patrol reports) shall be uploaded to the Managing Agents CAFM system (note there is no WIFI available at the site).  Training will be provided as required.
- If required meet and greet VIP visitors cordially, whilst enforcing the Homes England robust access protocol
- Upkeep and availability of Daily Log System signed by Management
- All officers must receive an onsite 2-day site induction prior to starting a shift/covering any holiday or sick leave for regular officers
- Radio System x 3 handsets 
- Body Cams - some of the trespassers at the site are particularly challenging and the body cam will offer guards out on patrol additional support were anything unfortunate to occur
- Diester System or similar with 100 tag capability (there will be 3 separate patrols on site, Inner Zone, Medial Zone and Outer Perimeter) 
- Weekly diester activity reports, along with a full monthly report for the sites security provider
- Weekly midweek onsite visit from Management – weekly updates to Managing Agent
- Rechargeable Torches – with a minimum 2000 lumens brightness
- Fully uniformed officers with full PPE including Hi-Viz, waterproof trousers and safety boots (with ankle support), safety goggles and gloves. NOTE Uniform provided should be appropriate to the environs of the site.   - Staff should carry ID and SIA licences at all times.
- Full set of relevant and appropriate assignment instructions and associated paperwork will be provided after site mobilisation and agreed with the Homes England Managing Agent 
- Provision of suitable site vehicle for completing patrols using the internal road infrastructure
- To deal with un authorised trespass in line with an Homes England protocol that will be agreed at the start of the commission
- Availability to attend monthly Management meetings in Bristol </t>
    </r>
  </si>
  <si>
    <t>WEEKLT CHARGE</t>
  </si>
  <si>
    <t>CCTV/EVENT ACTIVATED INSTALLATION REQUIREMENTS AND ONGOING MONITORING</t>
  </si>
  <si>
    <t>Item</t>
  </si>
  <si>
    <t xml:space="preserve">SUB TOTAL </t>
  </si>
  <si>
    <t>Supply &amp; install remote monitor security system to cover entrance gate. Equipment to remain property of Supplier. Supervise, maintain and remote monitor security system.</t>
  </si>
  <si>
    <t>Suppliers' Clarification Notes: CCTV/Event Activated Requirements</t>
  </si>
  <si>
    <r>
      <t xml:space="preserve">SUB TOTAL - Year 1 Cost (Manning, Equipment &amp; CCTV) </t>
    </r>
    <r>
      <rPr>
        <b/>
        <u/>
        <sz val="10"/>
        <color theme="0"/>
        <rFont val="Arial"/>
        <family val="2"/>
      </rPr>
      <t>FIXED PRICE</t>
    </r>
  </si>
  <si>
    <t>How will Patrols &amp; CCTV be serviced at this Site, considering both the site specific requirements and those of the Service Specification</t>
  </si>
  <si>
    <t>Patrol &amp; CCTV Requirements:</t>
  </si>
  <si>
    <t xml:space="preserve"> HOURLY CHARGE</t>
  </si>
  <si>
    <t>COST</t>
  </si>
  <si>
    <t>SITE ATTENDANCE BY ALARM WARDENS (COSTS PAID AS AND WHEN ALARM RESPONSE REQUIRED)</t>
  </si>
  <si>
    <t>Site Attendance by Alarm Wardens 7am – 7pm (Monday - Sunday) - First Hour</t>
  </si>
  <si>
    <t>Site Attendance by Alarm Wardens 7am – 7pm (Monday - Sunday) - Additional 30 Minutes to item C above</t>
  </si>
  <si>
    <t>Site Attendance by Alarm Wardens 7pm – 7am (Monday - Sunday) - First Hour</t>
  </si>
  <si>
    <t>Site Attendance by Alarm Wardens 7pm – 7am (Monday - Sunday) - Additional 30 Minutes to item E above</t>
  </si>
  <si>
    <t>F</t>
  </si>
  <si>
    <r>
      <t xml:space="preserve">1 No. External Mobile Patrols daily, Monday to Sunday, 60 mins Duration.  Supplier to vary times of attendance including daytime and nightime patrols.
</t>
    </r>
    <r>
      <rPr>
        <b/>
        <sz val="9"/>
        <color rgb="FFFF0000"/>
        <rFont val="Arial"/>
        <family val="2"/>
      </rPr>
      <t>Note Vehicle:</t>
    </r>
    <r>
      <rPr>
        <sz val="9"/>
        <rFont val="Arial"/>
        <family val="2"/>
      </rPr>
      <t xml:space="preserve"> Four Wheel Drive Vehicle[2]. The vehicle must be fit for purpose, the site should be equipped with a true off-road 4x4 vehicle type such as a Toyota Hilux or similar. A general vehicle that has 4x4 capability is NOT permitted. The Supplier will be fully responsible for keeping the 4x4 vehicle on the road and usable at all times, including the cost of any maintenance or repair including all punctures that may be incurred.</t>
    </r>
  </si>
  <si>
    <r>
      <t xml:space="preserve">SUB TOTAL - Year 1 Cost (Mobile &amp; CCTV) </t>
    </r>
    <r>
      <rPr>
        <b/>
        <u/>
        <sz val="10"/>
        <color theme="0"/>
        <rFont val="Arial"/>
        <family val="2"/>
      </rPr>
      <t>FIXED PRICE</t>
    </r>
  </si>
  <si>
    <t>How Patrols &amp; CCTV will be serviced at this Site, considering both the site specific requirements and those of the Service Specification</t>
  </si>
  <si>
    <t>Final Issue</t>
  </si>
  <si>
    <r>
      <t xml:space="preserve">LOT 2 - Midlands and South West - Further Competition
Call-off Contracts: LOT 2_MidsSW.012 - 013
</t>
    </r>
    <r>
      <rPr>
        <b/>
        <sz val="9"/>
        <rFont val="Arial"/>
        <family val="2"/>
      </rPr>
      <t>SITE PRICING - SITE 1</t>
    </r>
  </si>
  <si>
    <t>LOT 2_MidsSW.012 - 013_Site 1</t>
  </si>
  <si>
    <r>
      <rPr>
        <b/>
        <sz val="18"/>
        <color indexed="10"/>
        <rFont val="Arial"/>
        <family val="2"/>
      </rPr>
      <t>SITE SPECIFIC SITE PRICING_LOT  2 - MIDS AND SW_SITE 1</t>
    </r>
    <r>
      <rPr>
        <b/>
        <sz val="12"/>
        <rFont val="Arial"/>
        <family val="2"/>
      </rPr>
      <t xml:space="preserve">
Homes England Security Services Framework 2021 - 2025</t>
    </r>
  </si>
  <si>
    <r>
      <rPr>
        <b/>
        <sz val="11"/>
        <rFont val="Arial"/>
        <family val="2"/>
      </rPr>
      <t>1.</t>
    </r>
    <r>
      <rPr>
        <sz val="11"/>
        <color theme="1"/>
        <rFont val="Arial"/>
        <family val="2"/>
      </rPr>
      <t xml:space="preserve"> Instructions for Completion
</t>
    </r>
    <r>
      <rPr>
        <b/>
        <sz val="11"/>
        <color theme="1"/>
        <rFont val="Arial"/>
        <family val="2"/>
      </rPr>
      <t xml:space="preserve">2. </t>
    </r>
    <r>
      <rPr>
        <sz val="11"/>
        <color theme="1"/>
        <rFont val="Arial"/>
        <family val="2"/>
      </rPr>
      <t xml:space="preserve">Evaluation Criteria
</t>
    </r>
    <r>
      <rPr>
        <b/>
        <sz val="11"/>
        <color theme="1"/>
        <rFont val="Arial"/>
        <family val="2"/>
      </rPr>
      <t>3</t>
    </r>
    <r>
      <rPr>
        <b/>
        <sz val="11"/>
        <rFont val="Arial"/>
        <family val="2"/>
      </rPr>
      <t>.</t>
    </r>
    <r>
      <rPr>
        <sz val="11"/>
        <color theme="1"/>
        <rFont val="Arial"/>
        <family val="2"/>
      </rPr>
      <t xml:space="preserve"> Site 1 Manned Guarding - </t>
    </r>
    <r>
      <rPr>
        <b/>
        <sz val="11"/>
        <color theme="1"/>
        <rFont val="Arial"/>
        <family val="2"/>
      </rPr>
      <t>OPTION 1</t>
    </r>
    <r>
      <rPr>
        <sz val="11"/>
        <color theme="1"/>
        <rFont val="Arial"/>
        <family val="2"/>
      </rPr>
      <t xml:space="preserve">
</t>
    </r>
    <r>
      <rPr>
        <b/>
        <sz val="11"/>
        <color theme="1"/>
        <rFont val="Arial"/>
        <family val="2"/>
      </rPr>
      <t>4.</t>
    </r>
    <r>
      <rPr>
        <sz val="11"/>
        <color theme="1"/>
        <rFont val="Arial"/>
        <family val="2"/>
      </rPr>
      <t xml:space="preserve"> Site 1 Mobile Patrol - </t>
    </r>
    <r>
      <rPr>
        <b/>
        <sz val="11"/>
        <color theme="1"/>
        <rFont val="Arial"/>
        <family val="2"/>
      </rPr>
      <t>OPTION 2</t>
    </r>
    <r>
      <rPr>
        <sz val="11"/>
        <color theme="1"/>
        <rFont val="Arial"/>
        <family val="2"/>
      </rPr>
      <t xml:space="preserve">
</t>
    </r>
    <r>
      <rPr>
        <b/>
        <sz val="11"/>
        <color theme="1"/>
        <rFont val="Arial"/>
        <family val="2"/>
      </rPr>
      <t xml:space="preserve">5. </t>
    </r>
    <r>
      <rPr>
        <sz val="11"/>
        <color theme="1"/>
        <rFont val="Arial"/>
        <family val="2"/>
      </rPr>
      <t>Form of Tender</t>
    </r>
  </si>
  <si>
    <t>Site 1</t>
  </si>
  <si>
    <r>
      <rPr>
        <b/>
        <sz val="9"/>
        <rFont val="Arial"/>
        <family val="2"/>
      </rPr>
      <t>Guarding Requirements</t>
    </r>
    <r>
      <rPr>
        <sz val="9"/>
        <rFont val="Arial"/>
        <family val="2"/>
      </rPr>
      <t xml:space="preserve">
The site has been an attractive trespass opportunity for a number of sectors of the community for several years.  As a Category 1 site Homes England and its Agents owe a duty of care to all trespassers and invited visitors, the response from the security team on site must be reflective of this. The sites’ natural surroundings are challenging both from an Health &amp; Safety, environmental and topographical viewpoint.  As required within the Homes England Security Framework guards are to observe and report and NOT intervene. The natural landscape of the site is such that if a chase did ensue there is a real risk to both the officer and the trespasser. Access to the site will be strictly controlled by the Homes England Managing Agents and only visitors pre-notified to the security suprevisor will be given access to the site. It is anticipated that in consultation with the appointed security supplier pre-determined and extensive patrol routes through and across the site will be put in place.  Whilst not exhaustive it is likely these will encompass the outer perimeter of the site, inner perimeter and remaining buildings.
Upon award an early site mobilisation visit will be essential. Homes England and its Agents reserve the right to make changes to all or any agreed arrangements at short notice and with immediate effect in response to reported on site challenges. Flexibility from the security provider is imperative at this site - ability to respond promptly to issues is a key requirement.
Under the pre-agreed routes the successful provider will be required to patrol three times a day along the external fence line and the more at-risk sections (to be surrounded by HERAS fencing) will be patrolled hourly. Owing to the presence of protected species improvements to walking patrol routes will be subject to review by appointed ecologist and may in some instances be limited.  Prospective providers should therefore confirm at the further competition site visit that they are happy for their officers to work within those environs.  All Assignment Instructions will be agreed prior to contract commencement, and as detailed above are subject to change at short notice.
</t>
    </r>
  </si>
  <si>
    <r>
      <t xml:space="preserve">Suppliers </t>
    </r>
    <r>
      <rPr>
        <b/>
        <u/>
        <sz val="9"/>
        <rFont val="Arial"/>
        <family val="2"/>
      </rPr>
      <t xml:space="preserve">must </t>
    </r>
    <r>
      <rPr>
        <sz val="9"/>
        <rFont val="Arial"/>
        <family val="2"/>
      </rPr>
      <t>attend the scheduled site visit.  Costs will NOT be accepted from any Supplier who has submitted costs but not attended the visit.</t>
    </r>
    <r>
      <rPr>
        <b/>
        <sz val="9"/>
        <rFont val="Arial"/>
        <family val="2"/>
      </rPr>
      <t xml:space="preserve">
Scheduled Site Visit Details:
Date: </t>
    </r>
    <r>
      <rPr>
        <sz val="9"/>
        <rFont val="Arial"/>
        <family val="2"/>
      </rPr>
      <t xml:space="preserve">Tuesday 30th March
</t>
    </r>
    <r>
      <rPr>
        <b/>
        <sz val="9"/>
        <rFont val="Arial"/>
        <family val="2"/>
      </rPr>
      <t>Time:</t>
    </r>
    <r>
      <rPr>
        <sz val="9"/>
        <rFont val="Arial"/>
        <family val="2"/>
      </rPr>
      <t xml:space="preserve"> </t>
    </r>
    <r>
      <rPr>
        <b/>
        <sz val="9"/>
        <rFont val="Arial"/>
        <family val="2"/>
      </rPr>
      <t xml:space="preserve"> </t>
    </r>
    <r>
      <rPr>
        <sz val="9"/>
        <rFont val="Arial"/>
        <family val="2"/>
      </rPr>
      <t xml:space="preserve">09:15
</t>
    </r>
    <r>
      <rPr>
        <b/>
        <sz val="9"/>
        <rFont val="Arial"/>
        <family val="2"/>
      </rPr>
      <t>Duration:</t>
    </r>
    <r>
      <rPr>
        <sz val="9"/>
        <rFont val="Arial"/>
        <family val="2"/>
      </rPr>
      <t xml:space="preserve"> 2 Hours
</t>
    </r>
    <r>
      <rPr>
        <b/>
        <sz val="9"/>
        <rFont val="Arial"/>
        <family val="2"/>
      </rPr>
      <t xml:space="preserve">Location: </t>
    </r>
    <r>
      <rPr>
        <sz val="9"/>
        <rFont val="Arial"/>
        <family val="2"/>
      </rPr>
      <t xml:space="preserve">Former Imerys Clay site, Coypool Road, Marsh Mills, PL7 4NW
</t>
    </r>
    <r>
      <rPr>
        <b/>
        <sz val="9"/>
        <rFont val="Arial"/>
        <family val="2"/>
      </rPr>
      <t>Homes England Managing Agent Conducting Visit:</t>
    </r>
    <r>
      <rPr>
        <sz val="9"/>
        <rFont val="Arial"/>
        <family val="2"/>
      </rPr>
      <t xml:space="preserve"> Gary Meechan, Hartnell Taylor Cook LLP, Mobile: 07768 761362
Site Access Request Forms (SARF's) must be submitted to </t>
    </r>
    <r>
      <rPr>
        <b/>
        <sz val="9"/>
        <rFont val="Arial"/>
        <family val="2"/>
      </rPr>
      <t xml:space="preserve">siteaccess@htc.uk.com. SARF's </t>
    </r>
    <r>
      <rPr>
        <sz val="9"/>
        <rFont val="Arial"/>
        <family val="2"/>
      </rPr>
      <t xml:space="preserve">must be recieved by siteaccess@htc.uk.com no later than </t>
    </r>
    <r>
      <rPr>
        <b/>
        <u/>
        <sz val="9"/>
        <rFont val="Arial"/>
        <family val="2"/>
      </rPr>
      <t>Friday 26th March 12:00 midday . SARF's must</t>
    </r>
    <r>
      <rPr>
        <sz val="9"/>
        <rFont val="Arial"/>
        <family val="2"/>
      </rPr>
      <t xml:space="preserve"> include the names of all attendees, vehicle make and registrations. Access is limited to maximum of 1 representative per organisation.
All attendees of the Site Visit should present themselves at the main gate at 09:15 with photograph ID.
Full PPE should be worn, and all attendees are expected to be physically able to negotiate the variety of adverse terrain that the site offers. 
</t>
    </r>
  </si>
  <si>
    <t xml:space="preserve">Incident logs along with patrol reports are required to be submitted to the managing agent on a weekly basis via CAFM System. Incidents of an urgent manner are required to be reported immediately in accordance with the performance criteria identified within the Framework Agreement.  Photos of damage and/or issues noted at the site should be provided with incident reports.  Monthly meetings are required between the contract manager(s), managing agent and any other parties in accordance with the requirements of the Framework. 
The contract will be managed by Homes England’s Managing Agent 
</t>
  </si>
  <si>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1 and instructs you to carry out the task</t>
    </r>
  </si>
  <si>
    <r>
      <rPr>
        <b/>
        <sz val="9"/>
        <rFont val="Arial"/>
        <family val="2"/>
      </rPr>
      <t>Patrol Requirements</t>
    </r>
    <r>
      <rPr>
        <sz val="9"/>
        <rFont val="Arial"/>
        <family val="2"/>
      </rPr>
      <t xml:space="preserve">
The site has been an attractive trespass opportunity for a number of sectors of the community for several years.  As a Category 1 site Homes England and its Agents owe a duty of care to all trespassers and invited visitors, the response from the security team on site must be reflective of this. The sites’ natural surroundings are challenging both from an Health &amp; Safety, environmental and topographical viewpoint.  As required within the Homes England Security Framework guards are to observe and report and NOT intervene. The natural landscape at the site is such that if a chase did ensue there is a real risk to both the officer and the trespasser. Access to the site will be strictly controlled by the Homes England Managing Agents and only visitors notified to security are permitted access to the site. It is anticipated that in consultation with the appointed security supplier pre-determined and extensive patrol routes through and across the site will be put in place.  Whilst not exhaustive it is likely these will encompass the outer perimeter of the site, inner perimeter and remaining buildings.
Upon award an early site mobilisation visit will be essential. Homes England and its Agents reserve the right to make changes to all or any agreed arrangements at short notice and with immediate effect in response to reported on site challenges. Flexibility from the security provider is imperative at this site - ability to respond promptly to issues is a key requirement.
Under the pre-agreed routes the successful provider will be required to patrol once a day along the external fence line and the more at-risk sections (to be surrounded by HERAS fencing) via a combination of vehicle and foot patrols. Patrol routes should be monitored by the use of a patrol system (e.g. diester or partner patrol) with weekly diester activity reports, along with a full monthly report for the site provided to the Managing Agent. Security is required to undertake a thorough perimeter check of buildings, boundaries and signage to identify any breaches, vandalism and health and safety issues. The patrol should be 1 hour in duration. Patrol times should be at randomised times with some during the day and some at night. Due to the size of the site, the officers will be required to be physically fit for purpose as the patrols will largely be on foot. Provision of suitable site vehicle for completing patrols using the internal road infrastructure
Any faults or issues noted on site should be raised with the Managing Agent through the Helpdesk number displayed around the building.  The guards should take supporting photographs and complete a brief report to be uploaded to the Manging Agent.  All documentation relating to the service (e.g. AIS, SIA licences, patrol reports) shall be uploaded to the Managing Agents CAFM system (note there is no WIFI available at the site).  Training will be provided as required.
Due to the complexity of this site and its high profile within the Local Area, with the Police, Local residents and the Local Authority; any provision is required to have officer continuity. Cover for absence, sickness and holidays should be using ONLY guards who are familiar with the site (reserve guards are required to be appropriately trained). All officers allocated to the site will be required to undertake a site induction prior to undertaking patrols.
Uniform at the site may be selected at the Security Suppliers discretion. However, staff should wear clothing which allows them to be easily identified as security. PPE is required to be provided for all staff including hard hats, hi-visibility clothing, safety goggles, gloves and safety shoes (with suitable ankle support).  Rechargeable Torches with a minimum 2000 lumens brightness shall be provided to enable nighttime patrols. Security staff must carry ID badges and SIA licences at all times. Body Cams - some of the trespassers at the site are particularly challenging and the body cam will offer guards out on patrol additional support were anything unfortunate to occur. Owing to the presence of protected species improvements to walking patrol routes will be subject to review by appointed ecologist and may in some instances be limited.  Prospective providers should therefore confirm at the further competition site visit that they are happy for their officers to work within those environs.  All Assignment Instructions will be agreed prior to contract commencement, and as detailed above are subject to change at short notice.
</t>
    </r>
  </si>
  <si>
    <r>
      <t xml:space="preserve">The </t>
    </r>
    <r>
      <rPr>
        <i/>
        <sz val="10"/>
        <rFont val="Arial"/>
        <family val="2"/>
      </rPr>
      <t>Employer</t>
    </r>
    <r>
      <rPr>
        <sz val="10"/>
        <rFont val="Arial"/>
        <family val="2"/>
      </rPr>
      <t xml:space="preserve"> accepts the </t>
    </r>
    <r>
      <rPr>
        <i/>
        <sz val="10"/>
        <rFont val="Arial"/>
        <family val="2"/>
      </rPr>
      <t xml:space="preserve">Contractor's Price </t>
    </r>
    <r>
      <rPr>
        <sz val="10"/>
        <rFont val="Arial"/>
        <family val="2"/>
      </rPr>
      <t>to Provide the Services at Site 1and instructs you to carry out the task</t>
    </r>
  </si>
  <si>
    <r>
      <t xml:space="preserve">FORM OF TENDER LOT 2 - MIDLANDS AND SW
Site 1
</t>
    </r>
    <r>
      <rPr>
        <b/>
        <sz val="14"/>
        <color rgb="FFFF0000"/>
        <rFont val="Arial"/>
        <family val="2"/>
      </rPr>
      <t>To be signed and returned as part of your tender return via Pro Contract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</si>
</sst>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00"/>
    <numFmt numFmtId="165" formatCode="0.0"/>
  </numFmts>
  <fonts count="68" x14ac:knownFonts="1">
    <font>
      <sz val="10"/>
      <name val="Arial"/>
      <family val="2"/>
    </font>
    <font>
      <sz val="11"/>
      <color theme="1"/>
      <name val="Calibri"/>
      <family val="2"/>
      <scheme val="minor"/>
    </font>
    <font>
      <sz val="10"/>
      <name val="Arial"/>
      <family val="2"/>
    </font>
    <font>
      <sz val="9"/>
      <name val="Arial"/>
      <family val="2"/>
    </font>
    <font>
      <b/>
      <sz val="14"/>
      <name val="Arial"/>
      <family val="2"/>
    </font>
    <font>
      <i/>
      <sz val="9"/>
      <name val="Arial"/>
      <family val="2"/>
    </font>
    <font>
      <b/>
      <sz val="9"/>
      <name val="Arial"/>
      <family val="2"/>
    </font>
    <font>
      <b/>
      <i/>
      <sz val="9"/>
      <name val="Arial"/>
      <family val="2"/>
    </font>
    <font>
      <sz val="9"/>
      <color rgb="FFFF0000"/>
      <name val="Arial"/>
      <family val="2"/>
    </font>
    <font>
      <b/>
      <sz val="12"/>
      <color rgb="FFFF0000"/>
      <name val="Arial"/>
      <family val="2"/>
    </font>
    <font>
      <b/>
      <sz val="11"/>
      <color theme="0"/>
      <name val="Arial"/>
      <family val="2"/>
    </font>
    <font>
      <b/>
      <sz val="10"/>
      <color theme="0"/>
      <name val="Arial"/>
      <family val="2"/>
    </font>
    <font>
      <vertAlign val="superscript"/>
      <sz val="9"/>
      <name val="Arial"/>
      <family val="2"/>
    </font>
    <font>
      <b/>
      <sz val="12"/>
      <color theme="0"/>
      <name val="Arial"/>
      <family val="2"/>
    </font>
    <font>
      <b/>
      <sz val="9"/>
      <color indexed="10"/>
      <name val="Arial"/>
      <family val="2"/>
    </font>
    <font>
      <b/>
      <sz val="9"/>
      <color theme="0"/>
      <name val="Arial"/>
      <family val="2"/>
    </font>
    <font>
      <b/>
      <sz val="9"/>
      <color theme="0"/>
      <name val="MS Sans Serif"/>
      <family val="2"/>
    </font>
    <font>
      <sz val="9"/>
      <color theme="0"/>
      <name val="Arial"/>
      <family val="2"/>
    </font>
    <font>
      <b/>
      <sz val="9"/>
      <name val="MS Sans Serif"/>
      <family val="2"/>
    </font>
    <font>
      <b/>
      <u/>
      <sz val="10"/>
      <color theme="0"/>
      <name val="Arial"/>
      <family val="2"/>
    </font>
    <font>
      <sz val="12"/>
      <color rgb="FFFF0000"/>
      <name val="Arial"/>
      <family val="2"/>
    </font>
    <font>
      <b/>
      <sz val="10"/>
      <name val="Arial"/>
      <family val="2"/>
    </font>
    <font>
      <b/>
      <sz val="10"/>
      <color rgb="FFFF0000"/>
      <name val="Arial"/>
      <family val="2"/>
    </font>
    <font>
      <b/>
      <i/>
      <sz val="10"/>
      <name val="Arial"/>
      <family val="2"/>
    </font>
    <font>
      <i/>
      <sz val="10"/>
      <name val="Arial"/>
      <family val="2"/>
    </font>
    <font>
      <sz val="10"/>
      <color theme="1"/>
      <name val="Arial"/>
      <family val="2"/>
    </font>
    <font>
      <sz val="11"/>
      <color theme="1"/>
      <name val="Arial"/>
      <family val="2"/>
    </font>
    <font>
      <sz val="10"/>
      <name val="MS Sans Serif"/>
      <family val="2"/>
    </font>
    <font>
      <b/>
      <sz val="12"/>
      <name val="Arial"/>
      <family val="2"/>
    </font>
    <font>
      <b/>
      <sz val="18"/>
      <color indexed="10"/>
      <name val="Arial"/>
      <family val="2"/>
    </font>
    <font>
      <sz val="11"/>
      <name val="Arial"/>
      <family val="2"/>
    </font>
    <font>
      <b/>
      <sz val="11"/>
      <name val="Arial"/>
      <family val="2"/>
    </font>
    <font>
      <b/>
      <sz val="8"/>
      <name val="Arial"/>
      <family val="2"/>
    </font>
    <font>
      <b/>
      <sz val="11"/>
      <color theme="1"/>
      <name val="Arial"/>
      <family val="2"/>
    </font>
    <font>
      <sz val="8.5"/>
      <name val="MS Sans Serif"/>
      <family val="2"/>
    </font>
    <font>
      <b/>
      <sz val="11"/>
      <color indexed="8"/>
      <name val="Arial"/>
      <family val="2"/>
    </font>
    <font>
      <sz val="11"/>
      <color indexed="8"/>
      <name val="Arial"/>
      <family val="2"/>
    </font>
    <font>
      <b/>
      <u/>
      <sz val="11"/>
      <name val="Arial"/>
      <family val="2"/>
    </font>
    <font>
      <sz val="11"/>
      <color indexed="49"/>
      <name val="Arial"/>
      <family val="2"/>
    </font>
    <font>
      <b/>
      <sz val="11"/>
      <color indexed="49"/>
      <name val="Arial"/>
      <family val="2"/>
    </font>
    <font>
      <b/>
      <sz val="16"/>
      <color indexed="10"/>
      <name val="Arial"/>
      <family val="2"/>
    </font>
    <font>
      <b/>
      <sz val="10"/>
      <name val="MS Sans Serif"/>
      <family val="2"/>
    </font>
    <font>
      <b/>
      <u/>
      <sz val="11"/>
      <color theme="1"/>
      <name val="Arial"/>
      <family val="2"/>
    </font>
    <font>
      <i/>
      <sz val="11"/>
      <name val="Arial"/>
      <family val="2"/>
    </font>
    <font>
      <sz val="11"/>
      <name val="MS Sans Serif"/>
      <family val="2"/>
    </font>
    <font>
      <sz val="11"/>
      <color rgb="FF000000"/>
      <name val="Arial"/>
      <family val="2"/>
    </font>
    <font>
      <b/>
      <sz val="11"/>
      <color rgb="FF000000"/>
      <name val="Arial"/>
      <family val="2"/>
    </font>
    <font>
      <sz val="8"/>
      <name val="Times New Roman"/>
      <family val="1"/>
    </font>
    <font>
      <b/>
      <sz val="18"/>
      <color rgb="FFFF0000"/>
      <name val="Arial"/>
      <family val="2"/>
    </font>
    <font>
      <b/>
      <sz val="14"/>
      <color rgb="FFFF0000"/>
      <name val="Arial"/>
      <family val="2"/>
    </font>
    <font>
      <b/>
      <sz val="16"/>
      <color rgb="FFFF0000"/>
      <name val="Arial"/>
      <family val="2"/>
    </font>
    <font>
      <b/>
      <sz val="16"/>
      <name val="Arial"/>
      <family val="2"/>
    </font>
    <font>
      <sz val="8"/>
      <name val="Arial"/>
      <family val="2"/>
    </font>
    <font>
      <vertAlign val="superscript"/>
      <sz val="8"/>
      <name val="Arial"/>
      <family val="2"/>
    </font>
    <font>
      <b/>
      <sz val="9"/>
      <color rgb="FFFF0000"/>
      <name val="Arial"/>
      <family val="2"/>
    </font>
    <font>
      <b/>
      <u/>
      <sz val="9"/>
      <name val="Arial"/>
      <family val="2"/>
    </font>
    <font>
      <b/>
      <sz val="11"/>
      <color rgb="FFFF0000"/>
      <name val="Arial"/>
      <family val="2"/>
    </font>
    <font>
      <sz val="9"/>
      <color indexed="10"/>
      <name val="Arial"/>
      <family val="2"/>
    </font>
    <font>
      <vertAlign val="superscript"/>
      <sz val="10"/>
      <name val="Arial"/>
      <family val="2"/>
    </font>
    <font>
      <b/>
      <u/>
      <sz val="10"/>
      <name val="Arial"/>
      <family val="2"/>
    </font>
    <font>
      <b/>
      <sz val="10"/>
      <color theme="0"/>
      <name val="MS Sans Serif"/>
      <family val="2"/>
    </font>
    <font>
      <sz val="10"/>
      <color theme="0"/>
      <name val="Arial"/>
      <family val="2"/>
    </font>
    <font>
      <sz val="8.5"/>
      <name val="Arial"/>
      <family val="2"/>
    </font>
    <font>
      <b/>
      <sz val="12"/>
      <name val="MS Sans Serif"/>
      <family val="2"/>
    </font>
    <font>
      <b/>
      <sz val="9"/>
      <color rgb="FFFFFFFF"/>
      <name val="Arial"/>
      <family val="2"/>
    </font>
    <font>
      <b/>
      <sz val="10"/>
      <color rgb="FFFFFFFF"/>
      <name val="MS Sans Serif"/>
      <family val="2"/>
    </font>
    <font>
      <sz val="10"/>
      <color rgb="FFFFFFFF"/>
      <name val="Arial"/>
      <family val="2"/>
    </font>
    <font>
      <b/>
      <sz val="10"/>
      <color rgb="FFFFFFFF"/>
      <name val="Arial"/>
      <family val="2"/>
    </font>
  </fonts>
  <fills count="32">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theme="0"/>
        <bgColor indexed="64"/>
      </patternFill>
    </fill>
    <fill>
      <patternFill patternType="solid">
        <fgColor rgb="FFC5D9F1"/>
        <bgColor rgb="FF000000"/>
      </patternFill>
    </fill>
    <fill>
      <patternFill patternType="solid">
        <fgColor rgb="FFEEECE1"/>
        <bgColor rgb="FF000000"/>
      </patternFill>
    </fill>
    <fill>
      <patternFill patternType="solid">
        <fgColor theme="0"/>
        <bgColor rgb="FF000000"/>
      </patternFill>
    </fill>
    <fill>
      <patternFill patternType="solid">
        <fgColor theme="0" tint="-0.499984740745262"/>
        <bgColor rgb="FF000000"/>
      </patternFill>
    </fill>
    <fill>
      <patternFill patternType="solid">
        <fgColor theme="4" tint="0.59999389629810485"/>
        <bgColor rgb="FF000000"/>
      </patternFill>
    </fill>
    <fill>
      <patternFill patternType="solid">
        <fgColor theme="1"/>
        <bgColor indexed="64"/>
      </patternFill>
    </fill>
    <fill>
      <patternFill patternType="solid">
        <fgColor theme="0" tint="-0.24994659260841701"/>
        <bgColor indexed="64"/>
      </patternFill>
    </fill>
    <fill>
      <patternFill patternType="solid">
        <fgColor indexed="22"/>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A6A6A6"/>
        <bgColor rgb="FF000000"/>
      </patternFill>
    </fill>
    <fill>
      <patternFill patternType="solid">
        <fgColor rgb="FFB8CCE4"/>
        <bgColor rgb="FF000000"/>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
      <patternFill patternType="solid">
        <fgColor theme="8" tint="0.59999389629810485"/>
        <bgColor indexed="64"/>
      </patternFill>
    </fill>
    <fill>
      <patternFill patternType="solid">
        <fgColor theme="5" tint="-0.499984740745262"/>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000000"/>
        <bgColor rgb="FF000000"/>
      </patternFill>
    </fill>
    <fill>
      <patternFill patternType="solid">
        <fgColor rgb="FFC0C0C0"/>
        <bgColor rgb="FF000000"/>
      </patternFill>
    </fill>
    <fill>
      <patternFill patternType="solid">
        <fgColor rgb="FF808080"/>
        <bgColor rgb="FF000000"/>
      </patternFill>
    </fill>
    <fill>
      <patternFill patternType="solid">
        <fgColor theme="1"/>
        <bgColor rgb="FF000000"/>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s>
  <cellStyleXfs count="4">
    <xf numFmtId="0" fontId="0" fillId="0" borderId="0"/>
    <xf numFmtId="0" fontId="2" fillId="0" borderId="0"/>
    <xf numFmtId="0" fontId="2" fillId="0" borderId="0"/>
    <xf numFmtId="0" fontId="1" fillId="0" borderId="0"/>
  </cellStyleXfs>
  <cellXfs count="525">
    <xf numFmtId="0" fontId="0" fillId="0" borderId="0" xfId="0"/>
    <xf numFmtId="0" fontId="3" fillId="0" borderId="0" xfId="0" applyFont="1" applyFill="1" applyBorder="1" applyProtection="1"/>
    <xf numFmtId="0" fontId="3" fillId="2" borderId="0" xfId="0" applyFont="1" applyFill="1" applyBorder="1" applyProtection="1"/>
    <xf numFmtId="0" fontId="3" fillId="2"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2" borderId="0"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0" borderId="0" xfId="0" applyFont="1" applyFill="1" applyBorder="1" applyAlignment="1" applyProtection="1">
      <alignment vertical="center"/>
    </xf>
    <xf numFmtId="0" fontId="3" fillId="3" borderId="1" xfId="0" applyFont="1" applyFill="1" applyBorder="1" applyProtection="1"/>
    <xf numFmtId="0" fontId="3" fillId="3" borderId="2" xfId="0" applyFont="1" applyFill="1" applyBorder="1" applyProtection="1"/>
    <xf numFmtId="0" fontId="3" fillId="3" borderId="3" xfId="0" applyFont="1" applyFill="1" applyBorder="1" applyProtection="1"/>
    <xf numFmtId="0" fontId="3" fillId="3" borderId="1" xfId="0" applyFont="1" applyFill="1" applyBorder="1" applyAlignment="1" applyProtection="1">
      <alignment vertical="top"/>
    </xf>
    <xf numFmtId="0" fontId="3" fillId="3" borderId="2" xfId="0" applyFont="1" applyFill="1" applyBorder="1" applyAlignment="1" applyProtection="1">
      <alignment vertical="top"/>
    </xf>
    <xf numFmtId="0" fontId="3" fillId="0" borderId="0" xfId="0" applyFont="1" applyFill="1" applyBorder="1" applyAlignment="1" applyProtection="1">
      <alignment wrapText="1"/>
    </xf>
    <xf numFmtId="0" fontId="6" fillId="2" borderId="0" xfId="0" applyFont="1" applyFill="1" applyBorder="1" applyProtection="1"/>
    <xf numFmtId="0" fontId="3" fillId="7" borderId="0" xfId="0" applyFont="1" applyFill="1" applyBorder="1" applyProtection="1"/>
    <xf numFmtId="0" fontId="3" fillId="3" borderId="3" xfId="0" applyFont="1" applyFill="1" applyBorder="1" applyAlignment="1" applyProtection="1">
      <alignment vertical="top"/>
    </xf>
    <xf numFmtId="0" fontId="6" fillId="3" borderId="1" xfId="0" applyFont="1" applyFill="1" applyBorder="1" applyAlignment="1" applyProtection="1">
      <alignment vertical="top"/>
    </xf>
    <xf numFmtId="0" fontId="8" fillId="2" borderId="0" xfId="1" applyFont="1" applyFill="1" applyBorder="1" applyProtection="1"/>
    <xf numFmtId="0" fontId="9" fillId="2" borderId="0" xfId="0" applyFont="1" applyFill="1" applyBorder="1" applyProtection="1"/>
    <xf numFmtId="0" fontId="3" fillId="2" borderId="0" xfId="0" applyFont="1" applyFill="1" applyBorder="1" applyAlignment="1" applyProtection="1">
      <alignment horizontal="left" vertical="top"/>
    </xf>
    <xf numFmtId="0" fontId="0" fillId="4" borderId="0" xfId="0" applyFill="1" applyProtection="1"/>
    <xf numFmtId="0" fontId="3" fillId="2" borderId="0" xfId="1" applyFont="1" applyFill="1" applyBorder="1" applyAlignment="1" applyProtection="1">
      <alignment horizontal="left" vertical="top"/>
    </xf>
    <xf numFmtId="0" fontId="3" fillId="7" borderId="0" xfId="1" applyFont="1" applyFill="1" applyBorder="1" applyProtection="1"/>
    <xf numFmtId="0" fontId="0" fillId="0" borderId="0" xfId="0" applyProtection="1"/>
    <xf numFmtId="0" fontId="2" fillId="4" borderId="0" xfId="1" applyFill="1" applyProtection="1"/>
    <xf numFmtId="164" fontId="3" fillId="7" borderId="3" xfId="2" applyNumberFormat="1" applyFont="1" applyFill="1" applyBorder="1" applyAlignment="1" applyProtection="1">
      <alignment horizontal="center" vertical="top" wrapText="1"/>
      <protection locked="0"/>
    </xf>
    <xf numFmtId="164" fontId="3" fillId="9" borderId="4" xfId="2" applyNumberFormat="1" applyFont="1" applyFill="1" applyBorder="1" applyAlignment="1" applyProtection="1">
      <alignment horizontal="center" vertical="top" wrapText="1"/>
      <protection locked="0"/>
    </xf>
    <xf numFmtId="164" fontId="3" fillId="9" borderId="3" xfId="2" applyNumberFormat="1" applyFont="1" applyFill="1" applyBorder="1" applyAlignment="1" applyProtection="1">
      <alignment horizontal="center" vertical="top" wrapText="1"/>
      <protection locked="0"/>
    </xf>
    <xf numFmtId="164" fontId="11" fillId="8" borderId="4" xfId="2" applyNumberFormat="1" applyFont="1" applyFill="1" applyBorder="1" applyAlignment="1" applyProtection="1">
      <alignment horizontal="center" vertical="top" wrapText="1"/>
    </xf>
    <xf numFmtId="0" fontId="3" fillId="7" borderId="0" xfId="1" applyFont="1" applyFill="1" applyBorder="1" applyAlignment="1" applyProtection="1">
      <alignment horizontal="left" vertical="top"/>
    </xf>
    <xf numFmtId="164" fontId="3" fillId="7" borderId="3" xfId="2" applyNumberFormat="1" applyFont="1" applyFill="1" applyBorder="1" applyAlignment="1" applyProtection="1">
      <alignment horizontal="center" vertical="center" wrapText="1"/>
      <protection locked="0"/>
    </xf>
    <xf numFmtId="164" fontId="3" fillId="9" borderId="4" xfId="2" applyNumberFormat="1" applyFont="1" applyFill="1" applyBorder="1" applyAlignment="1" applyProtection="1">
      <alignment horizontal="center" vertical="center" wrapText="1"/>
      <protection locked="0"/>
    </xf>
    <xf numFmtId="0" fontId="11" fillId="7" borderId="8" xfId="2" applyFont="1" applyFill="1" applyBorder="1" applyAlignment="1" applyProtection="1">
      <alignment horizontal="right" vertical="top" wrapText="1"/>
    </xf>
    <xf numFmtId="164" fontId="11" fillId="7" borderId="0" xfId="2" applyNumberFormat="1" applyFont="1" applyFill="1" applyBorder="1" applyAlignment="1" applyProtection="1">
      <alignment horizontal="center" vertical="top" wrapText="1"/>
    </xf>
    <xf numFmtId="164" fontId="13" fillId="8" borderId="4" xfId="2" applyNumberFormat="1" applyFont="1" applyFill="1" applyBorder="1" applyAlignment="1" applyProtection="1">
      <alignment horizontal="center" vertical="center" wrapText="1"/>
    </xf>
    <xf numFmtId="0" fontId="6" fillId="7" borderId="0" xfId="0" applyFont="1" applyFill="1" applyBorder="1" applyAlignment="1" applyProtection="1">
      <alignment horizontal="left" vertical="top" wrapText="1"/>
    </xf>
    <xf numFmtId="0" fontId="3" fillId="7" borderId="0" xfId="0" applyFont="1" applyFill="1" applyBorder="1" applyAlignment="1" applyProtection="1">
      <alignment horizontal="left" vertical="top" wrapText="1"/>
    </xf>
    <xf numFmtId="0" fontId="3" fillId="0" borderId="0" xfId="0" applyFont="1" applyProtection="1"/>
    <xf numFmtId="0" fontId="15" fillId="10" borderId="4" xfId="0" applyFont="1" applyFill="1" applyBorder="1" applyAlignment="1" applyProtection="1">
      <alignment horizontal="left" vertical="center"/>
    </xf>
    <xf numFmtId="0" fontId="16" fillId="10" borderId="4" xfId="0" applyFont="1" applyFill="1" applyBorder="1" applyAlignment="1" applyProtection="1">
      <alignment horizontal="left" vertical="center"/>
    </xf>
    <xf numFmtId="0" fontId="17" fillId="10" borderId="4" xfId="0" applyFont="1" applyFill="1" applyBorder="1" applyProtection="1"/>
    <xf numFmtId="0" fontId="3" fillId="0" borderId="4" xfId="0" applyFont="1" applyBorder="1" applyAlignment="1" applyProtection="1">
      <alignment horizontal="center" vertical="center"/>
    </xf>
    <xf numFmtId="164" fontId="3" fillId="11" borderId="4" xfId="0" applyNumberFormat="1" applyFont="1" applyFill="1" applyBorder="1" applyAlignment="1" applyProtection="1">
      <alignment horizontal="center" vertical="center"/>
    </xf>
    <xf numFmtId="164" fontId="3" fillId="12" borderId="4" xfId="0" applyNumberFormat="1" applyFont="1" applyFill="1" applyBorder="1" applyAlignment="1" applyProtection="1">
      <alignment horizontal="center" vertical="center"/>
    </xf>
    <xf numFmtId="0" fontId="3" fillId="0" borderId="5" xfId="0" applyFont="1" applyBorder="1" applyAlignment="1" applyProtection="1">
      <alignment horizontal="center" vertical="center"/>
    </xf>
    <xf numFmtId="164" fontId="6" fillId="0" borderId="9" xfId="0" applyNumberFormat="1" applyFont="1" applyBorder="1" applyAlignment="1" applyProtection="1">
      <alignment horizontal="right" vertical="center" wrapText="1"/>
    </xf>
    <xf numFmtId="164" fontId="17" fillId="13" borderId="17" xfId="0" applyNumberFormat="1" applyFont="1" applyFill="1" applyBorder="1" applyAlignment="1" applyProtection="1">
      <alignment horizontal="center" vertical="center"/>
    </xf>
    <xf numFmtId="164" fontId="15" fillId="13" borderId="17" xfId="0" applyNumberFormat="1" applyFont="1" applyFill="1" applyBorder="1" applyAlignment="1" applyProtection="1">
      <alignment horizontal="center" vertical="center"/>
    </xf>
    <xf numFmtId="0" fontId="3" fillId="4" borderId="0" xfId="0" applyFont="1" applyFill="1" applyProtection="1"/>
    <xf numFmtId="0" fontId="0" fillId="2" borderId="0" xfId="0" applyFont="1" applyFill="1" applyBorder="1" applyProtection="1"/>
    <xf numFmtId="164" fontId="11" fillId="13" borderId="17" xfId="0" applyNumberFormat="1" applyFont="1" applyFill="1" applyBorder="1" applyAlignment="1" applyProtection="1">
      <alignment horizontal="center" vertical="center"/>
    </xf>
    <xf numFmtId="0" fontId="0" fillId="7" borderId="0" xfId="0" applyFont="1" applyFill="1" applyBorder="1" applyProtection="1"/>
    <xf numFmtId="0" fontId="0" fillId="15" borderId="20" xfId="0" applyFill="1" applyBorder="1" applyAlignment="1" applyProtection="1">
      <alignment vertical="center"/>
    </xf>
    <xf numFmtId="164" fontId="11" fillId="13" borderId="20" xfId="0" applyNumberFormat="1" applyFont="1" applyFill="1" applyBorder="1" applyAlignment="1" applyProtection="1">
      <alignment horizontal="center" vertical="center"/>
    </xf>
    <xf numFmtId="164" fontId="9" fillId="16" borderId="17" xfId="0" applyNumberFormat="1" applyFont="1" applyFill="1" applyBorder="1" applyAlignment="1" applyProtection="1">
      <alignment horizontal="center" vertical="center"/>
    </xf>
    <xf numFmtId="0" fontId="2" fillId="7" borderId="0" xfId="1" applyFont="1" applyFill="1" applyBorder="1" applyAlignment="1" applyProtection="1">
      <alignment vertical="center"/>
    </xf>
    <xf numFmtId="0" fontId="3" fillId="7" borderId="0" xfId="1" applyFont="1" applyFill="1" applyBorder="1" applyAlignment="1" applyProtection="1">
      <alignment horizontal="left" vertical="center" wrapText="1"/>
    </xf>
    <xf numFmtId="0" fontId="2" fillId="7" borderId="0" xfId="1" applyFont="1" applyFill="1" applyBorder="1" applyProtection="1"/>
    <xf numFmtId="0" fontId="9" fillId="2" borderId="0" xfId="1" applyFont="1" applyFill="1" applyBorder="1" applyProtection="1"/>
    <xf numFmtId="0" fontId="2" fillId="2" borderId="0" xfId="1" applyFont="1" applyFill="1" applyBorder="1" applyProtection="1"/>
    <xf numFmtId="0" fontId="21" fillId="17" borderId="18" xfId="1" applyFont="1" applyFill="1" applyBorder="1" applyAlignment="1" applyProtection="1">
      <alignment vertical="top"/>
    </xf>
    <xf numFmtId="0" fontId="22" fillId="2" borderId="0" xfId="1" applyFont="1" applyFill="1" applyBorder="1" applyProtection="1"/>
    <xf numFmtId="0" fontId="2" fillId="7" borderId="0" xfId="1" applyFont="1" applyFill="1" applyBorder="1" applyAlignment="1" applyProtection="1"/>
    <xf numFmtId="0" fontId="21" fillId="2" borderId="0" xfId="1" applyFont="1" applyFill="1" applyBorder="1" applyProtection="1"/>
    <xf numFmtId="0" fontId="0" fillId="2" borderId="0" xfId="1" applyFont="1" applyFill="1" applyBorder="1" applyProtection="1"/>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0" borderId="4" xfId="0" applyFont="1" applyBorder="1" applyAlignment="1" applyProtection="1">
      <alignment horizontal="center" vertical="center"/>
    </xf>
    <xf numFmtId="0" fontId="3" fillId="2" borderId="0" xfId="1" applyFont="1" applyFill="1" applyBorder="1" applyAlignment="1" applyProtection="1">
      <alignment vertical="top" wrapText="1"/>
    </xf>
    <xf numFmtId="165" fontId="0" fillId="4" borderId="0" xfId="0" applyNumberFormat="1" applyFill="1" applyAlignment="1" applyProtection="1">
      <alignment horizontal="left"/>
    </xf>
    <xf numFmtId="165" fontId="4" fillId="4" borderId="0" xfId="0" applyNumberFormat="1" applyFont="1" applyFill="1" applyAlignment="1" applyProtection="1">
      <alignment horizontal="left"/>
    </xf>
    <xf numFmtId="165" fontId="3" fillId="4" borderId="0" xfId="0" applyNumberFormat="1" applyFont="1" applyFill="1" applyAlignment="1" applyProtection="1">
      <alignment horizontal="left"/>
    </xf>
    <xf numFmtId="165" fontId="3" fillId="19" borderId="4" xfId="0" applyNumberFormat="1" applyFont="1" applyFill="1" applyBorder="1" applyAlignment="1" applyProtection="1">
      <alignment horizontal="left"/>
    </xf>
    <xf numFmtId="0" fontId="3" fillId="19" borderId="4" xfId="0" applyFont="1" applyFill="1" applyBorder="1" applyProtection="1"/>
    <xf numFmtId="0" fontId="3" fillId="19" borderId="4" xfId="0" applyFont="1" applyFill="1" applyBorder="1" applyAlignment="1" applyProtection="1">
      <alignment wrapText="1"/>
    </xf>
    <xf numFmtId="165" fontId="3" fillId="0" borderId="4" xfId="0" applyNumberFormat="1" applyFont="1" applyBorder="1" applyAlignment="1">
      <alignment horizontal="left" vertical="center"/>
    </xf>
    <xf numFmtId="14" fontId="3" fillId="4" borderId="4" xfId="0" applyNumberFormat="1" applyFont="1" applyFill="1" applyBorder="1" applyAlignment="1">
      <alignment horizontal="left" vertical="center"/>
    </xf>
    <xf numFmtId="0" fontId="3" fillId="0" borderId="4" xfId="0" applyFont="1" applyBorder="1" applyAlignment="1">
      <alignment vertical="center"/>
    </xf>
    <xf numFmtId="0" fontId="0" fillId="4" borderId="0" xfId="0" applyFill="1" applyAlignment="1" applyProtection="1">
      <alignment vertical="top"/>
    </xf>
    <xf numFmtId="0" fontId="3" fillId="0" borderId="4" xfId="0" applyFont="1" applyBorder="1" applyAlignment="1">
      <alignment vertical="center" wrapText="1"/>
    </xf>
    <xf numFmtId="0" fontId="0" fillId="0" borderId="0" xfId="0" applyAlignment="1" applyProtection="1">
      <alignment vertical="top"/>
    </xf>
    <xf numFmtId="165" fontId="3" fillId="0" borderId="4" xfId="0" applyNumberFormat="1" applyFont="1" applyBorder="1" applyAlignment="1">
      <alignment horizontal="left" vertical="top"/>
    </xf>
    <xf numFmtId="0" fontId="3" fillId="0" borderId="4" xfId="0" applyFont="1" applyBorder="1" applyAlignment="1">
      <alignment vertical="top"/>
    </xf>
    <xf numFmtId="0" fontId="3" fillId="0" borderId="4" xfId="0" applyFont="1" applyBorder="1" applyAlignment="1">
      <alignment vertical="top" wrapText="1"/>
    </xf>
    <xf numFmtId="165" fontId="3" fillId="0" borderId="4" xfId="0" applyNumberFormat="1" applyFont="1" applyBorder="1" applyAlignment="1" applyProtection="1">
      <alignment horizontal="left" vertical="top"/>
    </xf>
    <xf numFmtId="0" fontId="3" fillId="0" borderId="4" xfId="0" applyFont="1" applyBorder="1" applyAlignment="1" applyProtection="1">
      <alignment vertical="top"/>
    </xf>
    <xf numFmtId="0" fontId="3" fillId="0" borderId="4" xfId="0" applyFont="1" applyBorder="1" applyAlignment="1" applyProtection="1">
      <alignment vertical="top" wrapText="1"/>
    </xf>
    <xf numFmtId="165" fontId="0" fillId="0" borderId="0" xfId="0" applyNumberFormat="1" applyAlignment="1" applyProtection="1">
      <alignment horizontal="left"/>
    </xf>
    <xf numFmtId="0" fontId="26" fillId="4" borderId="0" xfId="0" applyFont="1" applyFill="1" applyProtection="1"/>
    <xf numFmtId="0" fontId="27" fillId="21" borderId="0" xfId="0" applyFont="1" applyFill="1" applyProtection="1"/>
    <xf numFmtId="0" fontId="26" fillId="0" borderId="0" xfId="0" applyFont="1" applyProtection="1"/>
    <xf numFmtId="0" fontId="21" fillId="21" borderId="0" xfId="0" applyFont="1" applyFill="1" applyBorder="1" applyAlignment="1" applyProtection="1">
      <alignment horizontal="center" vertical="center"/>
    </xf>
    <xf numFmtId="0" fontId="27" fillId="0" borderId="0" xfId="0" applyFont="1" applyProtection="1"/>
    <xf numFmtId="0" fontId="30" fillId="4" borderId="0" xfId="0" applyFont="1" applyFill="1" applyBorder="1" applyAlignment="1" applyProtection="1">
      <alignment horizontal="left" vertical="center"/>
    </xf>
    <xf numFmtId="0" fontId="21" fillId="21" borderId="0" xfId="0" applyFont="1" applyFill="1" applyBorder="1" applyAlignment="1" applyProtection="1">
      <alignment vertical="center"/>
    </xf>
    <xf numFmtId="0" fontId="27" fillId="21" borderId="0" xfId="0" applyFont="1" applyFill="1" applyBorder="1" applyAlignment="1" applyProtection="1"/>
    <xf numFmtId="0" fontId="21" fillId="21" borderId="0" xfId="0" applyFont="1" applyFill="1" applyBorder="1" applyAlignment="1" applyProtection="1">
      <alignment horizontal="left" vertical="center" wrapText="1"/>
    </xf>
    <xf numFmtId="0" fontId="31" fillId="21" borderId="0" xfId="0" applyFont="1" applyFill="1" applyBorder="1" applyAlignment="1" applyProtection="1">
      <alignment horizontal="left" vertical="center"/>
    </xf>
    <xf numFmtId="0" fontId="21" fillId="21" borderId="0" xfId="0" applyFont="1" applyFill="1" applyBorder="1" applyAlignment="1" applyProtection="1">
      <alignment horizontal="left" vertical="center"/>
    </xf>
    <xf numFmtId="0" fontId="21" fillId="0" borderId="18" xfId="0" applyFont="1" applyBorder="1" applyAlignment="1" applyProtection="1">
      <alignment vertical="center"/>
    </xf>
    <xf numFmtId="49" fontId="21" fillId="22" borderId="17" xfId="0" applyNumberFormat="1" applyFont="1" applyFill="1" applyBorder="1" applyAlignment="1" applyProtection="1">
      <alignment horizontal="left" vertical="center"/>
      <protection locked="0"/>
    </xf>
    <xf numFmtId="0" fontId="21" fillId="4" borderId="0" xfId="0" applyFont="1" applyFill="1" applyBorder="1" applyAlignment="1" applyProtection="1">
      <alignment vertical="center"/>
    </xf>
    <xf numFmtId="0" fontId="34" fillId="0" borderId="0" xfId="0" applyFont="1" applyBorder="1" applyAlignment="1" applyProtection="1">
      <alignment vertical="center" wrapText="1"/>
    </xf>
    <xf numFmtId="0" fontId="0" fillId="21" borderId="0" xfId="0" applyFont="1" applyFill="1" applyProtection="1"/>
    <xf numFmtId="0" fontId="2" fillId="21" borderId="0" xfId="0" applyFont="1" applyFill="1" applyProtection="1"/>
    <xf numFmtId="0" fontId="30" fillId="4" borderId="0" xfId="0" applyFont="1" applyFill="1" applyProtection="1"/>
    <xf numFmtId="0" fontId="30" fillId="4" borderId="0" xfId="0" applyFont="1" applyFill="1" applyAlignment="1" applyProtection="1">
      <alignment horizontal="left" vertical="top"/>
    </xf>
    <xf numFmtId="0" fontId="27" fillId="4" borderId="0" xfId="0" applyFont="1" applyFill="1" applyProtection="1"/>
    <xf numFmtId="0" fontId="26" fillId="4" borderId="0" xfId="0" applyFont="1" applyFill="1" applyAlignment="1" applyProtection="1">
      <alignment vertical="top" wrapText="1"/>
    </xf>
    <xf numFmtId="0" fontId="26" fillId="4" borderId="0" xfId="0" applyFont="1" applyFill="1" applyAlignment="1" applyProtection="1">
      <alignment horizontal="left" vertical="top"/>
    </xf>
    <xf numFmtId="0" fontId="26" fillId="4" borderId="0" xfId="0" applyFont="1" applyFill="1" applyAlignment="1" applyProtection="1">
      <alignment horizontal="left" vertical="top" wrapText="1"/>
    </xf>
    <xf numFmtId="0" fontId="30" fillId="21" borderId="0" xfId="0" applyFont="1" applyFill="1" applyProtection="1"/>
    <xf numFmtId="0" fontId="0" fillId="4" borderId="0" xfId="0" applyFont="1" applyFill="1" applyProtection="1"/>
    <xf numFmtId="0" fontId="0" fillId="4" borderId="0" xfId="0" applyFont="1" applyFill="1" applyAlignment="1" applyProtection="1">
      <alignment horizontal="left" vertical="top"/>
    </xf>
    <xf numFmtId="0" fontId="27" fillId="21" borderId="0" xfId="2" applyFont="1" applyFill="1"/>
    <xf numFmtId="0" fontId="2" fillId="4" borderId="0" xfId="2" applyFill="1"/>
    <xf numFmtId="0" fontId="2" fillId="0" borderId="0" xfId="2" applyProtection="1"/>
    <xf numFmtId="0" fontId="41" fillId="21" borderId="0" xfId="2" applyFont="1" applyFill="1" applyBorder="1" applyAlignment="1" applyProtection="1">
      <alignment horizontal="center" vertical="center"/>
    </xf>
    <xf numFmtId="0" fontId="27" fillId="0" borderId="0" xfId="2" applyFont="1"/>
    <xf numFmtId="0" fontId="2" fillId="0" borderId="0" xfId="2"/>
    <xf numFmtId="0" fontId="2" fillId="4" borderId="0" xfId="2" applyFill="1" applyProtection="1"/>
    <xf numFmtId="0" fontId="21" fillId="21" borderId="0" xfId="2" applyFont="1" applyFill="1" applyBorder="1" applyAlignment="1" applyProtection="1">
      <alignment vertical="center"/>
    </xf>
    <xf numFmtId="0" fontId="41" fillId="21" borderId="0" xfId="2" applyFont="1" applyFill="1" applyBorder="1" applyAlignment="1">
      <alignment vertical="center"/>
    </xf>
    <xf numFmtId="0" fontId="2" fillId="4" borderId="0" xfId="2" applyFont="1" applyFill="1" applyAlignment="1" applyProtection="1">
      <alignment horizontal="justify" vertical="center"/>
    </xf>
    <xf numFmtId="0" fontId="21" fillId="4" borderId="0" xfId="2" applyFont="1" applyFill="1" applyBorder="1" applyAlignment="1" applyProtection="1">
      <alignment horizontal="left" vertical="center"/>
    </xf>
    <xf numFmtId="0" fontId="21" fillId="21" borderId="0" xfId="2" applyFont="1" applyFill="1" applyBorder="1" applyAlignment="1" applyProtection="1">
      <alignment horizontal="left" vertical="center"/>
    </xf>
    <xf numFmtId="0" fontId="27" fillId="21" borderId="0" xfId="2" applyFont="1" applyFill="1" applyBorder="1" applyAlignment="1"/>
    <xf numFmtId="0" fontId="11" fillId="23" borderId="22" xfId="2" applyFont="1" applyFill="1" applyBorder="1" applyAlignment="1" applyProtection="1">
      <alignment vertical="center" wrapText="1"/>
    </xf>
    <xf numFmtId="0" fontId="27" fillId="21" borderId="0" xfId="2" applyFont="1" applyFill="1" applyProtection="1"/>
    <xf numFmtId="0" fontId="2" fillId="21" borderId="0" xfId="2" applyFont="1" applyFill="1"/>
    <xf numFmtId="0" fontId="2" fillId="21" borderId="0" xfId="2" applyFont="1" applyFill="1" applyAlignment="1">
      <alignment wrapText="1"/>
    </xf>
    <xf numFmtId="0" fontId="2" fillId="4" borderId="0" xfId="2" applyFont="1" applyFill="1"/>
    <xf numFmtId="0" fontId="2" fillId="4" borderId="0" xfId="2" applyFont="1" applyFill="1" applyBorder="1" applyAlignment="1" applyProtection="1">
      <alignment vertical="center" wrapText="1"/>
    </xf>
    <xf numFmtId="0" fontId="2" fillId="4" borderId="0" xfId="2" applyFill="1" applyAlignment="1" applyProtection="1">
      <alignment horizontal="left" vertical="top" wrapText="1"/>
    </xf>
    <xf numFmtId="0" fontId="27" fillId="4" borderId="0" xfId="2" applyFont="1" applyFill="1" applyProtection="1"/>
    <xf numFmtId="0" fontId="27" fillId="4" borderId="0" xfId="2" applyFont="1" applyFill="1"/>
    <xf numFmtId="0" fontId="31" fillId="21" borderId="0" xfId="2" quotePrefix="1" applyFont="1" applyFill="1" applyAlignment="1" applyProtection="1">
      <alignment vertical="top"/>
    </xf>
    <xf numFmtId="0" fontId="30" fillId="21" borderId="0" xfId="2" applyFont="1" applyFill="1"/>
    <xf numFmtId="0" fontId="30" fillId="21" borderId="0" xfId="2" applyFont="1" applyFill="1" applyAlignment="1" applyProtection="1">
      <alignment horizontal="left" vertical="top" wrapText="1"/>
    </xf>
    <xf numFmtId="0" fontId="44" fillId="21" borderId="0" xfId="2" applyFont="1" applyFill="1" applyProtection="1"/>
    <xf numFmtId="0" fontId="44" fillId="21" borderId="0" xfId="2" applyFont="1" applyFill="1"/>
    <xf numFmtId="0" fontId="30" fillId="4" borderId="0" xfId="2" applyFont="1" applyFill="1"/>
    <xf numFmtId="0" fontId="30" fillId="24" borderId="21" xfId="2" applyFont="1" applyFill="1" applyBorder="1" applyAlignment="1" applyProtection="1">
      <alignment vertical="center" wrapText="1"/>
    </xf>
    <xf numFmtId="0" fontId="31" fillId="24" borderId="22" xfId="2" applyFont="1" applyFill="1" applyBorder="1" applyAlignment="1" applyProtection="1">
      <alignment horizontal="center" vertical="center" wrapText="1"/>
    </xf>
    <xf numFmtId="0" fontId="30" fillId="24" borderId="22" xfId="2" applyFont="1" applyFill="1" applyBorder="1" applyAlignment="1" applyProtection="1">
      <alignment vertical="center" wrapText="1"/>
    </xf>
    <xf numFmtId="0" fontId="30" fillId="24" borderId="36" xfId="2" applyFont="1" applyFill="1" applyBorder="1" applyAlignment="1" applyProtection="1">
      <alignment vertical="center" wrapText="1"/>
    </xf>
    <xf numFmtId="0" fontId="30" fillId="4" borderId="37" xfId="2" applyFont="1" applyFill="1" applyBorder="1" applyAlignment="1" applyProtection="1">
      <alignment vertical="center" wrapText="1"/>
    </xf>
    <xf numFmtId="0" fontId="30" fillId="0" borderId="26" xfId="2" applyFont="1" applyBorder="1" applyAlignment="1" applyProtection="1">
      <alignment vertical="center" wrapText="1"/>
    </xf>
    <xf numFmtId="0" fontId="30" fillId="0" borderId="4" xfId="2" applyFont="1" applyBorder="1" applyAlignment="1" applyProtection="1">
      <alignment horizontal="center" vertical="center" wrapText="1"/>
    </xf>
    <xf numFmtId="9" fontId="30" fillId="0" borderId="4" xfId="2" applyNumberFormat="1" applyFont="1" applyBorder="1" applyAlignment="1" applyProtection="1">
      <alignment vertical="center" wrapText="1"/>
    </xf>
    <xf numFmtId="0" fontId="30" fillId="0" borderId="4" xfId="2" applyFont="1" applyBorder="1" applyAlignment="1" applyProtection="1">
      <alignment vertical="center" wrapText="1"/>
    </xf>
    <xf numFmtId="0" fontId="30" fillId="0" borderId="38" xfId="2" applyFont="1" applyBorder="1" applyAlignment="1" applyProtection="1">
      <alignment vertical="center" wrapText="1"/>
    </xf>
    <xf numFmtId="0" fontId="30" fillId="0" borderId="31" xfId="2" applyFont="1" applyBorder="1" applyAlignment="1" applyProtection="1">
      <alignment vertical="center" wrapText="1"/>
    </xf>
    <xf numFmtId="0" fontId="30" fillId="0" borderId="32" xfId="2" applyFont="1" applyBorder="1" applyAlignment="1" applyProtection="1">
      <alignment horizontal="center" vertical="center" wrapText="1"/>
    </xf>
    <xf numFmtId="9" fontId="30" fillId="0" borderId="32" xfId="2" applyNumberFormat="1" applyFont="1" applyBorder="1" applyAlignment="1" applyProtection="1">
      <alignment vertical="center" wrapText="1"/>
    </xf>
    <xf numFmtId="0" fontId="30" fillId="0" borderId="32" xfId="2" applyFont="1" applyBorder="1" applyAlignment="1" applyProtection="1">
      <alignment vertical="center" wrapText="1"/>
    </xf>
    <xf numFmtId="0" fontId="30" fillId="0" borderId="39" xfId="2" applyFont="1" applyBorder="1" applyAlignment="1" applyProtection="1">
      <alignment vertical="center" wrapText="1"/>
    </xf>
    <xf numFmtId="0" fontId="2" fillId="21" borderId="0" xfId="2" applyFont="1" applyFill="1" applyAlignment="1" applyProtection="1">
      <alignment vertical="top" wrapText="1"/>
    </xf>
    <xf numFmtId="0" fontId="2" fillId="21" borderId="0" xfId="2" applyFill="1" applyAlignment="1" applyProtection="1">
      <alignment horizontal="left" vertical="top" wrapText="1"/>
    </xf>
    <xf numFmtId="0" fontId="45" fillId="0" borderId="21" xfId="2" applyFont="1" applyBorder="1" applyAlignment="1" applyProtection="1">
      <alignment vertical="center" wrapText="1"/>
    </xf>
    <xf numFmtId="0" fontId="46" fillId="25" borderId="22" xfId="2" applyFont="1" applyFill="1" applyBorder="1" applyAlignment="1" applyProtection="1">
      <alignment horizontal="center" vertical="center" wrapText="1"/>
    </xf>
    <xf numFmtId="0" fontId="45" fillId="0" borderId="22" xfId="2" applyFont="1" applyBorder="1" applyAlignment="1" applyProtection="1">
      <alignment horizontal="center" vertical="center" wrapText="1"/>
    </xf>
    <xf numFmtId="0" fontId="45" fillId="0" borderId="36" xfId="2" applyFont="1" applyBorder="1" applyAlignment="1" applyProtection="1">
      <alignment horizontal="center" vertical="center" wrapText="1"/>
    </xf>
    <xf numFmtId="0" fontId="45" fillId="0" borderId="26" xfId="2" applyFont="1" applyBorder="1" applyAlignment="1" applyProtection="1">
      <alignment horizontal="center" vertical="center"/>
    </xf>
    <xf numFmtId="6" fontId="45" fillId="25" borderId="4" xfId="2" applyNumberFormat="1" applyFont="1" applyFill="1" applyBorder="1" applyAlignment="1" applyProtection="1">
      <alignment horizontal="center" vertical="center"/>
    </xf>
    <xf numFmtId="6" fontId="45" fillId="0" borderId="4" xfId="2" applyNumberFormat="1" applyFont="1" applyBorder="1" applyAlignment="1" applyProtection="1">
      <alignment horizontal="center" vertical="center"/>
    </xf>
    <xf numFmtId="9" fontId="45" fillId="0" borderId="4" xfId="2" applyNumberFormat="1" applyFont="1" applyBorder="1" applyAlignment="1" applyProtection="1">
      <alignment horizontal="center" vertical="center"/>
    </xf>
    <xf numFmtId="2" fontId="45" fillId="0" borderId="38" xfId="2" applyNumberFormat="1" applyFont="1" applyBorder="1" applyAlignment="1" applyProtection="1">
      <alignment horizontal="center" vertical="center" wrapText="1"/>
    </xf>
    <xf numFmtId="0" fontId="45" fillId="0" borderId="31" xfId="2" applyFont="1" applyBorder="1" applyAlignment="1" applyProtection="1">
      <alignment horizontal="center" vertical="center"/>
    </xf>
    <xf numFmtId="6" fontId="45" fillId="25" borderId="32" xfId="2" applyNumberFormat="1" applyFont="1" applyFill="1" applyBorder="1" applyAlignment="1" applyProtection="1">
      <alignment horizontal="center" vertical="center"/>
    </xf>
    <xf numFmtId="6" fontId="45" fillId="0" borderId="32" xfId="2" applyNumberFormat="1" applyFont="1" applyBorder="1" applyAlignment="1" applyProtection="1">
      <alignment horizontal="center" vertical="center"/>
    </xf>
    <xf numFmtId="9" fontId="45" fillId="0" borderId="32" xfId="2" applyNumberFormat="1" applyFont="1" applyBorder="1" applyAlignment="1" applyProtection="1">
      <alignment horizontal="center" vertical="center"/>
    </xf>
    <xf numFmtId="2" fontId="45" fillId="0" borderId="39" xfId="2" applyNumberFormat="1" applyFont="1" applyBorder="1" applyAlignment="1" applyProtection="1">
      <alignment horizontal="center" vertical="center" wrapText="1"/>
    </xf>
    <xf numFmtId="0" fontId="2" fillId="21" borderId="0" xfId="2" applyFont="1" applyFill="1" applyAlignment="1">
      <alignment vertical="top" wrapText="1"/>
    </xf>
    <xf numFmtId="0" fontId="2" fillId="4" borderId="0" xfId="2" applyFont="1" applyFill="1" applyAlignment="1" applyProtection="1">
      <alignment horizontal="left" vertical="top" wrapText="1"/>
    </xf>
    <xf numFmtId="0" fontId="2" fillId="4" borderId="0" xfId="2" applyFont="1" applyFill="1" applyProtection="1"/>
    <xf numFmtId="0" fontId="2" fillId="21" borderId="0" xfId="2" quotePrefix="1" applyFont="1" applyFill="1" applyAlignment="1">
      <alignment vertical="top"/>
    </xf>
    <xf numFmtId="0" fontId="2" fillId="4" borderId="0" xfId="2" applyFont="1" applyFill="1" applyAlignment="1" applyProtection="1">
      <alignment horizontal="left" vertical="top"/>
    </xf>
    <xf numFmtId="0" fontId="2" fillId="21" borderId="0" xfId="2" applyFill="1" applyAlignment="1" applyProtection="1">
      <alignment horizontal="left"/>
    </xf>
    <xf numFmtId="0" fontId="2" fillId="21" borderId="0" xfId="2" applyFont="1" applyFill="1" applyAlignment="1" applyProtection="1">
      <alignment horizontal="left"/>
    </xf>
    <xf numFmtId="0" fontId="6" fillId="0" borderId="0" xfId="2" applyFont="1" applyAlignment="1">
      <alignment vertical="center"/>
    </xf>
    <xf numFmtId="0" fontId="47" fillId="0" borderId="0" xfId="2" applyFont="1" applyAlignment="1">
      <alignment vertical="center"/>
    </xf>
    <xf numFmtId="0" fontId="1" fillId="4" borderId="0" xfId="3" applyFill="1" applyProtection="1"/>
    <xf numFmtId="0" fontId="1" fillId="0" borderId="0" xfId="3" applyProtection="1"/>
    <xf numFmtId="0" fontId="3" fillId="4" borderId="0" xfId="3" applyFont="1" applyFill="1" applyBorder="1" applyAlignment="1" applyProtection="1">
      <alignment horizontal="left" vertical="center" wrapText="1"/>
    </xf>
    <xf numFmtId="0" fontId="1" fillId="4" borderId="0" xfId="3" applyFont="1" applyFill="1" applyBorder="1" applyAlignment="1" applyProtection="1">
      <alignment horizontal="center" vertical="center"/>
    </xf>
    <xf numFmtId="0" fontId="21" fillId="4" borderId="0" xfId="3" applyFont="1" applyFill="1" applyBorder="1" applyAlignment="1" applyProtection="1">
      <alignment horizontal="left" vertical="center"/>
    </xf>
    <xf numFmtId="0" fontId="3" fillId="4" borderId="0" xfId="3" applyFont="1" applyFill="1" applyProtection="1"/>
    <xf numFmtId="0" fontId="3" fillId="4" borderId="0" xfId="0" applyFont="1" applyFill="1" applyBorder="1" applyAlignment="1" applyProtection="1">
      <alignment horizontal="left" vertical="center" wrapText="1"/>
    </xf>
    <xf numFmtId="0" fontId="1" fillId="4" borderId="0" xfId="3" applyFill="1" applyAlignment="1" applyProtection="1">
      <alignment vertical="top"/>
    </xf>
    <xf numFmtId="0" fontId="3" fillId="4" borderId="0" xfId="3" applyFont="1" applyFill="1" applyBorder="1" applyAlignment="1" applyProtection="1">
      <alignment vertical="top" wrapText="1"/>
    </xf>
    <xf numFmtId="0" fontId="1" fillId="0" borderId="0" xfId="3" applyAlignment="1" applyProtection="1">
      <alignment vertical="top"/>
    </xf>
    <xf numFmtId="0" fontId="1" fillId="4" borderId="0" xfId="3" applyFill="1" applyAlignment="1" applyProtection="1">
      <alignment vertical="center"/>
    </xf>
    <xf numFmtId="0" fontId="21" fillId="27" borderId="4" xfId="3" applyFont="1" applyFill="1" applyBorder="1" applyAlignment="1" applyProtection="1">
      <alignment horizontal="center" wrapText="1"/>
    </xf>
    <xf numFmtId="0" fontId="25" fillId="4" borderId="0" xfId="3" applyFont="1" applyFill="1" applyProtection="1"/>
    <xf numFmtId="0" fontId="2" fillId="14" borderId="26" xfId="3" applyFont="1" applyFill="1" applyBorder="1" applyAlignment="1" applyProtection="1">
      <alignment horizontal="left" vertical="center"/>
    </xf>
    <xf numFmtId="164" fontId="25" fillId="14" borderId="4" xfId="3" applyNumberFormat="1" applyFont="1" applyFill="1" applyBorder="1" applyAlignment="1" applyProtection="1">
      <alignment horizontal="center" vertical="center"/>
    </xf>
    <xf numFmtId="164" fontId="2" fillId="14" borderId="4" xfId="3" applyNumberFormat="1" applyFont="1" applyFill="1" applyBorder="1" applyAlignment="1" applyProtection="1">
      <alignment horizontal="center" vertical="center"/>
    </xf>
    <xf numFmtId="0" fontId="25" fillId="0" borderId="0" xfId="3" applyFont="1" applyProtection="1"/>
    <xf numFmtId="0" fontId="1" fillId="4" borderId="0" xfId="3" applyFont="1" applyFill="1" applyProtection="1"/>
    <xf numFmtId="0" fontId="1" fillId="4" borderId="0" xfId="3" applyFont="1" applyFill="1" applyBorder="1" applyAlignment="1" applyProtection="1">
      <alignment horizontal="left" vertical="center" wrapText="1"/>
    </xf>
    <xf numFmtId="164" fontId="1" fillId="4" borderId="0" xfId="3" applyNumberFormat="1" applyFont="1" applyFill="1" applyBorder="1" applyAlignment="1" applyProtection="1">
      <alignment horizontal="center" vertical="center"/>
    </xf>
    <xf numFmtId="164" fontId="21" fillId="4" borderId="0" xfId="3" applyNumberFormat="1" applyFont="1" applyFill="1" applyBorder="1" applyAlignment="1" applyProtection="1">
      <alignment horizontal="center" vertical="center"/>
    </xf>
    <xf numFmtId="0" fontId="3" fillId="4" borderId="0" xfId="3" applyFont="1" applyFill="1" applyBorder="1" applyAlignment="1" applyProtection="1">
      <alignment horizontal="left" vertical="top"/>
    </xf>
    <xf numFmtId="0" fontId="30" fillId="0" borderId="0" xfId="3" applyFont="1" applyAlignment="1" applyProtection="1">
      <alignment vertical="center"/>
    </xf>
    <xf numFmtId="0" fontId="31" fillId="0" borderId="0" xfId="3" applyFont="1" applyAlignment="1" applyProtection="1">
      <alignment vertical="center"/>
    </xf>
    <xf numFmtId="0" fontId="52" fillId="4" borderId="8" xfId="3" applyFont="1" applyFill="1" applyBorder="1" applyAlignment="1" applyProtection="1">
      <alignment horizontal="left"/>
    </xf>
    <xf numFmtId="0" fontId="1" fillId="4" borderId="0" xfId="3" applyFill="1" applyBorder="1" applyAlignment="1" applyProtection="1">
      <alignment horizontal="left"/>
    </xf>
    <xf numFmtId="0" fontId="27" fillId="4" borderId="0" xfId="3" applyFont="1" applyFill="1" applyProtection="1"/>
    <xf numFmtId="0" fontId="3" fillId="3" borderId="11" xfId="0" applyFont="1" applyFill="1" applyBorder="1" applyAlignment="1" applyProtection="1">
      <alignment vertical="top" wrapText="1"/>
    </xf>
    <xf numFmtId="0" fontId="3" fillId="3" borderId="13" xfId="0" applyFont="1" applyFill="1" applyBorder="1" applyAlignment="1" applyProtection="1">
      <alignment vertical="top" wrapText="1"/>
    </xf>
    <xf numFmtId="0" fontId="3" fillId="4" borderId="0" xfId="0" applyFont="1" applyFill="1" applyBorder="1" applyAlignment="1" applyProtection="1">
      <alignment horizontal="left" vertical="top"/>
      <protection locked="0"/>
    </xf>
    <xf numFmtId="164" fontId="3" fillId="14" borderId="4" xfId="0" applyNumberFormat="1" applyFont="1" applyFill="1" applyBorder="1" applyAlignment="1" applyProtection="1">
      <alignment horizontal="center" vertical="center"/>
      <protection locked="0"/>
    </xf>
    <xf numFmtId="164" fontId="3" fillId="12" borderId="4" xfId="0" applyNumberFormat="1" applyFont="1" applyFill="1" applyBorder="1" applyAlignment="1" applyProtection="1">
      <alignment horizontal="center" vertical="center"/>
      <protection hidden="1"/>
    </xf>
    <xf numFmtId="164" fontId="17" fillId="13" borderId="17" xfId="0" applyNumberFormat="1" applyFont="1" applyFill="1" applyBorder="1" applyAlignment="1" applyProtection="1">
      <alignment horizontal="center" vertical="center"/>
      <protection hidden="1"/>
    </xf>
    <xf numFmtId="164" fontId="15" fillId="13" borderId="17" xfId="0" applyNumberFormat="1" applyFont="1" applyFill="1" applyBorder="1" applyAlignment="1" applyProtection="1">
      <alignment horizontal="center" vertical="center"/>
      <protection hidden="1"/>
    </xf>
    <xf numFmtId="0" fontId="60" fillId="10" borderId="4" xfId="0" applyFont="1" applyFill="1" applyBorder="1" applyAlignment="1" applyProtection="1">
      <alignment horizontal="left" vertical="center"/>
    </xf>
    <xf numFmtId="0" fontId="61" fillId="10" borderId="4" xfId="0" applyFont="1" applyFill="1" applyBorder="1" applyProtection="1"/>
    <xf numFmtId="164" fontId="3" fillId="16" borderId="4" xfId="0" applyNumberFormat="1" applyFont="1" applyFill="1" applyBorder="1" applyAlignment="1" applyProtection="1">
      <alignment horizontal="center" vertical="center"/>
    </xf>
    <xf numFmtId="164" fontId="2" fillId="14" borderId="38" xfId="3" applyNumberFormat="1" applyFont="1" applyFill="1" applyBorder="1" applyAlignment="1" applyProtection="1">
      <alignment horizontal="center" vertical="center"/>
    </xf>
    <xf numFmtId="0" fontId="2" fillId="4" borderId="31" xfId="3" applyFont="1" applyFill="1" applyBorder="1" applyAlignment="1" applyProtection="1">
      <alignment horizontal="left" vertical="center"/>
    </xf>
    <xf numFmtId="164" fontId="25" fillId="4" borderId="32" xfId="3" applyNumberFormat="1" applyFont="1" applyFill="1" applyBorder="1" applyAlignment="1" applyProtection="1">
      <alignment horizontal="center" vertical="center"/>
    </xf>
    <xf numFmtId="164" fontId="2" fillId="4" borderId="32" xfId="3" applyNumberFormat="1" applyFont="1" applyFill="1" applyBorder="1" applyAlignment="1" applyProtection="1">
      <alignment horizontal="center" vertical="center"/>
    </xf>
    <xf numFmtId="164" fontId="2" fillId="4" borderId="39" xfId="3" applyNumberFormat="1" applyFont="1" applyFill="1" applyBorder="1" applyAlignment="1" applyProtection="1">
      <alignment horizontal="center" vertical="center"/>
    </xf>
    <xf numFmtId="0" fontId="3" fillId="2" borderId="0" xfId="1" applyFont="1" applyFill="1" applyBorder="1" applyAlignment="1" applyProtection="1">
      <alignment vertical="top" wrapText="1"/>
    </xf>
    <xf numFmtId="0" fontId="3" fillId="3" borderId="0" xfId="0" applyFont="1" applyFill="1" applyBorder="1" applyAlignment="1" applyProtection="1">
      <alignment vertical="top" wrapText="1"/>
    </xf>
    <xf numFmtId="0" fontId="3" fillId="3" borderId="29" xfId="0" applyFont="1" applyFill="1" applyBorder="1" applyAlignment="1" applyProtection="1">
      <alignment vertical="top" wrapText="1"/>
    </xf>
    <xf numFmtId="0" fontId="3" fillId="3" borderId="45" xfId="0" applyFont="1" applyFill="1" applyBorder="1" applyAlignment="1" applyProtection="1">
      <alignment vertical="top" wrapText="1"/>
    </xf>
    <xf numFmtId="0" fontId="64" fillId="28" borderId="4" xfId="0" applyFont="1" applyFill="1" applyBorder="1" applyAlignment="1" applyProtection="1">
      <alignment horizontal="left" vertical="center"/>
    </xf>
    <xf numFmtId="0" fontId="64" fillId="28" borderId="4" xfId="1" applyFont="1" applyFill="1" applyBorder="1" applyAlignment="1" applyProtection="1">
      <alignment horizontal="left" vertical="center"/>
    </xf>
    <xf numFmtId="0" fontId="65" fillId="28" borderId="4" xfId="1" applyFont="1" applyFill="1" applyBorder="1" applyAlignment="1" applyProtection="1">
      <alignment horizontal="left" vertical="center"/>
    </xf>
    <xf numFmtId="0" fontId="66" fillId="28" borderId="4" xfId="1" applyFont="1" applyFill="1" applyBorder="1" applyProtection="1"/>
    <xf numFmtId="0" fontId="3" fillId="0" borderId="5" xfId="1" applyFont="1" applyFill="1" applyBorder="1" applyAlignment="1" applyProtection="1">
      <alignment horizontal="center" vertical="center"/>
    </xf>
    <xf numFmtId="164" fontId="3" fillId="18" borderId="5" xfId="1" applyNumberFormat="1" applyFont="1" applyFill="1" applyBorder="1" applyAlignment="1" applyProtection="1">
      <alignment horizontal="center" vertical="center"/>
      <protection locked="0"/>
    </xf>
    <xf numFmtId="164" fontId="3" fillId="29" borderId="5" xfId="1" applyNumberFormat="1" applyFont="1" applyFill="1" applyBorder="1" applyAlignment="1" applyProtection="1">
      <alignment horizontal="center" vertical="center"/>
    </xf>
    <xf numFmtId="164" fontId="67" fillId="30" borderId="17" xfId="1" applyNumberFormat="1" applyFont="1" applyFill="1" applyBorder="1" applyAlignment="1" applyProtection="1">
      <alignment horizontal="center" vertical="center"/>
    </xf>
    <xf numFmtId="0" fontId="3" fillId="2" borderId="12" xfId="1" applyFont="1" applyFill="1" applyBorder="1" applyAlignment="1" applyProtection="1">
      <alignment horizontal="left" vertical="top" wrapText="1"/>
    </xf>
    <xf numFmtId="0" fontId="3" fillId="2" borderId="0" xfId="1" applyFont="1" applyFill="1" applyBorder="1" applyAlignment="1" applyProtection="1">
      <alignment horizontal="left" vertical="top" wrapText="1"/>
    </xf>
    <xf numFmtId="0" fontId="3" fillId="2" borderId="12" xfId="1" applyFont="1" applyFill="1" applyBorder="1" applyAlignment="1" applyProtection="1">
      <alignment vertical="top" wrapText="1"/>
    </xf>
    <xf numFmtId="0" fontId="3" fillId="0" borderId="4" xfId="1" applyFont="1" applyFill="1" applyBorder="1" applyAlignment="1" applyProtection="1">
      <alignment horizontal="center" vertical="center"/>
    </xf>
    <xf numFmtId="164" fontId="3" fillId="18" borderId="4" xfId="1" applyNumberFormat="1" applyFont="1" applyFill="1" applyBorder="1" applyAlignment="1" applyProtection="1">
      <alignment horizontal="center" vertical="center"/>
      <protection locked="0"/>
    </xf>
    <xf numFmtId="164" fontId="3" fillId="29" borderId="4" xfId="1" applyNumberFormat="1" applyFont="1" applyFill="1" applyBorder="1" applyAlignment="1" applyProtection="1">
      <alignment horizontal="center" vertical="center"/>
    </xf>
    <xf numFmtId="14" fontId="3" fillId="0" borderId="4" xfId="0" applyNumberFormat="1" applyFont="1" applyBorder="1" applyAlignment="1">
      <alignment horizontal="left" vertical="center"/>
    </xf>
    <xf numFmtId="0" fontId="3" fillId="19" borderId="1" xfId="0" applyFont="1" applyFill="1" applyBorder="1" applyAlignment="1" applyProtection="1">
      <alignment vertical="top"/>
    </xf>
    <xf numFmtId="0" fontId="3" fillId="19" borderId="3" xfId="0" applyFont="1" applyFill="1" applyBorder="1" applyAlignment="1" applyProtection="1">
      <alignment vertical="top"/>
    </xf>
    <xf numFmtId="0" fontId="3" fillId="0" borderId="1" xfId="0" applyFont="1" applyBorder="1" applyAlignment="1" applyProtection="1">
      <alignment vertical="top" wrapText="1"/>
    </xf>
    <xf numFmtId="0" fontId="3" fillId="0" borderId="2" xfId="0" applyFont="1" applyBorder="1" applyAlignment="1" applyProtection="1">
      <alignment vertical="top"/>
    </xf>
    <xf numFmtId="0" fontId="3" fillId="0" borderId="3" xfId="0" applyFont="1" applyBorder="1" applyAlignment="1" applyProtection="1">
      <alignment vertical="top"/>
    </xf>
    <xf numFmtId="0" fontId="3" fillId="19" borderId="4" xfId="0" applyFont="1" applyFill="1" applyBorder="1" applyProtection="1"/>
    <xf numFmtId="0" fontId="3" fillId="0" borderId="4" xfId="0" applyFont="1" applyBorder="1" applyProtection="1"/>
    <xf numFmtId="0" fontId="3" fillId="20" borderId="4" xfId="0" applyFont="1" applyFill="1" applyBorder="1" applyProtection="1"/>
    <xf numFmtId="0" fontId="3" fillId="19" borderId="4" xfId="0" applyFont="1" applyFill="1" applyBorder="1" applyAlignment="1" applyProtection="1">
      <alignment horizontal="left"/>
    </xf>
    <xf numFmtId="0" fontId="4" fillId="21" borderId="0" xfId="0" applyFont="1" applyFill="1" applyBorder="1" applyAlignment="1" applyProtection="1">
      <alignment horizontal="left" wrapText="1"/>
    </xf>
    <xf numFmtId="0" fontId="3" fillId="21" borderId="0" xfId="0" applyFont="1" applyFill="1" applyAlignment="1" applyProtection="1">
      <alignment horizontal="center" vertical="center" wrapText="1"/>
    </xf>
    <xf numFmtId="0" fontId="3" fillId="21" borderId="0" xfId="0" applyFont="1" applyFill="1" applyAlignment="1" applyProtection="1">
      <alignment horizontal="center" vertical="center"/>
    </xf>
    <xf numFmtId="0" fontId="28" fillId="4" borderId="0" xfId="0" applyFont="1" applyFill="1" applyBorder="1" applyAlignment="1" applyProtection="1">
      <alignment horizontal="left" vertical="center" wrapText="1"/>
    </xf>
    <xf numFmtId="0" fontId="26" fillId="4" borderId="0" xfId="0" applyFont="1" applyFill="1" applyProtection="1"/>
    <xf numFmtId="0" fontId="21" fillId="21" borderId="0" xfId="0" applyFont="1" applyFill="1" applyBorder="1" applyAlignment="1" applyProtection="1">
      <alignment horizontal="left" vertical="center" wrapText="1"/>
    </xf>
    <xf numFmtId="0" fontId="21" fillId="4" borderId="0" xfId="0" applyFont="1" applyFill="1" applyBorder="1" applyAlignment="1" applyProtection="1">
      <alignment vertical="center" wrapText="1"/>
    </xf>
    <xf numFmtId="0" fontId="26" fillId="0" borderId="0" xfId="0" applyFont="1" applyAlignment="1" applyProtection="1">
      <alignment vertical="center"/>
    </xf>
    <xf numFmtId="0" fontId="26" fillId="4" borderId="0" xfId="0" applyFont="1" applyFill="1" applyBorder="1" applyAlignment="1" applyProtection="1">
      <alignment vertical="top" wrapText="1"/>
    </xf>
    <xf numFmtId="0" fontId="26" fillId="4" borderId="0" xfId="0" applyFont="1" applyFill="1" applyAlignment="1" applyProtection="1">
      <alignment vertical="top" wrapText="1"/>
    </xf>
    <xf numFmtId="0" fontId="26" fillId="4" borderId="0" xfId="0" applyFont="1" applyFill="1" applyAlignment="1" applyProtection="1">
      <alignment horizontal="left" vertical="top" wrapText="1"/>
    </xf>
    <xf numFmtId="0" fontId="30" fillId="4" borderId="0" xfId="0" applyFont="1" applyFill="1" applyAlignment="1" applyProtection="1">
      <alignment horizontal="left" vertical="top" wrapText="1"/>
    </xf>
    <xf numFmtId="0" fontId="26" fillId="21" borderId="0" xfId="0" applyFont="1" applyFill="1" applyAlignment="1" applyProtection="1">
      <alignment horizontal="left" vertical="top"/>
    </xf>
    <xf numFmtId="0" fontId="30" fillId="0" borderId="26" xfId="2" applyFont="1" applyBorder="1" applyAlignment="1" applyProtection="1">
      <alignment vertical="center" wrapText="1"/>
    </xf>
    <xf numFmtId="0" fontId="30" fillId="0" borderId="4" xfId="2" applyFont="1" applyBorder="1" applyAlignment="1" applyProtection="1">
      <alignment vertical="center" wrapText="1"/>
    </xf>
    <xf numFmtId="0" fontId="30" fillId="0" borderId="4" xfId="2" applyFont="1" applyBorder="1" applyAlignment="1" applyProtection="1">
      <alignment horizontal="left" vertical="center" wrapText="1"/>
    </xf>
    <xf numFmtId="0" fontId="30" fillId="0" borderId="9" xfId="2" applyFont="1" applyBorder="1" applyAlignment="1" applyProtection="1">
      <alignment vertical="center" wrapText="1"/>
    </xf>
    <xf numFmtId="0" fontId="30" fillId="0" borderId="8" xfId="2" applyFont="1" applyBorder="1" applyAlignment="1" applyProtection="1">
      <alignment vertical="center" wrapText="1"/>
    </xf>
    <xf numFmtId="0" fontId="30" fillId="0" borderId="27" xfId="2" applyFont="1" applyBorder="1" applyAlignment="1" applyProtection="1">
      <alignment vertical="center" wrapText="1"/>
    </xf>
    <xf numFmtId="0" fontId="30" fillId="0" borderId="11" xfId="2" applyFont="1" applyBorder="1" applyAlignment="1" applyProtection="1">
      <alignment vertical="center" wrapText="1"/>
    </xf>
    <xf numFmtId="0" fontId="30" fillId="0" borderId="12" xfId="2" applyFont="1" applyBorder="1" applyAlignment="1" applyProtection="1">
      <alignment vertical="center" wrapText="1"/>
    </xf>
    <xf numFmtId="0" fontId="30" fillId="0" borderId="28" xfId="2" applyFont="1" applyBorder="1" applyAlignment="1" applyProtection="1">
      <alignment vertical="center" wrapText="1"/>
    </xf>
    <xf numFmtId="0" fontId="3" fillId="21" borderId="0" xfId="2" applyFont="1" applyFill="1" applyAlignment="1" applyProtection="1">
      <alignment horizontal="center" vertical="center" wrapText="1"/>
    </xf>
    <xf numFmtId="0" fontId="28" fillId="4" borderId="0" xfId="2" applyFont="1" applyFill="1" applyBorder="1" applyAlignment="1" applyProtection="1">
      <alignment horizontal="left" vertical="center" wrapText="1"/>
    </xf>
    <xf numFmtId="0" fontId="30" fillId="4" borderId="0" xfId="2" applyFont="1" applyFill="1" applyBorder="1" applyAlignment="1" applyProtection="1">
      <alignment horizontal="left" vertical="top" wrapText="1"/>
    </xf>
    <xf numFmtId="0" fontId="11" fillId="23" borderId="21" xfId="2" applyFont="1" applyFill="1" applyBorder="1" applyAlignment="1" applyProtection="1">
      <alignment vertical="center" wrapText="1"/>
    </xf>
    <xf numFmtId="0" fontId="11" fillId="23" borderId="22" xfId="2" applyFont="1" applyFill="1" applyBorder="1" applyAlignment="1" applyProtection="1">
      <alignment vertical="center" wrapText="1"/>
    </xf>
    <xf numFmtId="0" fontId="11" fillId="23" borderId="23" xfId="2" applyFont="1" applyFill="1" applyBorder="1" applyAlignment="1" applyProtection="1">
      <alignment vertical="center" wrapText="1"/>
    </xf>
    <xf numFmtId="0" fontId="11" fillId="23" borderId="24" xfId="2" applyFont="1" applyFill="1" applyBorder="1" applyAlignment="1" applyProtection="1">
      <alignment vertical="center" wrapText="1"/>
    </xf>
    <xf numFmtId="0" fontId="11" fillId="23" borderId="25" xfId="2" applyFont="1" applyFill="1" applyBorder="1" applyAlignment="1" applyProtection="1">
      <alignment vertical="center" wrapText="1"/>
    </xf>
    <xf numFmtId="0" fontId="30" fillId="0" borderId="31" xfId="2" applyFont="1" applyBorder="1" applyAlignment="1" applyProtection="1">
      <alignment vertical="center" wrapText="1"/>
    </xf>
    <xf numFmtId="0" fontId="30" fillId="0" borderId="32" xfId="2" applyFont="1" applyBorder="1" applyAlignment="1" applyProtection="1">
      <alignment vertical="center" wrapText="1"/>
    </xf>
    <xf numFmtId="0" fontId="30" fillId="4" borderId="9" xfId="2" applyFont="1" applyFill="1" applyBorder="1" applyAlignment="1" applyProtection="1">
      <alignment vertical="center" wrapText="1"/>
    </xf>
    <xf numFmtId="0" fontId="30" fillId="4" borderId="8" xfId="2" applyFont="1" applyFill="1" applyBorder="1" applyAlignment="1" applyProtection="1">
      <alignment vertical="center" wrapText="1"/>
    </xf>
    <xf numFmtId="0" fontId="30" fillId="4" borderId="27" xfId="2" applyFont="1" applyFill="1" applyBorder="1" applyAlignment="1" applyProtection="1">
      <alignment vertical="center" wrapText="1"/>
    </xf>
    <xf numFmtId="0" fontId="30" fillId="4" borderId="29" xfId="2" quotePrefix="1" applyFont="1" applyFill="1" applyBorder="1" applyAlignment="1" applyProtection="1">
      <alignment horizontal="left" wrapText="1" indent="2"/>
    </xf>
    <xf numFmtId="0" fontId="30" fillId="4" borderId="0" xfId="2" quotePrefix="1" applyFont="1" applyFill="1" applyBorder="1" applyAlignment="1" applyProtection="1">
      <alignment horizontal="left" wrapText="1" indent="2"/>
    </xf>
    <xf numFmtId="0" fontId="30" fillId="4" borderId="30" xfId="2" quotePrefix="1" applyFont="1" applyFill="1" applyBorder="1" applyAlignment="1" applyProtection="1">
      <alignment horizontal="left" wrapText="1" indent="2"/>
    </xf>
    <xf numFmtId="0" fontId="30" fillId="4" borderId="29" xfId="2" applyFont="1" applyFill="1" applyBorder="1" applyAlignment="1" applyProtection="1">
      <alignment vertical="center" wrapText="1"/>
    </xf>
    <xf numFmtId="0" fontId="30" fillId="4" borderId="0" xfId="2" applyFont="1" applyFill="1" applyBorder="1" applyAlignment="1" applyProtection="1">
      <alignment vertical="center" wrapText="1"/>
    </xf>
    <xf numFmtId="0" fontId="30" fillId="4" borderId="30" xfId="2" applyFont="1" applyFill="1" applyBorder="1" applyAlignment="1" applyProtection="1">
      <alignment vertical="center" wrapText="1"/>
    </xf>
    <xf numFmtId="0" fontId="30" fillId="4" borderId="33" xfId="2" applyFont="1" applyFill="1" applyBorder="1" applyAlignment="1" applyProtection="1">
      <alignment vertical="center" wrapText="1"/>
    </xf>
    <xf numFmtId="0" fontId="30" fillId="4" borderId="34" xfId="2" applyFont="1" applyFill="1" applyBorder="1" applyAlignment="1" applyProtection="1">
      <alignment vertical="center" wrapText="1"/>
    </xf>
    <xf numFmtId="0" fontId="30" fillId="4" borderId="35" xfId="2" applyFont="1" applyFill="1" applyBorder="1" applyAlignment="1" applyProtection="1">
      <alignment vertical="center" wrapText="1"/>
    </xf>
    <xf numFmtId="0" fontId="2" fillId="4" borderId="0" xfId="2" applyFont="1" applyFill="1" applyAlignment="1" applyProtection="1">
      <alignment horizontal="left" vertical="top" wrapText="1"/>
    </xf>
    <xf numFmtId="0" fontId="30" fillId="0" borderId="0" xfId="2" applyFont="1" applyBorder="1" applyAlignment="1" applyProtection="1">
      <alignment vertical="top" wrapText="1"/>
    </xf>
    <xf numFmtId="0" fontId="30" fillId="21" borderId="0" xfId="2" applyFont="1" applyFill="1" applyAlignment="1" applyProtection="1">
      <alignment vertical="top" wrapText="1"/>
    </xf>
    <xf numFmtId="0" fontId="2" fillId="4" borderId="0" xfId="2" applyFont="1" applyFill="1" applyAlignment="1" applyProtection="1">
      <alignment horizontal="left" vertical="top"/>
    </xf>
    <xf numFmtId="0" fontId="2" fillId="21" borderId="0" xfId="2" applyFont="1" applyFill="1" applyAlignment="1">
      <alignment vertical="top" wrapText="1"/>
    </xf>
    <xf numFmtId="0" fontId="28" fillId="0" borderId="18" xfId="1" applyFont="1" applyFill="1" applyBorder="1" applyAlignment="1" applyProtection="1">
      <alignment horizontal="left" vertical="center" wrapText="1"/>
    </xf>
    <xf numFmtId="0" fontId="28" fillId="0" borderId="19" xfId="1" applyFont="1" applyFill="1" applyBorder="1" applyAlignment="1" applyProtection="1">
      <alignment horizontal="left" vertical="center" wrapText="1"/>
    </xf>
    <xf numFmtId="0" fontId="63" fillId="0" borderId="19" xfId="1" applyFont="1" applyFill="1" applyBorder="1" applyAlignment="1" applyProtection="1">
      <alignment horizontal="left" vertical="center" wrapText="1"/>
    </xf>
    <xf numFmtId="0" fontId="6" fillId="29" borderId="1" xfId="1" applyFont="1" applyFill="1" applyBorder="1" applyAlignment="1" applyProtection="1">
      <alignment horizontal="left" vertical="center"/>
    </xf>
    <xf numFmtId="0" fontId="6" fillId="29" borderId="2" xfId="1" applyFont="1" applyFill="1" applyBorder="1" applyAlignment="1" applyProtection="1">
      <alignment horizontal="left" vertical="center"/>
    </xf>
    <xf numFmtId="0" fontId="6" fillId="29" borderId="3" xfId="1" applyFont="1" applyFill="1" applyBorder="1" applyAlignment="1" applyProtection="1">
      <alignment horizontal="left" vertical="center"/>
    </xf>
    <xf numFmtId="0" fontId="3" fillId="18" borderId="1" xfId="1" applyFont="1" applyFill="1" applyBorder="1" applyAlignment="1" applyProtection="1">
      <alignment horizontal="left" vertical="top"/>
      <protection locked="0"/>
    </xf>
    <xf numFmtId="0" fontId="3" fillId="18" borderId="2" xfId="1" applyFont="1" applyFill="1" applyBorder="1" applyAlignment="1" applyProtection="1">
      <alignment horizontal="left" vertical="top"/>
      <protection locked="0"/>
    </xf>
    <xf numFmtId="0" fontId="3" fillId="18" borderId="3" xfId="1" applyFont="1" applyFill="1" applyBorder="1" applyAlignment="1" applyProtection="1">
      <alignment horizontal="left" vertical="top"/>
      <protection locked="0"/>
    </xf>
    <xf numFmtId="0" fontId="3" fillId="0" borderId="4" xfId="1" applyFont="1" applyFill="1" applyBorder="1" applyAlignment="1" applyProtection="1">
      <alignment horizontal="center" vertical="center"/>
    </xf>
    <xf numFmtId="0" fontId="3" fillId="0" borderId="9"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3" fillId="0" borderId="10" xfId="1" applyFont="1" applyFill="1" applyBorder="1" applyAlignment="1" applyProtection="1">
      <alignment horizontal="left" vertical="center"/>
    </xf>
    <xf numFmtId="0" fontId="3" fillId="0" borderId="11" xfId="1" applyFont="1" applyFill="1" applyBorder="1" applyAlignment="1" applyProtection="1">
      <alignment horizontal="left" vertical="center"/>
    </xf>
    <xf numFmtId="0" fontId="3" fillId="0" borderId="12" xfId="1" applyFont="1" applyFill="1" applyBorder="1" applyAlignment="1" applyProtection="1">
      <alignment horizontal="left" vertical="center"/>
    </xf>
    <xf numFmtId="0" fontId="3" fillId="0" borderId="13" xfId="1" applyFont="1" applyFill="1" applyBorder="1" applyAlignment="1" applyProtection="1">
      <alignment horizontal="left" vertical="center"/>
    </xf>
    <xf numFmtId="0" fontId="3" fillId="0" borderId="9" xfId="1" applyFont="1" applyFill="1" applyBorder="1" applyAlignment="1" applyProtection="1">
      <alignment horizontal="center" vertical="center" wrapText="1"/>
    </xf>
    <xf numFmtId="0" fontId="3" fillId="0" borderId="10"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3"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xf>
    <xf numFmtId="0" fontId="3" fillId="2" borderId="7" xfId="1" applyFont="1" applyFill="1" applyBorder="1" applyAlignment="1" applyProtection="1">
      <alignment horizontal="center" vertical="center"/>
    </xf>
    <xf numFmtId="0" fontId="54" fillId="0" borderId="4" xfId="1" applyFont="1" applyFill="1" applyBorder="1" applyAlignment="1" applyProtection="1">
      <alignment horizontal="center" vertical="center" wrapText="1"/>
    </xf>
    <xf numFmtId="0" fontId="3" fillId="2" borderId="9"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9" xfId="1" applyFont="1" applyFill="1" applyBorder="1" applyAlignment="1" applyProtection="1">
      <alignment horizontal="center" vertical="center"/>
    </xf>
    <xf numFmtId="0" fontId="3" fillId="2" borderId="10" xfId="1" applyFont="1" applyFill="1" applyBorder="1" applyAlignment="1" applyProtection="1">
      <alignment horizontal="center" vertical="center"/>
    </xf>
    <xf numFmtId="164" fontId="28" fillId="0" borderId="18" xfId="1" applyNumberFormat="1" applyFont="1" applyFill="1" applyBorder="1" applyAlignment="1" applyProtection="1">
      <alignment horizontal="left" vertical="center" wrapText="1"/>
    </xf>
    <xf numFmtId="164" fontId="28" fillId="0" borderId="19" xfId="1" applyNumberFormat="1" applyFont="1" applyFill="1" applyBorder="1" applyAlignment="1" applyProtection="1">
      <alignment horizontal="left" vertical="center" wrapText="1"/>
    </xf>
    <xf numFmtId="164" fontId="28" fillId="0" borderId="20" xfId="1" applyNumberFormat="1"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1"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0" borderId="4" xfId="0" applyFont="1" applyBorder="1" applyAlignment="1" applyProtection="1">
      <alignment horizontal="center" vertical="center"/>
    </xf>
    <xf numFmtId="0" fontId="3" fillId="0" borderId="9"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3" xfId="0" applyFont="1" applyBorder="1" applyAlignment="1" applyProtection="1">
      <alignment horizontal="left" vertical="center"/>
    </xf>
    <xf numFmtId="0" fontId="11" fillId="8" borderId="1" xfId="2" applyFont="1" applyFill="1" applyBorder="1" applyAlignment="1" applyProtection="1">
      <alignment horizontal="right" vertical="top" wrapText="1"/>
    </xf>
    <xf numFmtId="0" fontId="11" fillId="8" borderId="2" xfId="2" applyFont="1" applyFill="1" applyBorder="1" applyAlignment="1" applyProtection="1">
      <alignment horizontal="right" vertical="top" wrapText="1"/>
    </xf>
    <xf numFmtId="0" fontId="11" fillId="8" borderId="3" xfId="2" applyFont="1" applyFill="1" applyBorder="1" applyAlignment="1" applyProtection="1">
      <alignment horizontal="right" vertical="top" wrapText="1"/>
    </xf>
    <xf numFmtId="0" fontId="13" fillId="8" borderId="1" xfId="2" applyFont="1" applyFill="1" applyBorder="1" applyAlignment="1" applyProtection="1">
      <alignment horizontal="right" vertical="center" wrapText="1"/>
    </xf>
    <xf numFmtId="0" fontId="13" fillId="8" borderId="2" xfId="2" applyFont="1" applyFill="1" applyBorder="1" applyAlignment="1" applyProtection="1">
      <alignment horizontal="right" vertical="center" wrapText="1"/>
    </xf>
    <xf numFmtId="0" fontId="13" fillId="8" borderId="3" xfId="2" applyFont="1" applyFill="1" applyBorder="1" applyAlignment="1" applyProtection="1">
      <alignment horizontal="right" vertical="center" wrapText="1"/>
    </xf>
    <xf numFmtId="0" fontId="3" fillId="7" borderId="8" xfId="2" applyFont="1" applyFill="1" applyBorder="1" applyAlignment="1" applyProtection="1">
      <alignment horizontal="left" vertical="top" wrapText="1"/>
    </xf>
    <xf numFmtId="0" fontId="3" fillId="4" borderId="9" xfId="0" applyFont="1" applyFill="1" applyBorder="1" applyAlignment="1" applyProtection="1">
      <alignment horizontal="left" vertical="center"/>
    </xf>
    <xf numFmtId="0" fontId="3" fillId="4" borderId="8" xfId="0" applyFont="1" applyFill="1" applyBorder="1" applyAlignment="1" applyProtection="1">
      <alignment horizontal="left" vertical="center"/>
    </xf>
    <xf numFmtId="0" fontId="3" fillId="4" borderId="11" xfId="0" applyFont="1" applyFill="1" applyBorder="1" applyAlignment="1" applyProtection="1">
      <alignment horizontal="left" vertical="center"/>
    </xf>
    <xf numFmtId="0" fontId="3" fillId="4" borderId="12" xfId="0" applyFont="1" applyFill="1" applyBorder="1" applyAlignment="1" applyProtection="1">
      <alignment horizontal="left" vertical="center"/>
    </xf>
    <xf numFmtId="0" fontId="3" fillId="4" borderId="3"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xf>
    <xf numFmtId="0" fontId="14" fillId="0" borderId="4" xfId="0" applyFont="1" applyBorder="1" applyAlignment="1" applyProtection="1">
      <alignment horizontal="center" vertical="center"/>
    </xf>
    <xf numFmtId="0" fontId="3" fillId="9" borderId="4" xfId="2" applyFont="1" applyFill="1" applyBorder="1" applyAlignment="1" applyProtection="1">
      <alignment horizontal="left" vertical="top" wrapText="1"/>
      <protection locked="0"/>
    </xf>
    <xf numFmtId="0" fontId="3" fillId="9" borderId="1" xfId="2" applyFont="1" applyFill="1" applyBorder="1" applyAlignment="1" applyProtection="1">
      <alignment horizontal="left" vertical="top" wrapText="1"/>
      <protection locked="0"/>
    </xf>
    <xf numFmtId="0" fontId="3" fillId="7" borderId="4" xfId="2" applyFont="1" applyFill="1" applyBorder="1" applyAlignment="1" applyProtection="1">
      <alignment horizontal="left" vertical="top" wrapText="1"/>
    </xf>
    <xf numFmtId="0" fontId="3" fillId="7" borderId="1" xfId="2" applyFont="1" applyFill="1" applyBorder="1" applyAlignment="1" applyProtection="1">
      <alignment horizontal="left" vertical="top" wrapText="1"/>
    </xf>
    <xf numFmtId="0" fontId="10" fillId="8" borderId="1" xfId="2" applyFont="1" applyFill="1" applyBorder="1" applyAlignment="1" applyProtection="1">
      <alignment horizontal="left" vertical="top" wrapText="1"/>
    </xf>
    <xf numFmtId="0" fontId="10" fillId="8" borderId="2" xfId="2" applyFont="1" applyFill="1" applyBorder="1" applyAlignment="1" applyProtection="1">
      <alignment horizontal="left" vertical="top" wrapText="1"/>
    </xf>
    <xf numFmtId="0" fontId="10" fillId="8" borderId="3" xfId="2" applyFont="1" applyFill="1" applyBorder="1" applyAlignment="1" applyProtection="1">
      <alignment horizontal="left" vertical="top" wrapText="1"/>
    </xf>
    <xf numFmtId="0" fontId="3" fillId="4" borderId="4" xfId="1" applyFont="1" applyFill="1" applyBorder="1" applyAlignment="1" applyProtection="1">
      <alignment vertical="center"/>
    </xf>
    <xf numFmtId="0" fontId="3" fillId="4" borderId="4" xfId="1" applyFont="1" applyFill="1" applyBorder="1" applyAlignment="1" applyProtection="1">
      <alignment horizontal="left" vertical="top"/>
    </xf>
    <xf numFmtId="0" fontId="11" fillId="13" borderId="18" xfId="0" applyFont="1" applyFill="1" applyBorder="1" applyAlignment="1" applyProtection="1">
      <alignment vertical="center"/>
    </xf>
    <xf numFmtId="0" fontId="11" fillId="13" borderId="19" xfId="0" applyFont="1" applyFill="1" applyBorder="1" applyAlignment="1" applyProtection="1">
      <alignment vertical="center"/>
    </xf>
    <xf numFmtId="0" fontId="17" fillId="15" borderId="19" xfId="0" applyFont="1" applyFill="1" applyBorder="1" applyAlignment="1" applyProtection="1">
      <alignment horizontal="right" vertical="center"/>
    </xf>
    <xf numFmtId="0" fontId="2" fillId="18" borderId="18" xfId="1" applyFont="1" applyFill="1" applyBorder="1" applyAlignment="1" applyProtection="1">
      <alignment horizontal="left" vertical="top" wrapText="1"/>
      <protection locked="0"/>
    </xf>
    <xf numFmtId="0" fontId="2" fillId="18" borderId="19" xfId="1" applyFont="1" applyFill="1" applyBorder="1" applyAlignment="1" applyProtection="1">
      <alignment horizontal="left" vertical="top" wrapText="1"/>
      <protection locked="0"/>
    </xf>
    <xf numFmtId="0" fontId="2" fillId="18" borderId="20" xfId="1" applyFont="1" applyFill="1" applyBorder="1" applyAlignment="1" applyProtection="1">
      <alignment horizontal="left" vertical="top" wrapText="1"/>
      <protection locked="0"/>
    </xf>
    <xf numFmtId="0" fontId="9" fillId="16" borderId="18" xfId="0" applyFont="1" applyFill="1" applyBorder="1" applyAlignment="1" applyProtection="1">
      <alignment vertical="center" wrapText="1"/>
    </xf>
    <xf numFmtId="0" fontId="9" fillId="16" borderId="19" xfId="0" applyFont="1" applyFill="1" applyBorder="1" applyAlignment="1" applyProtection="1">
      <alignment vertical="center"/>
    </xf>
    <xf numFmtId="0" fontId="20" fillId="16" borderId="19" xfId="0" applyFont="1" applyFill="1" applyBorder="1" applyAlignment="1" applyProtection="1">
      <alignment vertical="center"/>
    </xf>
    <xf numFmtId="0" fontId="20" fillId="16" borderId="20" xfId="0" applyFont="1" applyFill="1" applyBorder="1" applyAlignment="1" applyProtection="1">
      <alignment vertical="center"/>
    </xf>
    <xf numFmtId="0" fontId="3" fillId="7" borderId="0" xfId="1" applyFont="1" applyFill="1" applyBorder="1" applyAlignment="1" applyProtection="1">
      <alignment horizontal="left" vertical="center" wrapText="1"/>
    </xf>
    <xf numFmtId="0" fontId="0" fillId="17" borderId="19" xfId="1" applyFont="1" applyFill="1" applyBorder="1" applyAlignment="1" applyProtection="1">
      <alignment wrapText="1"/>
    </xf>
    <xf numFmtId="0" fontId="2" fillId="17" borderId="19" xfId="1" applyFont="1" applyFill="1" applyBorder="1" applyAlignment="1" applyProtection="1">
      <alignment wrapText="1"/>
    </xf>
    <xf numFmtId="0" fontId="2" fillId="17" borderId="20" xfId="1" applyFont="1" applyFill="1" applyBorder="1" applyAlignment="1" applyProtection="1">
      <alignment wrapText="1"/>
    </xf>
    <xf numFmtId="0" fontId="0" fillId="17" borderId="19" xfId="1" applyFont="1" applyFill="1" applyBorder="1" applyAlignment="1" applyProtection="1">
      <alignment vertical="top" wrapText="1"/>
    </xf>
    <xf numFmtId="0" fontId="2" fillId="17" borderId="19" xfId="1" applyFont="1" applyFill="1" applyBorder="1" applyAlignment="1" applyProtection="1">
      <alignment vertical="top" wrapText="1"/>
    </xf>
    <xf numFmtId="0" fontId="2" fillId="17" borderId="20" xfId="1" applyFont="1" applyFill="1" applyBorder="1" applyAlignment="1" applyProtection="1">
      <alignment vertical="top" wrapText="1"/>
    </xf>
    <xf numFmtId="0" fontId="6" fillId="0" borderId="18"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0" fontId="6" fillId="12" borderId="1" xfId="0" applyFont="1" applyFill="1" applyBorder="1" applyAlignment="1" applyProtection="1">
      <alignment horizontal="left" vertical="center"/>
    </xf>
    <xf numFmtId="0" fontId="6" fillId="12" borderId="2" xfId="0" applyFont="1" applyFill="1" applyBorder="1" applyAlignment="1" applyProtection="1">
      <alignment horizontal="left" vertical="center"/>
    </xf>
    <xf numFmtId="0" fontId="6" fillId="12" borderId="3" xfId="0" applyFont="1" applyFill="1" applyBorder="1" applyAlignment="1" applyProtection="1">
      <alignment horizontal="left" vertical="center"/>
    </xf>
    <xf numFmtId="0" fontId="3" fillId="14" borderId="1" xfId="0" applyFont="1" applyFill="1" applyBorder="1" applyAlignment="1" applyProtection="1">
      <alignment horizontal="left" vertical="top"/>
      <protection locked="0"/>
    </xf>
    <xf numFmtId="0" fontId="3" fillId="14" borderId="2" xfId="0" applyFont="1" applyFill="1" applyBorder="1" applyAlignment="1" applyProtection="1">
      <alignment horizontal="left" vertical="top"/>
      <protection locked="0"/>
    </xf>
    <xf numFmtId="0" fontId="3" fillId="14" borderId="3" xfId="0" applyFont="1" applyFill="1" applyBorder="1" applyAlignment="1" applyProtection="1">
      <alignment horizontal="left" vertical="top"/>
      <protection locked="0"/>
    </xf>
    <xf numFmtId="0" fontId="11" fillId="13" borderId="18" xfId="0" applyFont="1" applyFill="1" applyBorder="1" applyAlignment="1" applyProtection="1">
      <alignment vertical="center" wrapText="1"/>
    </xf>
    <xf numFmtId="0" fontId="11" fillId="13" borderId="20" xfId="0" applyFont="1" applyFill="1" applyBorder="1" applyAlignment="1" applyProtection="1">
      <alignment vertical="center"/>
    </xf>
    <xf numFmtId="0" fontId="6" fillId="0" borderId="14" xfId="0" applyFont="1" applyBorder="1" applyAlignment="1" applyProtection="1">
      <alignment horizontal="right" vertical="center"/>
    </xf>
    <xf numFmtId="0" fontId="6" fillId="0" borderId="15" xfId="0" applyFont="1" applyBorder="1" applyAlignment="1" applyProtection="1">
      <alignment horizontal="right" vertical="center"/>
    </xf>
    <xf numFmtId="0" fontId="6" fillId="0" borderId="16" xfId="0" applyFont="1" applyBorder="1" applyAlignment="1" applyProtection="1">
      <alignment horizontal="right" vertical="center"/>
    </xf>
    <xf numFmtId="0" fontId="3" fillId="12" borderId="14" xfId="0" applyFont="1" applyFill="1" applyBorder="1" applyAlignment="1" applyProtection="1">
      <alignment horizontal="center" vertical="center"/>
    </xf>
    <xf numFmtId="0" fontId="3" fillId="12" borderId="16" xfId="0" applyFont="1" applyFill="1" applyBorder="1" applyAlignment="1" applyProtection="1">
      <alignment horizontal="center" vertical="center"/>
    </xf>
    <xf numFmtId="0" fontId="57" fillId="0" borderId="4" xfId="0" applyFont="1" applyBorder="1" applyAlignment="1" applyProtection="1">
      <alignment horizontal="center" vertical="center"/>
    </xf>
    <xf numFmtId="0" fontId="15" fillId="10" borderId="4" xfId="0" applyFont="1" applyFill="1" applyBorder="1" applyAlignment="1" applyProtection="1">
      <alignment horizontal="left" vertical="center"/>
    </xf>
    <xf numFmtId="0" fontId="0" fillId="4" borderId="1" xfId="0" applyFont="1" applyFill="1" applyBorder="1" applyAlignment="1" applyProtection="1">
      <alignment horizontal="left" vertical="center" wrapText="1"/>
    </xf>
    <xf numFmtId="0" fontId="0" fillId="4" borderId="2" xfId="0" applyFont="1" applyFill="1" applyBorder="1" applyAlignment="1" applyProtection="1">
      <alignment horizontal="left" vertical="center" wrapText="1"/>
    </xf>
    <xf numFmtId="0" fontId="0" fillId="4" borderId="3" xfId="0" applyFont="1" applyFill="1" applyBorder="1" applyAlignment="1" applyProtection="1">
      <alignment horizontal="left" vertical="center" wrapText="1"/>
    </xf>
    <xf numFmtId="0" fontId="3" fillId="4" borderId="4" xfId="0" applyFont="1" applyFill="1" applyBorder="1" applyAlignment="1" applyProtection="1">
      <alignment horizontal="center" vertical="center"/>
    </xf>
    <xf numFmtId="0" fontId="6" fillId="0" borderId="5" xfId="0" applyFont="1" applyBorder="1" applyAlignment="1" applyProtection="1">
      <alignment horizontal="right" vertical="center"/>
    </xf>
    <xf numFmtId="0" fontId="6" fillId="0" borderId="9" xfId="0" applyFont="1" applyBorder="1" applyAlignment="1" applyProtection="1">
      <alignment horizontal="right" vertical="center"/>
    </xf>
    <xf numFmtId="0" fontId="6" fillId="0" borderId="41" xfId="0" applyFont="1" applyBorder="1" applyAlignment="1" applyProtection="1">
      <alignment horizontal="left" vertical="center" wrapText="1"/>
    </xf>
    <xf numFmtId="0" fontId="6" fillId="0" borderId="42" xfId="0" applyFont="1" applyBorder="1" applyAlignment="1" applyProtection="1">
      <alignment horizontal="left" vertical="center" wrapText="1"/>
    </xf>
    <xf numFmtId="0" fontId="6" fillId="0" borderId="43" xfId="0" applyFont="1" applyBorder="1" applyAlignment="1" applyProtection="1">
      <alignment horizontal="left" vertical="center"/>
    </xf>
    <xf numFmtId="0" fontId="6" fillId="0" borderId="44" xfId="0" applyFont="1" applyBorder="1" applyAlignment="1" applyProtection="1">
      <alignment horizontal="left" vertical="center"/>
    </xf>
    <xf numFmtId="0" fontId="52" fillId="4" borderId="0" xfId="0" applyFont="1" applyFill="1" applyAlignment="1" applyProtection="1">
      <alignment vertical="top" wrapText="1"/>
    </xf>
    <xf numFmtId="0" fontId="0" fillId="4" borderId="0" xfId="0" applyFill="1" applyAlignment="1" applyProtection="1">
      <alignment vertical="top" wrapText="1"/>
    </xf>
    <xf numFmtId="0" fontId="3" fillId="2" borderId="0" xfId="1" applyFont="1" applyFill="1" applyBorder="1" applyAlignment="1" applyProtection="1">
      <alignment vertical="top" wrapText="1"/>
    </xf>
    <xf numFmtId="0" fontId="3" fillId="3" borderId="2" xfId="0" applyFont="1" applyFill="1" applyBorder="1" applyAlignment="1" applyProtection="1">
      <alignment vertical="top" wrapText="1"/>
    </xf>
    <xf numFmtId="0" fontId="3" fillId="3" borderId="3" xfId="0" applyFont="1" applyFill="1" applyBorder="1" applyAlignment="1" applyProtection="1">
      <alignment vertical="top" wrapText="1"/>
    </xf>
    <xf numFmtId="0" fontId="3" fillId="4" borderId="1" xfId="0" applyFont="1" applyFill="1" applyBorder="1" applyAlignment="1" applyProtection="1">
      <alignment vertical="top" wrapText="1"/>
    </xf>
    <xf numFmtId="0" fontId="3" fillId="4" borderId="2" xfId="0" applyFont="1" applyFill="1" applyBorder="1" applyAlignment="1" applyProtection="1">
      <alignment vertical="top" wrapText="1"/>
    </xf>
    <xf numFmtId="0" fontId="3" fillId="4" borderId="3" xfId="0" applyFont="1" applyFill="1" applyBorder="1" applyAlignment="1" applyProtection="1">
      <alignment vertical="top" wrapText="1"/>
    </xf>
    <xf numFmtId="0" fontId="3" fillId="4" borderId="4" xfId="0" applyFont="1" applyFill="1" applyBorder="1" applyAlignment="1" applyProtection="1">
      <alignment vertical="top"/>
    </xf>
    <xf numFmtId="0" fontId="3" fillId="4" borderId="4" xfId="0" applyFont="1" applyFill="1" applyBorder="1" applyAlignment="1" applyProtection="1">
      <alignment vertical="top" wrapText="1"/>
    </xf>
    <xf numFmtId="14" fontId="3" fillId="4" borderId="1" xfId="1" applyNumberFormat="1" applyFont="1" applyFill="1" applyBorder="1" applyAlignment="1" applyProtection="1">
      <alignment horizontal="left" vertical="top"/>
    </xf>
    <xf numFmtId="0" fontId="3" fillId="4" borderId="2" xfId="1" applyFont="1" applyFill="1" applyBorder="1" applyAlignment="1" applyProtection="1">
      <alignment horizontal="left" vertical="top"/>
    </xf>
    <xf numFmtId="0" fontId="3" fillId="4" borderId="3" xfId="1" applyFont="1" applyFill="1" applyBorder="1" applyAlignment="1" applyProtection="1">
      <alignment horizontal="left" vertical="top"/>
    </xf>
    <xf numFmtId="0" fontId="3" fillId="4" borderId="4" xfId="0" applyFont="1" applyFill="1" applyBorder="1" applyAlignment="1" applyProtection="1">
      <alignment horizontal="left" vertical="top"/>
    </xf>
    <xf numFmtId="0" fontId="5" fillId="4" borderId="4" xfId="0" applyFont="1" applyFill="1" applyBorder="1" applyAlignment="1" applyProtection="1">
      <alignment horizontal="left" vertical="top"/>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4" fillId="2" borderId="0" xfId="1" applyFont="1" applyFill="1" applyBorder="1" applyAlignment="1" applyProtection="1">
      <alignment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164" fontId="3" fillId="4" borderId="1" xfId="0" applyNumberFormat="1" applyFont="1" applyFill="1" applyBorder="1" applyAlignment="1" applyProtection="1">
      <alignment horizontal="left" vertical="center"/>
    </xf>
    <xf numFmtId="164" fontId="5" fillId="4" borderId="2" xfId="0" applyNumberFormat="1" applyFont="1" applyFill="1" applyBorder="1" applyAlignment="1" applyProtection="1">
      <alignment horizontal="left" vertical="center"/>
    </xf>
    <xf numFmtId="164" fontId="5" fillId="4" borderId="3" xfId="0" applyNumberFormat="1" applyFont="1" applyFill="1" applyBorder="1" applyAlignment="1" applyProtection="1">
      <alignment horizontal="left" vertical="center"/>
    </xf>
    <xf numFmtId="0" fontId="3" fillId="4" borderId="1"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3" fillId="4" borderId="1" xfId="0" applyFont="1" applyFill="1" applyBorder="1" applyAlignment="1" applyProtection="1">
      <alignment horizontal="left" vertical="top"/>
    </xf>
    <xf numFmtId="0" fontId="5" fillId="4" borderId="2" xfId="0" applyFont="1" applyFill="1" applyBorder="1" applyAlignment="1" applyProtection="1">
      <alignment horizontal="left" vertical="top"/>
    </xf>
    <xf numFmtId="0" fontId="5" fillId="4" borderId="3" xfId="0" applyFont="1" applyFill="1" applyBorder="1" applyAlignment="1" applyProtection="1">
      <alignment horizontal="left" vertical="top"/>
    </xf>
    <xf numFmtId="49" fontId="3" fillId="5" borderId="1" xfId="0" applyNumberFormat="1" applyFont="1" applyFill="1" applyBorder="1" applyProtection="1">
      <protection locked="0"/>
    </xf>
    <xf numFmtId="0" fontId="3" fillId="5" borderId="2" xfId="0" applyFont="1" applyFill="1" applyBorder="1" applyProtection="1">
      <protection locked="0"/>
    </xf>
    <xf numFmtId="0" fontId="3" fillId="5" borderId="3" xfId="0" applyFont="1" applyFill="1" applyBorder="1" applyProtection="1">
      <protection locked="0"/>
    </xf>
    <xf numFmtId="0" fontId="6" fillId="6" borderId="5" xfId="0" applyFont="1" applyFill="1" applyBorder="1" applyAlignment="1" applyProtection="1">
      <alignment horizontal="center" vertical="center" textRotation="90"/>
    </xf>
    <xf numFmtId="0" fontId="3" fillId="6" borderId="6" xfId="0" applyFont="1" applyFill="1" applyBorder="1" applyAlignment="1" applyProtection="1">
      <alignment horizontal="center" vertical="center" textRotation="90"/>
    </xf>
    <xf numFmtId="0" fontId="3" fillId="6" borderId="7" xfId="0" applyFont="1" applyFill="1" applyBorder="1" applyAlignment="1" applyProtection="1">
      <alignment horizontal="center" vertical="center" textRotation="90"/>
    </xf>
    <xf numFmtId="0" fontId="6"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7" fillId="0" borderId="3" xfId="0" applyFont="1" applyFill="1" applyBorder="1" applyAlignment="1" applyProtection="1">
      <alignment horizontal="left" vertical="top"/>
    </xf>
    <xf numFmtId="0" fontId="3" fillId="3" borderId="9" xfId="0" applyFont="1" applyFill="1" applyBorder="1" applyAlignment="1" applyProtection="1">
      <alignment vertical="top" wrapText="1"/>
    </xf>
    <xf numFmtId="0" fontId="3" fillId="3" borderId="10" xfId="0" applyFont="1" applyFill="1" applyBorder="1" applyAlignment="1" applyProtection="1">
      <alignment vertical="top" wrapText="1"/>
    </xf>
    <xf numFmtId="0" fontId="3" fillId="4" borderId="9" xfId="0" applyFont="1" applyFill="1" applyBorder="1" applyAlignment="1" applyProtection="1">
      <alignment horizontal="left" vertical="top" wrapText="1"/>
    </xf>
    <xf numFmtId="0" fontId="3" fillId="4" borderId="8" xfId="0" applyFont="1" applyFill="1" applyBorder="1" applyAlignment="1" applyProtection="1">
      <alignment horizontal="left" vertical="top" wrapText="1"/>
    </xf>
    <xf numFmtId="0" fontId="3" fillId="4" borderId="10"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0" xfId="0" applyFont="1" applyFill="1" applyBorder="1" applyAlignment="1" applyProtection="1">
      <alignment horizontal="left" vertical="top" wrapText="1"/>
    </xf>
    <xf numFmtId="0" fontId="3" fillId="4" borderId="45" xfId="0" applyFont="1" applyFill="1" applyBorder="1" applyAlignment="1" applyProtection="1">
      <alignment horizontal="left" vertical="top" wrapText="1"/>
    </xf>
    <xf numFmtId="0" fontId="6" fillId="4" borderId="11" xfId="0" applyFont="1" applyFill="1" applyBorder="1" applyAlignment="1" applyProtection="1">
      <alignment horizontal="left" vertical="top" wrapText="1"/>
    </xf>
    <xf numFmtId="0" fontId="6" fillId="4" borderId="12" xfId="0" applyFont="1" applyFill="1" applyBorder="1" applyAlignment="1" applyProtection="1">
      <alignment horizontal="left" vertical="top" wrapText="1"/>
    </xf>
    <xf numFmtId="0" fontId="6" fillId="4" borderId="13" xfId="0" applyFont="1" applyFill="1" applyBorder="1" applyAlignment="1" applyProtection="1">
      <alignment horizontal="left" vertical="top" wrapText="1"/>
    </xf>
    <xf numFmtId="0" fontId="3" fillId="2" borderId="4" xfId="1" applyFont="1" applyFill="1" applyBorder="1" applyAlignment="1" applyProtection="1">
      <alignment horizontal="center" vertical="center"/>
    </xf>
    <xf numFmtId="0" fontId="3" fillId="2" borderId="4" xfId="1" applyFont="1" applyFill="1" applyBorder="1" applyAlignment="1" applyProtection="1">
      <alignment horizontal="left" vertical="center" wrapText="1"/>
    </xf>
    <xf numFmtId="0" fontId="3" fillId="0" borderId="4" xfId="1" applyFont="1" applyFill="1" applyBorder="1" applyAlignment="1" applyProtection="1">
      <alignment horizontal="left" vertical="center"/>
    </xf>
    <xf numFmtId="0" fontId="3" fillId="0" borderId="4"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4" borderId="3" xfId="0"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164" fontId="28" fillId="0" borderId="41" xfId="1" applyNumberFormat="1" applyFont="1" applyFill="1" applyBorder="1" applyAlignment="1" applyProtection="1">
      <alignment horizontal="left" vertical="center" wrapText="1"/>
    </xf>
    <xf numFmtId="164" fontId="28" fillId="0" borderId="43" xfId="1" applyNumberFormat="1" applyFont="1" applyFill="1" applyBorder="1" applyAlignment="1" applyProtection="1">
      <alignment horizontal="left" vertical="center" wrapText="1"/>
    </xf>
    <xf numFmtId="164" fontId="28" fillId="0" borderId="46" xfId="1" applyNumberFormat="1" applyFont="1" applyFill="1" applyBorder="1" applyAlignment="1" applyProtection="1">
      <alignment horizontal="left" vertical="center" wrapText="1"/>
    </xf>
    <xf numFmtId="0" fontId="28" fillId="0" borderId="18" xfId="0" applyFont="1" applyBorder="1" applyAlignment="1" applyProtection="1">
      <alignment horizontal="left" vertical="center" wrapText="1"/>
    </xf>
    <xf numFmtId="0" fontId="28" fillId="0" borderId="19" xfId="0" applyFont="1" applyBorder="1" applyAlignment="1" applyProtection="1">
      <alignment horizontal="left" vertical="center" wrapText="1"/>
    </xf>
    <xf numFmtId="0" fontId="63" fillId="0" borderId="19" xfId="0" applyFont="1" applyBorder="1" applyAlignment="1" applyProtection="1">
      <alignment horizontal="left" vertical="center" wrapText="1"/>
    </xf>
    <xf numFmtId="0" fontId="3" fillId="4" borderId="5" xfId="0" applyFont="1" applyFill="1" applyBorder="1" applyAlignment="1" applyProtection="1">
      <alignment horizontal="center" vertical="center"/>
    </xf>
    <xf numFmtId="0" fontId="54" fillId="0" borderId="4" xfId="1" applyFont="1" applyFill="1" applyBorder="1" applyAlignment="1" applyProtection="1">
      <alignment horizontal="center" vertical="center"/>
    </xf>
    <xf numFmtId="0" fontId="3" fillId="0" borderId="1" xfId="0" applyFont="1" applyFill="1" applyBorder="1" applyAlignment="1" applyProtection="1">
      <alignment vertical="top" wrapText="1"/>
    </xf>
    <xf numFmtId="0" fontId="3" fillId="0" borderId="2" xfId="0" applyFont="1" applyFill="1" applyBorder="1" applyAlignment="1" applyProtection="1">
      <alignment vertical="top" wrapText="1"/>
    </xf>
    <xf numFmtId="0" fontId="3" fillId="0" borderId="3" xfId="0" applyFont="1" applyFill="1" applyBorder="1" applyAlignment="1" applyProtection="1">
      <alignment vertical="top" wrapText="1"/>
    </xf>
    <xf numFmtId="0" fontId="3" fillId="4" borderId="0" xfId="0" applyFont="1" applyFill="1" applyBorder="1" applyAlignment="1" applyProtection="1">
      <alignment horizontal="left" vertical="center" wrapText="1"/>
    </xf>
    <xf numFmtId="0" fontId="3" fillId="4" borderId="0" xfId="3" applyFont="1" applyFill="1" applyAlignment="1" applyProtection="1">
      <alignment horizontal="center" vertical="top" wrapText="1"/>
    </xf>
    <xf numFmtId="0" fontId="48" fillId="21" borderId="0" xfId="3" applyFont="1" applyFill="1" applyAlignment="1" applyProtection="1">
      <alignment horizontal="center" vertical="center" wrapText="1"/>
    </xf>
    <xf numFmtId="0" fontId="3" fillId="4" borderId="0" xfId="3" applyFont="1" applyFill="1" applyBorder="1" applyAlignment="1" applyProtection="1">
      <alignment horizontal="left" vertical="center" wrapText="1"/>
    </xf>
    <xf numFmtId="49" fontId="1" fillId="26" borderId="0" xfId="3" applyNumberFormat="1" applyFont="1" applyFill="1" applyBorder="1" applyAlignment="1" applyProtection="1">
      <alignment horizontal="left" vertical="center"/>
      <protection locked="0"/>
    </xf>
    <xf numFmtId="0" fontId="1" fillId="26" borderId="0" xfId="3" applyFont="1" applyFill="1" applyBorder="1" applyAlignment="1" applyProtection="1">
      <alignment horizontal="left" vertical="center"/>
      <protection locked="0"/>
    </xf>
    <xf numFmtId="0" fontId="21" fillId="26" borderId="0" xfId="3" applyFont="1" applyFill="1" applyBorder="1" applyAlignment="1" applyProtection="1">
      <alignment horizontal="left" vertical="center"/>
      <protection locked="0"/>
    </xf>
    <xf numFmtId="0" fontId="3" fillId="4" borderId="0" xfId="0" applyFont="1" applyFill="1" applyBorder="1" applyAlignment="1" applyProtection="1">
      <alignment vertical="top" wrapText="1"/>
    </xf>
    <xf numFmtId="0" fontId="21" fillId="4" borderId="0" xfId="3" applyFont="1" applyFill="1" applyBorder="1" applyAlignment="1" applyProtection="1">
      <alignment horizontal="left" wrapText="1"/>
    </xf>
    <xf numFmtId="0" fontId="50" fillId="21" borderId="0" xfId="3" applyFont="1" applyFill="1" applyBorder="1" applyAlignment="1" applyProtection="1">
      <alignment horizontal="left"/>
    </xf>
    <xf numFmtId="0" fontId="21" fillId="27" borderId="21" xfId="3" applyFont="1" applyFill="1" applyBorder="1" applyAlignment="1" applyProtection="1">
      <alignment horizontal="left" wrapText="1"/>
    </xf>
    <xf numFmtId="0" fontId="21" fillId="27" borderId="26" xfId="3" applyFont="1" applyFill="1" applyBorder="1" applyAlignment="1" applyProtection="1">
      <alignment horizontal="left" wrapText="1"/>
    </xf>
    <xf numFmtId="0" fontId="51" fillId="27" borderId="40" xfId="3" applyFont="1" applyFill="1" applyBorder="1" applyAlignment="1" applyProtection="1">
      <alignment horizontal="center"/>
    </xf>
    <xf numFmtId="0" fontId="51" fillId="27" borderId="7" xfId="3" applyFont="1" applyFill="1" applyBorder="1" applyAlignment="1" applyProtection="1">
      <alignment horizontal="center"/>
    </xf>
    <xf numFmtId="0" fontId="51" fillId="27" borderId="22" xfId="3" applyFont="1" applyFill="1" applyBorder="1" applyAlignment="1" applyProtection="1">
      <alignment horizontal="center"/>
    </xf>
    <xf numFmtId="0" fontId="51" fillId="27" borderId="36" xfId="3" applyFont="1" applyFill="1" applyBorder="1" applyAlignment="1" applyProtection="1">
      <alignment horizontal="center"/>
    </xf>
    <xf numFmtId="0" fontId="51" fillId="27" borderId="38" xfId="3" applyFont="1" applyFill="1" applyBorder="1" applyAlignment="1" applyProtection="1">
      <alignment horizontal="center"/>
    </xf>
    <xf numFmtId="0" fontId="3" fillId="0" borderId="4" xfId="3" applyFont="1" applyBorder="1" applyAlignment="1" applyProtection="1">
      <alignment vertical="center"/>
    </xf>
    <xf numFmtId="0" fontId="3" fillId="14" borderId="1" xfId="3" applyFont="1" applyFill="1" applyBorder="1" applyAlignment="1" applyProtection="1">
      <alignment horizontal="center" vertical="center"/>
      <protection locked="0"/>
    </xf>
    <xf numFmtId="0" fontId="3" fillId="14" borderId="2" xfId="3" applyFont="1" applyFill="1" applyBorder="1" applyAlignment="1" applyProtection="1">
      <alignment horizontal="center" vertical="center"/>
      <protection locked="0"/>
    </xf>
    <xf numFmtId="0" fontId="3" fillId="14" borderId="3" xfId="3" applyFont="1" applyFill="1" applyBorder="1" applyAlignment="1" applyProtection="1">
      <alignment horizontal="center" vertical="center"/>
      <protection locked="0"/>
    </xf>
    <xf numFmtId="0" fontId="3" fillId="4" borderId="0" xfId="3" applyFont="1" applyFill="1" applyBorder="1" applyAlignment="1" applyProtection="1">
      <alignment horizontal="left" vertical="top" wrapText="1"/>
    </xf>
    <xf numFmtId="0" fontId="3" fillId="14" borderId="4" xfId="3" applyFont="1" applyFill="1" applyBorder="1" applyAlignment="1" applyProtection="1">
      <alignment horizontal="center" vertical="center"/>
      <protection locked="0"/>
    </xf>
    <xf numFmtId="0" fontId="3" fillId="10" borderId="4" xfId="0" applyFont="1" applyFill="1" applyBorder="1"/>
    <xf numFmtId="0" fontId="3" fillId="10" borderId="4" xfId="0" applyFont="1" applyFill="1" applyBorder="1" applyAlignment="1">
      <alignment vertical="center"/>
    </xf>
    <xf numFmtId="0" fontId="3" fillId="10" borderId="0" xfId="0" applyFont="1" applyFill="1"/>
    <xf numFmtId="0" fontId="3" fillId="10" borderId="4" xfId="0" applyFont="1" applyFill="1" applyBorder="1"/>
    <xf numFmtId="0" fontId="3" fillId="10" borderId="1" xfId="0" applyFont="1" applyFill="1" applyBorder="1" applyAlignment="1" applyProtection="1">
      <alignment horizontal="left" vertical="top" wrapText="1"/>
    </xf>
    <xf numFmtId="0" fontId="3" fillId="10" borderId="2" xfId="0" applyFont="1" applyFill="1" applyBorder="1" applyAlignment="1" applyProtection="1">
      <alignment horizontal="left" vertical="top"/>
    </xf>
    <xf numFmtId="0" fontId="3" fillId="10" borderId="3" xfId="0" applyFont="1" applyFill="1" applyBorder="1" applyAlignment="1" applyProtection="1">
      <alignment horizontal="left" vertical="top"/>
    </xf>
    <xf numFmtId="0" fontId="3" fillId="31" borderId="1" xfId="1" applyFont="1" applyFill="1" applyBorder="1" applyAlignment="1" applyProtection="1">
      <alignment horizontal="left" vertical="top" wrapText="1"/>
    </xf>
    <xf numFmtId="0" fontId="3" fillId="31" borderId="2" xfId="1" applyFont="1" applyFill="1" applyBorder="1" applyAlignment="1" applyProtection="1">
      <alignment horizontal="left" vertical="top" wrapText="1"/>
    </xf>
    <xf numFmtId="0" fontId="3" fillId="31" borderId="3" xfId="1" applyFont="1" applyFill="1" applyBorder="1" applyAlignment="1" applyProtection="1">
      <alignment horizontal="left" vertical="top" wrapText="1"/>
    </xf>
    <xf numFmtId="0" fontId="3" fillId="10" borderId="4" xfId="0" applyFont="1" applyFill="1" applyBorder="1" applyAlignment="1" applyProtection="1">
      <alignment vertical="top"/>
    </xf>
    <xf numFmtId="0" fontId="3" fillId="10" borderId="4" xfId="0" applyFont="1" applyFill="1" applyBorder="1" applyAlignment="1" applyProtection="1">
      <alignment vertical="top" wrapText="1"/>
    </xf>
    <xf numFmtId="0" fontId="25" fillId="10" borderId="4" xfId="3" applyFont="1" applyFill="1" applyBorder="1" applyAlignment="1" applyProtection="1">
      <alignment horizontal="left" vertical="center" wrapText="1"/>
    </xf>
    <xf numFmtId="0" fontId="25" fillId="10" borderId="32" xfId="3" applyFont="1" applyFill="1" applyBorder="1" applyAlignment="1" applyProtection="1">
      <alignment horizontal="left" vertical="center" wrapText="1"/>
    </xf>
  </cellXfs>
  <cellStyles count="4">
    <cellStyle name="Normal" xfId="0" builtinId="0"/>
    <cellStyle name="Normal 2 2" xfId="2"/>
    <cellStyle name="Normal 3" xfId="1"/>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psharepoint2013/sites/TEP2/7500.Pcment.SecurityAnalysis/Project%20Working%20Documents/x7500.Pcment.Security.040_Pricing%20Schedule_LO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Control"/>
      <sheetName val="Pg1_Instructions for Completion"/>
      <sheetName val="Pg2_Evaluation Criteria"/>
      <sheetName val="Pg3_Carleton Clinic"/>
      <sheetName val="Pg4_PTC Harrogate"/>
      <sheetName val="Pg5_Form of Tender"/>
      <sheetName val="Data Validation"/>
    </sheetNames>
    <sheetDataSet>
      <sheetData sheetId="0"/>
      <sheetData sheetId="1">
        <row r="5">
          <cell r="D5" t="str">
            <v>[INSERT NAME]</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Normal="100" zoomScaleSheetLayoutView="100" workbookViewId="0">
      <selection activeCell="D15" sqref="D15:E16"/>
    </sheetView>
  </sheetViews>
  <sheetFormatPr defaultColWidth="9.21875" defaultRowHeight="13.2" x14ac:dyDescent="0.25"/>
  <cols>
    <col min="1" max="1" width="8.77734375" style="23" customWidth="1"/>
    <col min="2" max="2" width="11.77734375" style="91" customWidth="1"/>
    <col min="3" max="3" width="18.21875" style="26" customWidth="1"/>
    <col min="4" max="4" width="12.21875" style="26" customWidth="1"/>
    <col min="5" max="5" width="19.5546875" style="26" customWidth="1"/>
    <col min="6" max="6" width="33.21875" style="26" customWidth="1"/>
    <col min="7" max="7" width="8.77734375" style="23" customWidth="1"/>
    <col min="8" max="16384" width="9.21875" style="26"/>
  </cols>
  <sheetData>
    <row r="1" spans="1:7" s="23" customFormat="1" x14ac:dyDescent="0.25">
      <c r="B1" s="73"/>
    </row>
    <row r="2" spans="1:7" s="23" customFormat="1" ht="17.399999999999999" x14ac:dyDescent="0.3">
      <c r="B2" s="74" t="s">
        <v>75</v>
      </c>
    </row>
    <row r="3" spans="1:7" s="23" customFormat="1" x14ac:dyDescent="0.25">
      <c r="B3" s="73"/>
    </row>
    <row r="4" spans="1:7" ht="39" customHeight="1" x14ac:dyDescent="0.25">
      <c r="B4" s="247" t="s">
        <v>76</v>
      </c>
      <c r="C4" s="248"/>
      <c r="D4" s="249" t="s">
        <v>229</v>
      </c>
      <c r="E4" s="250"/>
      <c r="F4" s="251"/>
    </row>
    <row r="5" spans="1:7" x14ac:dyDescent="0.25">
      <c r="B5" s="252" t="s">
        <v>77</v>
      </c>
      <c r="C5" s="252"/>
      <c r="D5" s="253" t="s">
        <v>78</v>
      </c>
      <c r="E5" s="253"/>
      <c r="F5" s="253"/>
    </row>
    <row r="6" spans="1:7" x14ac:dyDescent="0.25">
      <c r="B6" s="252" t="s">
        <v>79</v>
      </c>
      <c r="C6" s="252"/>
      <c r="D6" s="253" t="s">
        <v>80</v>
      </c>
      <c r="E6" s="253"/>
      <c r="F6" s="253"/>
    </row>
    <row r="7" spans="1:7" x14ac:dyDescent="0.25">
      <c r="B7" s="252" t="s">
        <v>81</v>
      </c>
      <c r="C7" s="252"/>
      <c r="D7" s="253" t="s">
        <v>163</v>
      </c>
      <c r="E7" s="253"/>
      <c r="F7" s="253"/>
    </row>
    <row r="8" spans="1:7" s="23" customFormat="1" x14ac:dyDescent="0.25">
      <c r="B8" s="75"/>
      <c r="C8" s="51"/>
      <c r="D8" s="51"/>
      <c r="E8" s="51"/>
      <c r="F8" s="51"/>
    </row>
    <row r="9" spans="1:7" x14ac:dyDescent="0.25">
      <c r="B9" s="252" t="s">
        <v>82</v>
      </c>
      <c r="C9" s="252"/>
      <c r="D9" s="511" t="s">
        <v>85</v>
      </c>
      <c r="E9" s="511"/>
      <c r="F9" s="511"/>
    </row>
    <row r="10" spans="1:7" x14ac:dyDescent="0.25">
      <c r="B10" s="255" t="s">
        <v>84</v>
      </c>
      <c r="C10" s="255"/>
      <c r="D10" s="511" t="s">
        <v>83</v>
      </c>
      <c r="E10" s="511"/>
      <c r="F10" s="511"/>
    </row>
    <row r="11" spans="1:7" x14ac:dyDescent="0.25">
      <c r="B11" s="252" t="s">
        <v>86</v>
      </c>
      <c r="C11" s="252"/>
      <c r="D11" s="511" t="s">
        <v>83</v>
      </c>
      <c r="E11" s="511"/>
      <c r="F11" s="511"/>
    </row>
    <row r="12" spans="1:7" s="23" customFormat="1" x14ac:dyDescent="0.25">
      <c r="B12" s="75"/>
      <c r="C12" s="51"/>
      <c r="D12" s="51"/>
      <c r="E12" s="51"/>
      <c r="F12" s="51"/>
    </row>
    <row r="13" spans="1:7" x14ac:dyDescent="0.25">
      <c r="B13" s="254" t="s">
        <v>87</v>
      </c>
      <c r="C13" s="254"/>
      <c r="D13" s="254"/>
      <c r="E13" s="254"/>
      <c r="F13" s="254"/>
    </row>
    <row r="14" spans="1:7" x14ac:dyDescent="0.25">
      <c r="B14" s="76" t="s">
        <v>88</v>
      </c>
      <c r="C14" s="77" t="s">
        <v>89</v>
      </c>
      <c r="D14" s="77" t="s">
        <v>90</v>
      </c>
      <c r="E14" s="78" t="s">
        <v>91</v>
      </c>
      <c r="F14" s="77" t="s">
        <v>92</v>
      </c>
    </row>
    <row r="15" spans="1:7" x14ac:dyDescent="0.25">
      <c r="B15" s="79">
        <v>1</v>
      </c>
      <c r="C15" s="80">
        <v>44271</v>
      </c>
      <c r="D15" s="512" t="s">
        <v>94</v>
      </c>
      <c r="E15" s="513" t="s">
        <v>93</v>
      </c>
      <c r="F15" s="81" t="s">
        <v>95</v>
      </c>
    </row>
    <row r="16" spans="1:7" s="84" customFormat="1" x14ac:dyDescent="0.2">
      <c r="A16" s="82"/>
      <c r="B16" s="79">
        <v>2</v>
      </c>
      <c r="C16" s="246">
        <v>44279</v>
      </c>
      <c r="D16" s="512" t="s">
        <v>94</v>
      </c>
      <c r="E16" s="514" t="s">
        <v>93</v>
      </c>
      <c r="F16" s="83" t="s">
        <v>228</v>
      </c>
      <c r="G16" s="82"/>
    </row>
    <row r="17" spans="1:7" s="84" customFormat="1" x14ac:dyDescent="0.25">
      <c r="A17" s="82"/>
      <c r="B17" s="85"/>
      <c r="C17" s="86"/>
      <c r="D17" s="86"/>
      <c r="E17" s="86"/>
      <c r="F17" s="87"/>
      <c r="G17" s="82"/>
    </row>
    <row r="18" spans="1:7" s="23" customFormat="1" x14ac:dyDescent="0.25">
      <c r="B18" s="85"/>
      <c r="C18" s="86"/>
      <c r="D18" s="86"/>
      <c r="E18" s="86"/>
      <c r="F18" s="87"/>
    </row>
    <row r="19" spans="1:7" s="23" customFormat="1" x14ac:dyDescent="0.25">
      <c r="B19" s="85"/>
      <c r="C19" s="86"/>
      <c r="D19" s="86"/>
      <c r="E19" s="86"/>
      <c r="F19" s="87"/>
    </row>
    <row r="20" spans="1:7" s="23" customFormat="1" x14ac:dyDescent="0.25">
      <c r="B20" s="88"/>
      <c r="C20" s="89"/>
      <c r="D20" s="89"/>
      <c r="E20" s="89"/>
      <c r="F20" s="90"/>
    </row>
    <row r="21" spans="1:7" s="23" customFormat="1" x14ac:dyDescent="0.25">
      <c r="B21" s="73"/>
    </row>
  </sheetData>
  <sheetProtection algorithmName="SHA-512" hashValue="Wv/B1cqEGjG+cQXZWrxZ2uBQ5uhYl2qPq+2Otnq0e+S/OypDNZ52WGxt4STp5xodPg9tW20HXa64L7jZXU8WYw==" saltValue="LQxNNyICv63WLAlXpce0sA==" spinCount="100000" sheet="1" objects="1" scenarios="1"/>
  <mergeCells count="15">
    <mergeCell ref="B11:C11"/>
    <mergeCell ref="D11:F11"/>
    <mergeCell ref="B13:F13"/>
    <mergeCell ref="B7:C7"/>
    <mergeCell ref="D7:F7"/>
    <mergeCell ref="B9:C9"/>
    <mergeCell ref="D9:F9"/>
    <mergeCell ref="B10:C10"/>
    <mergeCell ref="D10:F10"/>
    <mergeCell ref="B4:C4"/>
    <mergeCell ref="D4:F4"/>
    <mergeCell ref="B5:C5"/>
    <mergeCell ref="D5:F5"/>
    <mergeCell ref="B6:C6"/>
    <mergeCell ref="D6:F6"/>
  </mergeCells>
  <pageMargins left="0.7" right="0.7" top="0.75" bottom="0.75" header="0.3" footer="0.3"/>
  <pageSetup paperSize="9" scale="79"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view="pageBreakPreview" zoomScale="80" zoomScaleNormal="100" zoomScaleSheetLayoutView="80" workbookViewId="0">
      <selection activeCell="B2" sqref="B2:D2"/>
    </sheetView>
  </sheetViews>
  <sheetFormatPr defaultColWidth="9.21875" defaultRowHeight="13.2" x14ac:dyDescent="0.25"/>
  <cols>
    <col min="1" max="1" width="3.77734375" style="26" customWidth="1"/>
    <col min="2" max="2" width="6.44140625" style="96" customWidth="1"/>
    <col min="3" max="3" width="18.6640625" style="96" customWidth="1"/>
    <col min="4" max="4" width="86.77734375" style="96" customWidth="1"/>
    <col min="5" max="5" width="10.5546875" style="96" customWidth="1"/>
    <col min="6" max="6" width="7.44140625" style="96" customWidth="1"/>
    <col min="7" max="10" width="8.77734375" style="96" customWidth="1"/>
    <col min="11" max="11" width="1.5546875" style="26" customWidth="1"/>
    <col min="12" max="16384" width="9.21875" style="26"/>
  </cols>
  <sheetData>
    <row r="1" spans="1:10" s="23" customFormat="1" ht="31.2" customHeight="1" x14ac:dyDescent="0.25">
      <c r="A1" s="257" t="s">
        <v>164</v>
      </c>
      <c r="B1" s="258"/>
      <c r="C1" s="258"/>
      <c r="D1" s="258"/>
      <c r="E1" s="258"/>
      <c r="F1" s="92"/>
      <c r="G1" s="93"/>
      <c r="H1" s="93"/>
      <c r="I1" s="93"/>
      <c r="J1" s="93"/>
    </row>
    <row r="2" spans="1:10" ht="95.1" customHeight="1" x14ac:dyDescent="0.25">
      <c r="A2" s="94"/>
      <c r="B2" s="259" t="s">
        <v>231</v>
      </c>
      <c r="C2" s="259"/>
      <c r="D2" s="260"/>
      <c r="E2" s="95"/>
      <c r="F2" s="92"/>
    </row>
    <row r="3" spans="1:10" s="23" customFormat="1" ht="18.600000000000001" customHeight="1" x14ac:dyDescent="0.25">
      <c r="A3" s="92"/>
      <c r="B3" s="261" t="s">
        <v>96</v>
      </c>
      <c r="C3" s="261"/>
      <c r="D3" s="97" t="s">
        <v>230</v>
      </c>
      <c r="E3" s="98"/>
      <c r="F3" s="92"/>
      <c r="G3" s="99"/>
      <c r="H3" s="99"/>
      <c r="I3" s="99"/>
      <c r="J3" s="99"/>
    </row>
    <row r="4" spans="1:10" s="23" customFormat="1" ht="14.4" thickBot="1" x14ac:dyDescent="0.3">
      <c r="A4" s="92"/>
      <c r="B4" s="100"/>
      <c r="C4" s="100"/>
      <c r="D4" s="101"/>
      <c r="E4" s="102"/>
      <c r="F4" s="92"/>
      <c r="G4" s="99"/>
      <c r="H4" s="99"/>
      <c r="I4" s="99"/>
      <c r="J4" s="99"/>
    </row>
    <row r="5" spans="1:10" s="23" customFormat="1" ht="22.5" customHeight="1" thickBot="1" x14ac:dyDescent="0.3">
      <c r="A5" s="92"/>
      <c r="B5" s="103" t="s">
        <v>97</v>
      </c>
      <c r="C5" s="103"/>
      <c r="D5" s="104" t="s">
        <v>98</v>
      </c>
      <c r="E5" s="102"/>
      <c r="F5" s="92"/>
      <c r="G5" s="99"/>
      <c r="H5" s="99"/>
      <c r="I5" s="99"/>
      <c r="J5" s="99"/>
    </row>
    <row r="6" spans="1:10" s="23" customFormat="1" ht="12.75" customHeight="1" x14ac:dyDescent="0.25">
      <c r="A6" s="92"/>
      <c r="B6" s="105"/>
      <c r="C6" s="105"/>
      <c r="D6" s="105"/>
      <c r="E6" s="102"/>
      <c r="F6" s="92"/>
      <c r="G6" s="99"/>
      <c r="H6" s="99"/>
      <c r="I6" s="99"/>
      <c r="J6" s="99"/>
    </row>
    <row r="7" spans="1:10" s="23" customFormat="1" ht="26.55" customHeight="1" x14ac:dyDescent="0.25">
      <c r="A7" s="92"/>
      <c r="B7" s="262" t="s">
        <v>99</v>
      </c>
      <c r="C7" s="262"/>
      <c r="D7" s="263"/>
      <c r="E7" s="102"/>
      <c r="F7" s="92"/>
      <c r="G7" s="99"/>
      <c r="H7" s="99"/>
      <c r="I7" s="99"/>
      <c r="J7" s="99"/>
    </row>
    <row r="8" spans="1:10" s="23" customFormat="1" ht="78" customHeight="1" x14ac:dyDescent="0.25">
      <c r="A8" s="92"/>
      <c r="B8" s="264" t="s">
        <v>232</v>
      </c>
      <c r="C8" s="264"/>
      <c r="D8" s="264"/>
      <c r="E8" s="102"/>
      <c r="F8" s="92"/>
      <c r="G8" s="99"/>
      <c r="H8" s="99"/>
      <c r="I8" s="99"/>
      <c r="J8" s="99"/>
    </row>
    <row r="9" spans="1:10" ht="18" customHeight="1" x14ac:dyDescent="0.3">
      <c r="A9" s="94"/>
      <c r="B9" s="256" t="s">
        <v>100</v>
      </c>
      <c r="C9" s="256"/>
      <c r="D9" s="256"/>
      <c r="E9" s="256"/>
      <c r="F9" s="92"/>
      <c r="G9" s="106"/>
      <c r="H9" s="106"/>
      <c r="I9" s="106"/>
      <c r="J9" s="106"/>
    </row>
    <row r="10" spans="1:10" s="23" customFormat="1" ht="13.8" x14ac:dyDescent="0.25">
      <c r="A10" s="92"/>
      <c r="B10" s="107"/>
      <c r="C10" s="108"/>
      <c r="D10" s="108"/>
      <c r="E10" s="108"/>
      <c r="F10" s="92"/>
      <c r="G10" s="93"/>
      <c r="H10" s="93"/>
      <c r="I10" s="93"/>
      <c r="J10" s="93"/>
    </row>
    <row r="11" spans="1:10" s="23" customFormat="1" ht="31.2" customHeight="1" x14ac:dyDescent="0.25">
      <c r="A11" s="109"/>
      <c r="B11" s="110">
        <v>1</v>
      </c>
      <c r="C11" s="265" t="s">
        <v>165</v>
      </c>
      <c r="D11" s="265"/>
      <c r="E11" s="265"/>
      <c r="F11" s="111"/>
      <c r="G11" s="93"/>
      <c r="H11" s="93"/>
      <c r="I11" s="93"/>
      <c r="J11" s="93"/>
    </row>
    <row r="12" spans="1:10" s="23" customFormat="1" ht="13.8" x14ac:dyDescent="0.25">
      <c r="A12" s="109"/>
      <c r="B12" s="110"/>
      <c r="C12" s="112"/>
      <c r="D12" s="112"/>
      <c r="E12" s="112"/>
      <c r="F12" s="111"/>
      <c r="G12" s="93"/>
      <c r="H12" s="93"/>
      <c r="I12" s="93"/>
      <c r="J12" s="93"/>
    </row>
    <row r="13" spans="1:10" s="23" customFormat="1" ht="29.4" customHeight="1" x14ac:dyDescent="0.25">
      <c r="A13" s="109"/>
      <c r="B13" s="113">
        <v>2</v>
      </c>
      <c r="C13" s="265" t="s">
        <v>166</v>
      </c>
      <c r="D13" s="265"/>
      <c r="E13" s="265"/>
      <c r="F13" s="111"/>
      <c r="G13" s="93"/>
      <c r="H13" s="93"/>
      <c r="I13" s="93"/>
      <c r="J13" s="93"/>
    </row>
    <row r="14" spans="1:10" s="23" customFormat="1" ht="13.8" x14ac:dyDescent="0.25">
      <c r="A14" s="109"/>
      <c r="B14" s="113"/>
      <c r="C14" s="112"/>
      <c r="D14" s="112"/>
      <c r="E14" s="112"/>
      <c r="F14" s="111"/>
      <c r="G14" s="93"/>
      <c r="H14" s="93"/>
      <c r="I14" s="93"/>
      <c r="J14" s="93"/>
    </row>
    <row r="15" spans="1:10" s="23" customFormat="1" ht="33" customHeight="1" x14ac:dyDescent="0.25">
      <c r="A15" s="109"/>
      <c r="B15" s="110">
        <v>3</v>
      </c>
      <c r="C15" s="266" t="s">
        <v>167</v>
      </c>
      <c r="D15" s="266"/>
      <c r="E15" s="266"/>
      <c r="F15" s="111"/>
      <c r="G15" s="93"/>
      <c r="H15" s="93"/>
      <c r="I15" s="93"/>
      <c r="J15" s="93"/>
    </row>
    <row r="16" spans="1:10" s="23" customFormat="1" ht="33" customHeight="1" x14ac:dyDescent="0.25">
      <c r="A16" s="109"/>
      <c r="B16" s="110">
        <v>4</v>
      </c>
      <c r="C16" s="266" t="s">
        <v>101</v>
      </c>
      <c r="D16" s="266"/>
      <c r="E16" s="266"/>
      <c r="F16" s="111"/>
      <c r="G16" s="93"/>
      <c r="H16" s="93"/>
      <c r="I16" s="93"/>
      <c r="J16" s="93"/>
    </row>
    <row r="17" spans="1:10" s="23" customFormat="1" ht="13.8" x14ac:dyDescent="0.25">
      <c r="A17" s="109"/>
      <c r="B17" s="110"/>
      <c r="C17" s="114"/>
      <c r="D17" s="114"/>
      <c r="E17" s="114"/>
      <c r="F17" s="111"/>
      <c r="G17" s="93"/>
      <c r="H17" s="93"/>
      <c r="I17" s="93"/>
      <c r="J17" s="93"/>
    </row>
    <row r="18" spans="1:10" s="23" customFormat="1" ht="65.400000000000006" customHeight="1" x14ac:dyDescent="0.25">
      <c r="A18" s="109"/>
      <c r="B18" s="110">
        <v>5</v>
      </c>
      <c r="C18" s="267" t="s">
        <v>168</v>
      </c>
      <c r="D18" s="267"/>
      <c r="E18" s="267"/>
      <c r="F18" s="93"/>
      <c r="G18" s="93"/>
      <c r="H18" s="93"/>
      <c r="I18" s="93"/>
      <c r="J18" s="93"/>
    </row>
    <row r="19" spans="1:10" s="23" customFormat="1" ht="13.8" x14ac:dyDescent="0.25">
      <c r="A19" s="109"/>
      <c r="B19" s="110"/>
      <c r="C19" s="114"/>
      <c r="D19" s="114"/>
      <c r="E19" s="114"/>
      <c r="F19" s="111"/>
      <c r="G19" s="93"/>
      <c r="H19" s="93"/>
      <c r="I19" s="93"/>
      <c r="J19" s="93"/>
    </row>
    <row r="20" spans="1:10" s="23" customFormat="1" ht="100.8" customHeight="1" x14ac:dyDescent="0.25">
      <c r="A20" s="109"/>
      <c r="B20" s="110">
        <v>6</v>
      </c>
      <c r="C20" s="266" t="s">
        <v>102</v>
      </c>
      <c r="D20" s="266"/>
      <c r="E20" s="266"/>
      <c r="F20" s="111"/>
      <c r="G20" s="93"/>
      <c r="H20" s="93"/>
      <c r="I20" s="93"/>
      <c r="J20" s="93"/>
    </row>
    <row r="21" spans="1:10" s="23" customFormat="1" ht="13.8" x14ac:dyDescent="0.25">
      <c r="A21" s="109"/>
      <c r="B21" s="110"/>
      <c r="C21" s="114"/>
      <c r="D21" s="114"/>
      <c r="E21" s="114"/>
      <c r="F21" s="111"/>
      <c r="G21" s="93"/>
      <c r="H21" s="93"/>
      <c r="I21" s="93"/>
      <c r="J21" s="93"/>
    </row>
    <row r="22" spans="1:10" s="23" customFormat="1" ht="62.4" customHeight="1" x14ac:dyDescent="0.25">
      <c r="A22" s="109"/>
      <c r="B22" s="110">
        <v>7</v>
      </c>
      <c r="C22" s="266" t="s">
        <v>103</v>
      </c>
      <c r="D22" s="266"/>
      <c r="E22" s="266"/>
      <c r="F22" s="111"/>
      <c r="G22" s="93"/>
      <c r="H22" s="93"/>
      <c r="I22" s="93"/>
      <c r="J22" s="93"/>
    </row>
    <row r="23" spans="1:10" s="23" customFormat="1" ht="13.8" x14ac:dyDescent="0.25">
      <c r="A23" s="109"/>
      <c r="B23" s="110"/>
      <c r="C23" s="114"/>
      <c r="D23" s="114"/>
      <c r="E23" s="114"/>
      <c r="F23" s="111"/>
      <c r="G23" s="93"/>
      <c r="H23" s="93"/>
      <c r="I23" s="93"/>
      <c r="J23" s="93"/>
    </row>
    <row r="24" spans="1:10" s="23" customFormat="1" ht="60.75" customHeight="1" x14ac:dyDescent="0.25">
      <c r="A24" s="109"/>
      <c r="B24" s="110">
        <v>8</v>
      </c>
      <c r="C24" s="266" t="s">
        <v>104</v>
      </c>
      <c r="D24" s="266"/>
      <c r="E24" s="266"/>
      <c r="F24" s="111"/>
      <c r="G24" s="93"/>
      <c r="H24" s="93"/>
      <c r="I24" s="93"/>
      <c r="J24" s="93"/>
    </row>
    <row r="25" spans="1:10" s="23" customFormat="1" ht="13.8" x14ac:dyDescent="0.25">
      <c r="A25" s="109"/>
      <c r="B25" s="110"/>
      <c r="C25" s="114"/>
      <c r="D25" s="114"/>
      <c r="E25" s="114"/>
      <c r="F25" s="111"/>
      <c r="G25" s="93"/>
      <c r="H25" s="93"/>
      <c r="I25" s="93"/>
      <c r="J25" s="93"/>
    </row>
    <row r="26" spans="1:10" s="23" customFormat="1" ht="29.55" customHeight="1" x14ac:dyDescent="0.25">
      <c r="A26" s="109"/>
      <c r="B26" s="110">
        <v>9</v>
      </c>
      <c r="C26" s="266" t="s">
        <v>105</v>
      </c>
      <c r="D26" s="266"/>
      <c r="E26" s="266"/>
      <c r="F26" s="111"/>
      <c r="G26" s="93"/>
      <c r="H26" s="93"/>
      <c r="I26" s="93"/>
      <c r="J26" s="93"/>
    </row>
    <row r="27" spans="1:10" s="23" customFormat="1" ht="12.75" customHeight="1" x14ac:dyDescent="0.25">
      <c r="A27" s="109"/>
      <c r="B27" s="110"/>
      <c r="C27" s="93"/>
      <c r="D27" s="93"/>
      <c r="E27" s="93"/>
      <c r="F27" s="111"/>
      <c r="G27" s="93"/>
      <c r="H27" s="93"/>
      <c r="I27" s="93"/>
      <c r="J27" s="93"/>
    </row>
    <row r="28" spans="1:10" s="23" customFormat="1" ht="30.6" customHeight="1" x14ac:dyDescent="0.25">
      <c r="A28" s="92"/>
      <c r="B28" s="113">
        <v>10</v>
      </c>
      <c r="C28" s="266" t="s">
        <v>106</v>
      </c>
      <c r="D28" s="266"/>
      <c r="E28" s="108"/>
      <c r="F28" s="92"/>
      <c r="G28" s="93"/>
      <c r="H28" s="93"/>
      <c r="I28" s="93"/>
      <c r="J28" s="93"/>
    </row>
    <row r="29" spans="1:10" s="23" customFormat="1" ht="13.8" x14ac:dyDescent="0.25">
      <c r="A29" s="92"/>
      <c r="B29" s="113"/>
      <c r="C29" s="113"/>
      <c r="D29" s="92"/>
      <c r="E29" s="108"/>
      <c r="F29" s="92"/>
      <c r="G29" s="93"/>
      <c r="H29" s="93"/>
      <c r="I29" s="93"/>
      <c r="J29" s="93"/>
    </row>
    <row r="30" spans="1:10" s="23" customFormat="1" ht="13.05" customHeight="1" x14ac:dyDescent="0.25">
      <c r="A30" s="92"/>
      <c r="B30" s="113">
        <v>11</v>
      </c>
      <c r="C30" s="268" t="s">
        <v>107</v>
      </c>
      <c r="D30" s="268"/>
      <c r="E30" s="108"/>
      <c r="F30" s="92"/>
      <c r="G30" s="93"/>
      <c r="H30" s="93"/>
      <c r="I30" s="93"/>
      <c r="J30" s="93"/>
    </row>
    <row r="31" spans="1:10" s="23" customFormat="1" ht="13.05" customHeight="1" x14ac:dyDescent="0.25">
      <c r="A31" s="92"/>
      <c r="B31" s="115"/>
      <c r="C31" s="268"/>
      <c r="D31" s="268"/>
      <c r="E31" s="108"/>
      <c r="F31" s="92"/>
      <c r="G31" s="93"/>
      <c r="H31" s="93"/>
      <c r="I31" s="93"/>
      <c r="J31" s="93"/>
    </row>
    <row r="32" spans="1:10" s="23" customFormat="1" ht="25.5" customHeight="1" x14ac:dyDescent="0.25">
      <c r="A32" s="92"/>
      <c r="B32" s="113">
        <v>12</v>
      </c>
      <c r="C32" s="266" t="s">
        <v>108</v>
      </c>
      <c r="D32" s="266"/>
      <c r="E32" s="266"/>
      <c r="F32" s="92"/>
      <c r="G32" s="93"/>
      <c r="H32" s="93"/>
      <c r="I32" s="93"/>
      <c r="J32" s="93"/>
    </row>
    <row r="33" spans="1:10" s="23" customFormat="1" ht="13.8" x14ac:dyDescent="0.25">
      <c r="A33" s="92"/>
      <c r="B33" s="113"/>
      <c r="C33" s="113"/>
      <c r="D33" s="108"/>
      <c r="E33" s="108"/>
      <c r="F33" s="92"/>
      <c r="G33" s="93"/>
      <c r="H33" s="93"/>
      <c r="I33" s="93"/>
      <c r="J33" s="93"/>
    </row>
    <row r="34" spans="1:10" x14ac:dyDescent="0.25">
      <c r="A34" s="116"/>
      <c r="B34" s="117"/>
      <c r="C34" s="116"/>
      <c r="D34" s="116"/>
      <c r="E34" s="116"/>
      <c r="F34" s="93"/>
    </row>
    <row r="35" spans="1:10" s="23" customFormat="1" x14ac:dyDescent="0.25">
      <c r="B35" s="93"/>
      <c r="C35" s="93"/>
      <c r="D35" s="93"/>
      <c r="E35" s="93"/>
      <c r="F35" s="93"/>
      <c r="G35" s="93"/>
      <c r="H35" s="93"/>
      <c r="I35" s="93"/>
      <c r="J35" s="93"/>
    </row>
    <row r="36" spans="1:10" s="23" customFormat="1" x14ac:dyDescent="0.25">
      <c r="B36" s="93"/>
      <c r="C36" s="93"/>
      <c r="D36" s="93"/>
      <c r="E36" s="93"/>
      <c r="F36" s="93"/>
      <c r="G36" s="93"/>
      <c r="H36" s="93"/>
      <c r="I36" s="93"/>
      <c r="J36" s="93"/>
    </row>
    <row r="37" spans="1:10" s="23" customFormat="1" x14ac:dyDescent="0.25">
      <c r="B37" s="93"/>
      <c r="C37" s="93"/>
      <c r="D37" s="93"/>
      <c r="E37" s="93"/>
      <c r="F37" s="93"/>
      <c r="G37" s="93"/>
      <c r="H37" s="93"/>
      <c r="I37" s="93"/>
      <c r="J37" s="93"/>
    </row>
    <row r="38" spans="1:10" s="23" customFormat="1" x14ac:dyDescent="0.25">
      <c r="B38" s="93"/>
      <c r="C38" s="93"/>
      <c r="D38" s="93"/>
      <c r="E38" s="93"/>
      <c r="F38" s="93"/>
      <c r="G38" s="93"/>
      <c r="H38" s="93"/>
      <c r="I38" s="93"/>
      <c r="J38" s="93"/>
    </row>
    <row r="39" spans="1:10" s="23" customFormat="1" x14ac:dyDescent="0.25">
      <c r="B39" s="93"/>
      <c r="C39" s="93"/>
      <c r="D39" s="93"/>
      <c r="E39" s="93"/>
      <c r="F39" s="93"/>
      <c r="G39" s="93"/>
      <c r="H39" s="93"/>
      <c r="I39" s="93"/>
      <c r="J39" s="93"/>
    </row>
  </sheetData>
  <sheetProtection algorithmName="SHA-512" hashValue="+Mfk1KiPOcDpaogZ29aPlq3gFsfhFhqOZJRcWX6lp36acjNPM7S2lmkdLouP2Ls2Fn4QNgP/2DAlvxZGz5BIog==" saltValue="Eic6z4ntubQAcyuA58Q0Vg==" spinCount="100000" sheet="1" objects="1" scenarios="1"/>
  <mergeCells count="18">
    <mergeCell ref="C32:E32"/>
    <mergeCell ref="C20:E20"/>
    <mergeCell ref="C22:E22"/>
    <mergeCell ref="C24:E24"/>
    <mergeCell ref="C26:E26"/>
    <mergeCell ref="C28:D28"/>
    <mergeCell ref="C30:D31"/>
    <mergeCell ref="C11:E11"/>
    <mergeCell ref="C13:E13"/>
    <mergeCell ref="C15:E15"/>
    <mergeCell ref="C16:E16"/>
    <mergeCell ref="C18:E18"/>
    <mergeCell ref="B9:E9"/>
    <mergeCell ref="A1:E1"/>
    <mergeCell ref="B2:D2"/>
    <mergeCell ref="B3:C3"/>
    <mergeCell ref="B7:D7"/>
    <mergeCell ref="B8:D8"/>
  </mergeCells>
  <pageMargins left="0.7" right="0.7" top="0.75" bottom="0.75" header="0.3" footer="0.3"/>
  <pageSetup paperSize="9" scale="66" fitToHeight="0" orientation="portrait" horizontalDpi="1200" verticalDpi="1200" r:id="rId1"/>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BreakPreview" zoomScale="75" zoomScaleNormal="100" zoomScaleSheetLayoutView="75" workbookViewId="0">
      <selection activeCell="B3" sqref="B3:G3"/>
    </sheetView>
  </sheetViews>
  <sheetFormatPr defaultColWidth="8.77734375" defaultRowHeight="13.2" x14ac:dyDescent="0.25"/>
  <cols>
    <col min="1" max="1" width="3.77734375" style="123" customWidth="1"/>
    <col min="2" max="2" width="12" style="123" customWidth="1"/>
    <col min="3" max="3" width="14.21875" style="122" customWidth="1"/>
    <col min="4" max="5" width="31.77734375" style="122" customWidth="1"/>
    <col min="6" max="6" width="24.21875" style="122" customWidth="1"/>
    <col min="7" max="7" width="25.5546875" style="122" customWidth="1"/>
    <col min="8" max="8" width="7.44140625" style="122" customWidth="1"/>
    <col min="9" max="12" width="8.77734375" style="122" customWidth="1"/>
    <col min="13" max="13" width="1.5546875" style="123" customWidth="1"/>
    <col min="14" max="16384" width="8.77734375" style="123"/>
  </cols>
  <sheetData>
    <row r="1" spans="1:12" s="119" customFormat="1" ht="31.2" customHeight="1" x14ac:dyDescent="0.25">
      <c r="A1" s="278" t="s">
        <v>169</v>
      </c>
      <c r="B1" s="278"/>
      <c r="C1" s="278"/>
      <c r="D1" s="278"/>
      <c r="E1" s="278"/>
      <c r="F1" s="278"/>
      <c r="G1" s="278"/>
      <c r="H1" s="278"/>
      <c r="I1" s="118"/>
      <c r="J1" s="118"/>
      <c r="K1" s="118"/>
      <c r="L1" s="118"/>
    </row>
    <row r="2" spans="1:12" ht="79.95" customHeight="1" x14ac:dyDescent="0.25">
      <c r="A2" s="120"/>
      <c r="B2" s="279" t="s">
        <v>109</v>
      </c>
      <c r="C2" s="279"/>
      <c r="D2" s="279"/>
      <c r="E2" s="279"/>
      <c r="F2" s="279"/>
      <c r="G2" s="279"/>
      <c r="H2" s="121"/>
    </row>
    <row r="3" spans="1:12" s="119" customFormat="1" ht="179.4" customHeight="1" x14ac:dyDescent="0.25">
      <c r="A3" s="124"/>
      <c r="B3" s="280" t="s">
        <v>110</v>
      </c>
      <c r="C3" s="280"/>
      <c r="D3" s="280"/>
      <c r="E3" s="280"/>
      <c r="F3" s="280"/>
      <c r="G3" s="280"/>
      <c r="H3" s="125"/>
      <c r="I3" s="126"/>
      <c r="J3" s="126"/>
      <c r="K3" s="126"/>
      <c r="L3" s="126"/>
    </row>
    <row r="4" spans="1:12" s="119" customFormat="1" ht="6" customHeight="1" thickBot="1" x14ac:dyDescent="0.3">
      <c r="B4" s="124"/>
      <c r="C4" s="127"/>
      <c r="D4" s="124"/>
      <c r="E4" s="124"/>
      <c r="F4" s="124"/>
      <c r="G4" s="128"/>
      <c r="H4" s="129"/>
      <c r="I4" s="130"/>
      <c r="J4" s="130"/>
      <c r="K4" s="130"/>
      <c r="L4" s="130"/>
    </row>
    <row r="5" spans="1:12" s="119" customFormat="1" ht="25.2" customHeight="1" x14ac:dyDescent="0.25">
      <c r="B5" s="281" t="s">
        <v>111</v>
      </c>
      <c r="C5" s="282"/>
      <c r="D5" s="131" t="s">
        <v>112</v>
      </c>
      <c r="E5" s="283" t="s">
        <v>2</v>
      </c>
      <c r="F5" s="284"/>
      <c r="G5" s="285"/>
      <c r="H5" s="129"/>
      <c r="I5" s="130"/>
      <c r="J5" s="130"/>
      <c r="K5" s="130"/>
      <c r="L5" s="130"/>
    </row>
    <row r="6" spans="1:12" s="119" customFormat="1" ht="12.75" customHeight="1" x14ac:dyDescent="0.25">
      <c r="B6" s="269" t="s">
        <v>113</v>
      </c>
      <c r="C6" s="270"/>
      <c r="D6" s="271" t="s">
        <v>114</v>
      </c>
      <c r="E6" s="272" t="s">
        <v>115</v>
      </c>
      <c r="F6" s="273"/>
      <c r="G6" s="274"/>
      <c r="H6" s="132"/>
      <c r="I6" s="118"/>
      <c r="J6" s="118"/>
      <c r="K6" s="118"/>
      <c r="L6" s="118"/>
    </row>
    <row r="7" spans="1:12" s="119" customFormat="1" ht="35.4" customHeight="1" x14ac:dyDescent="0.25">
      <c r="A7" s="133"/>
      <c r="B7" s="269"/>
      <c r="C7" s="270"/>
      <c r="D7" s="271"/>
      <c r="E7" s="275"/>
      <c r="F7" s="276"/>
      <c r="G7" s="277"/>
      <c r="H7" s="132"/>
      <c r="I7" s="118"/>
      <c r="J7" s="118"/>
      <c r="K7" s="118"/>
      <c r="L7" s="118"/>
    </row>
    <row r="8" spans="1:12" s="119" customFormat="1" ht="38.549999999999997" customHeight="1" x14ac:dyDescent="0.25">
      <c r="A8" s="133"/>
      <c r="B8" s="269" t="s">
        <v>116</v>
      </c>
      <c r="C8" s="270"/>
      <c r="D8" s="270" t="s">
        <v>117</v>
      </c>
      <c r="E8" s="288" t="s">
        <v>118</v>
      </c>
      <c r="F8" s="289"/>
      <c r="G8" s="290"/>
      <c r="H8" s="132"/>
      <c r="I8" s="118"/>
      <c r="J8" s="118"/>
      <c r="K8" s="118"/>
      <c r="L8" s="118"/>
    </row>
    <row r="9" spans="1:12" s="119" customFormat="1" ht="13.8" x14ac:dyDescent="0.25">
      <c r="A9" s="134"/>
      <c r="B9" s="269"/>
      <c r="C9" s="270"/>
      <c r="D9" s="270"/>
      <c r="E9" s="291" t="s">
        <v>119</v>
      </c>
      <c r="F9" s="292"/>
      <c r="G9" s="293"/>
      <c r="H9" s="132"/>
      <c r="I9" s="118"/>
      <c r="J9" s="118"/>
      <c r="K9" s="118"/>
      <c r="L9" s="118"/>
    </row>
    <row r="10" spans="1:12" s="119" customFormat="1" ht="16.95" customHeight="1" x14ac:dyDescent="0.25">
      <c r="A10" s="134"/>
      <c r="B10" s="269"/>
      <c r="C10" s="270"/>
      <c r="D10" s="270"/>
      <c r="E10" s="291" t="s">
        <v>120</v>
      </c>
      <c r="F10" s="292"/>
      <c r="G10" s="293"/>
      <c r="H10" s="132"/>
      <c r="I10" s="118"/>
      <c r="J10" s="118"/>
      <c r="K10" s="118"/>
      <c r="L10" s="118"/>
    </row>
    <row r="11" spans="1:12" s="119" customFormat="1" ht="16.95" customHeight="1" x14ac:dyDescent="0.25">
      <c r="A11" s="133"/>
      <c r="B11" s="269"/>
      <c r="C11" s="270"/>
      <c r="D11" s="270"/>
      <c r="E11" s="291" t="s">
        <v>121</v>
      </c>
      <c r="F11" s="292"/>
      <c r="G11" s="293"/>
      <c r="H11" s="132"/>
      <c r="I11" s="118"/>
      <c r="J11" s="118"/>
      <c r="K11" s="118"/>
      <c r="L11" s="118"/>
    </row>
    <row r="12" spans="1:12" s="119" customFormat="1" ht="37.950000000000003" customHeight="1" x14ac:dyDescent="0.25">
      <c r="A12" s="133"/>
      <c r="B12" s="269"/>
      <c r="C12" s="270"/>
      <c r="D12" s="270"/>
      <c r="E12" s="294" t="s">
        <v>122</v>
      </c>
      <c r="F12" s="295"/>
      <c r="G12" s="296"/>
      <c r="H12" s="132"/>
      <c r="I12" s="118"/>
      <c r="J12" s="118"/>
      <c r="K12" s="118"/>
      <c r="L12" s="118"/>
    </row>
    <row r="13" spans="1:12" s="119" customFormat="1" ht="42" customHeight="1" thickBot="1" x14ac:dyDescent="0.3">
      <c r="A13" s="133"/>
      <c r="B13" s="286"/>
      <c r="C13" s="287"/>
      <c r="D13" s="287"/>
      <c r="E13" s="297" t="s">
        <v>123</v>
      </c>
      <c r="F13" s="298"/>
      <c r="G13" s="299"/>
      <c r="H13" s="132"/>
      <c r="I13" s="118"/>
      <c r="J13" s="118"/>
      <c r="K13" s="118"/>
      <c r="L13" s="118"/>
    </row>
    <row r="14" spans="1:12" s="119" customFormat="1" x14ac:dyDescent="0.25">
      <c r="A14" s="135"/>
      <c r="B14" s="136"/>
      <c r="C14" s="136"/>
      <c r="D14" s="136"/>
      <c r="E14" s="136"/>
      <c r="F14" s="136"/>
      <c r="G14" s="137"/>
      <c r="H14" s="138"/>
      <c r="I14" s="139"/>
      <c r="J14" s="139"/>
      <c r="K14" s="139"/>
      <c r="L14" s="139"/>
    </row>
    <row r="15" spans="1:12" s="119" customFormat="1" ht="124.2" customHeight="1" x14ac:dyDescent="0.25">
      <c r="A15" s="133"/>
      <c r="B15" s="301" t="s">
        <v>124</v>
      </c>
      <c r="C15" s="301"/>
      <c r="D15" s="301"/>
      <c r="E15" s="301"/>
      <c r="F15" s="301"/>
      <c r="G15" s="301"/>
      <c r="H15" s="132"/>
      <c r="I15" s="118"/>
      <c r="J15" s="118"/>
      <c r="K15" s="118"/>
      <c r="L15" s="118"/>
    </row>
    <row r="16" spans="1:12" s="119" customFormat="1" ht="167.4" customHeight="1" x14ac:dyDescent="0.25">
      <c r="A16" s="133"/>
      <c r="B16" s="302" t="s">
        <v>125</v>
      </c>
      <c r="C16" s="302"/>
      <c r="D16" s="302"/>
      <c r="E16" s="302"/>
      <c r="F16" s="302"/>
      <c r="G16" s="302"/>
      <c r="H16" s="132"/>
      <c r="I16" s="118"/>
      <c r="J16" s="118"/>
      <c r="K16" s="118"/>
      <c r="L16" s="118"/>
    </row>
    <row r="17" spans="1:12" s="119" customFormat="1" ht="274.8" customHeight="1" x14ac:dyDescent="0.25">
      <c r="A17" s="133"/>
      <c r="B17" s="302" t="s">
        <v>126</v>
      </c>
      <c r="C17" s="302"/>
      <c r="D17" s="302"/>
      <c r="E17" s="302"/>
      <c r="F17" s="302"/>
      <c r="G17" s="302"/>
      <c r="H17" s="132"/>
      <c r="I17" s="118"/>
      <c r="J17" s="118"/>
      <c r="K17" s="118"/>
      <c r="L17" s="118"/>
    </row>
    <row r="18" spans="1:12" s="119" customFormat="1" ht="13.8" x14ac:dyDescent="0.25">
      <c r="A18" s="133"/>
      <c r="B18" s="140"/>
      <c r="C18" s="303"/>
      <c r="D18" s="303"/>
      <c r="E18" s="303"/>
      <c r="F18" s="303"/>
      <c r="G18" s="303"/>
      <c r="H18" s="132"/>
      <c r="I18" s="118"/>
      <c r="J18" s="118"/>
      <c r="K18" s="118"/>
      <c r="L18" s="118"/>
    </row>
    <row r="19" spans="1:12" s="119" customFormat="1" ht="222" customHeight="1" x14ac:dyDescent="0.25">
      <c r="A19" s="133"/>
      <c r="B19" s="302" t="s">
        <v>127</v>
      </c>
      <c r="C19" s="302"/>
      <c r="D19" s="302"/>
      <c r="E19" s="302"/>
      <c r="F19" s="302"/>
      <c r="G19" s="302"/>
      <c r="H19" s="132"/>
      <c r="I19" s="118"/>
      <c r="J19" s="118"/>
      <c r="K19" s="118"/>
      <c r="L19" s="118"/>
    </row>
    <row r="20" spans="1:12" s="145" customFormat="1" ht="21" customHeight="1" thickBot="1" x14ac:dyDescent="0.4">
      <c r="A20" s="141"/>
      <c r="B20" s="302" t="s">
        <v>128</v>
      </c>
      <c r="C20" s="302"/>
      <c r="D20" s="302"/>
      <c r="E20" s="302"/>
      <c r="F20" s="302"/>
      <c r="G20" s="142"/>
      <c r="H20" s="143"/>
      <c r="I20" s="144"/>
      <c r="J20" s="144"/>
      <c r="K20" s="144"/>
      <c r="L20" s="144"/>
    </row>
    <row r="21" spans="1:12" s="145" customFormat="1" ht="27.6" customHeight="1" x14ac:dyDescent="0.35">
      <c r="A21" s="141"/>
      <c r="B21" s="146" t="s">
        <v>129</v>
      </c>
      <c r="C21" s="147" t="s">
        <v>130</v>
      </c>
      <c r="D21" s="148" t="s">
        <v>131</v>
      </c>
      <c r="E21" s="148" t="s">
        <v>132</v>
      </c>
      <c r="F21" s="149" t="s">
        <v>133</v>
      </c>
      <c r="G21" s="150"/>
      <c r="H21" s="143"/>
      <c r="I21" s="144"/>
      <c r="J21" s="144"/>
      <c r="K21" s="144"/>
      <c r="L21" s="144"/>
    </row>
    <row r="22" spans="1:12" s="145" customFormat="1" ht="21" customHeight="1" x14ac:dyDescent="0.35">
      <c r="A22" s="141"/>
      <c r="B22" s="151" t="s">
        <v>47</v>
      </c>
      <c r="C22" s="152">
        <v>3</v>
      </c>
      <c r="D22" s="153">
        <v>7.0000000000000007E-2</v>
      </c>
      <c r="E22" s="154">
        <v>0.7</v>
      </c>
      <c r="F22" s="155">
        <f>C22*E22</f>
        <v>2.1</v>
      </c>
      <c r="G22" s="150"/>
      <c r="H22" s="143"/>
      <c r="I22" s="144"/>
      <c r="J22" s="144"/>
      <c r="K22" s="144"/>
      <c r="L22" s="144"/>
    </row>
    <row r="23" spans="1:12" s="145" customFormat="1" ht="21" customHeight="1" thickBot="1" x14ac:dyDescent="0.4">
      <c r="A23" s="141"/>
      <c r="B23" s="156" t="s">
        <v>50</v>
      </c>
      <c r="C23" s="157">
        <v>4</v>
      </c>
      <c r="D23" s="158">
        <v>7.0000000000000007E-2</v>
      </c>
      <c r="E23" s="159">
        <v>0.7</v>
      </c>
      <c r="F23" s="160">
        <f>C23*E23</f>
        <v>2.8</v>
      </c>
      <c r="G23" s="150"/>
      <c r="H23" s="143"/>
      <c r="I23" s="144"/>
      <c r="J23" s="144"/>
      <c r="K23" s="144"/>
      <c r="L23" s="144"/>
    </row>
    <row r="24" spans="1:12" s="119" customFormat="1" ht="21" customHeight="1" x14ac:dyDescent="0.25">
      <c r="A24" s="133"/>
      <c r="B24" s="161"/>
      <c r="C24" s="161"/>
      <c r="D24" s="161"/>
      <c r="E24" s="161"/>
      <c r="F24" s="161"/>
      <c r="G24" s="162"/>
      <c r="H24" s="132"/>
      <c r="I24" s="118"/>
      <c r="J24" s="118"/>
      <c r="K24" s="118"/>
      <c r="L24" s="118"/>
    </row>
    <row r="25" spans="1:12" s="119" customFormat="1" ht="21" customHeight="1" x14ac:dyDescent="0.25">
      <c r="A25" s="133"/>
      <c r="B25" s="302" t="s">
        <v>134</v>
      </c>
      <c r="C25" s="302"/>
      <c r="D25" s="302"/>
      <c r="E25" s="302"/>
      <c r="F25" s="302"/>
      <c r="G25" s="302"/>
      <c r="H25" s="132"/>
      <c r="I25" s="118"/>
      <c r="J25" s="118"/>
      <c r="K25" s="118"/>
      <c r="L25" s="118"/>
    </row>
    <row r="26" spans="1:12" s="119" customFormat="1" ht="21" customHeight="1" thickBot="1" x14ac:dyDescent="0.3">
      <c r="A26" s="133"/>
      <c r="B26" s="302"/>
      <c r="C26" s="302"/>
      <c r="D26" s="302"/>
      <c r="E26" s="302"/>
      <c r="F26" s="302"/>
      <c r="G26" s="302"/>
      <c r="H26" s="132"/>
      <c r="I26" s="118"/>
      <c r="J26" s="118"/>
      <c r="K26" s="118"/>
      <c r="L26" s="118"/>
    </row>
    <row r="27" spans="1:12" s="119" customFormat="1" ht="100.2" customHeight="1" x14ac:dyDescent="0.25">
      <c r="A27" s="133"/>
      <c r="B27" s="163" t="s">
        <v>129</v>
      </c>
      <c r="C27" s="164" t="s">
        <v>135</v>
      </c>
      <c r="D27" s="165" t="s">
        <v>136</v>
      </c>
      <c r="E27" s="165" t="s">
        <v>137</v>
      </c>
      <c r="F27" s="166" t="s">
        <v>138</v>
      </c>
      <c r="G27" s="162"/>
      <c r="H27" s="132"/>
      <c r="I27" s="118"/>
      <c r="J27" s="118"/>
      <c r="K27" s="118"/>
      <c r="L27" s="118"/>
    </row>
    <row r="28" spans="1:12" s="119" customFormat="1" ht="21" customHeight="1" x14ac:dyDescent="0.25">
      <c r="A28" s="133"/>
      <c r="B28" s="167" t="s">
        <v>47</v>
      </c>
      <c r="C28" s="168">
        <v>50000</v>
      </c>
      <c r="D28" s="169">
        <v>50000</v>
      </c>
      <c r="E28" s="170">
        <v>1</v>
      </c>
      <c r="F28" s="171">
        <v>80</v>
      </c>
      <c r="G28" s="162"/>
      <c r="H28" s="132"/>
      <c r="I28" s="118"/>
      <c r="J28" s="118"/>
      <c r="K28" s="118"/>
      <c r="L28" s="118"/>
    </row>
    <row r="29" spans="1:12" s="119" customFormat="1" ht="21" customHeight="1" x14ac:dyDescent="0.25">
      <c r="A29" s="133"/>
      <c r="B29" s="167" t="s">
        <v>50</v>
      </c>
      <c r="C29" s="168">
        <v>51000</v>
      </c>
      <c r="D29" s="169">
        <v>50000</v>
      </c>
      <c r="E29" s="170">
        <v>1.02</v>
      </c>
      <c r="F29" s="171">
        <v>78.430000000000007</v>
      </c>
      <c r="G29" s="162"/>
      <c r="H29" s="132"/>
      <c r="I29" s="118"/>
      <c r="J29" s="118"/>
      <c r="K29" s="118"/>
      <c r="L29" s="118"/>
    </row>
    <row r="30" spans="1:12" s="119" customFormat="1" ht="21" customHeight="1" x14ac:dyDescent="0.25">
      <c r="A30" s="133"/>
      <c r="B30" s="167" t="s">
        <v>139</v>
      </c>
      <c r="C30" s="168">
        <v>53000</v>
      </c>
      <c r="D30" s="169">
        <v>50000</v>
      </c>
      <c r="E30" s="170">
        <v>1.06</v>
      </c>
      <c r="F30" s="171">
        <v>75.47</v>
      </c>
      <c r="G30" s="162"/>
      <c r="H30" s="132"/>
      <c r="I30" s="118"/>
      <c r="J30" s="118"/>
      <c r="K30" s="118"/>
      <c r="L30" s="118"/>
    </row>
    <row r="31" spans="1:12" s="119" customFormat="1" ht="21" customHeight="1" x14ac:dyDescent="0.25">
      <c r="A31" s="133"/>
      <c r="B31" s="167" t="s">
        <v>140</v>
      </c>
      <c r="C31" s="168">
        <v>55000</v>
      </c>
      <c r="D31" s="169">
        <v>50000</v>
      </c>
      <c r="E31" s="170">
        <v>1.1000000000000001</v>
      </c>
      <c r="F31" s="171">
        <v>72.73</v>
      </c>
      <c r="G31" s="162"/>
      <c r="H31" s="132"/>
      <c r="I31" s="118"/>
      <c r="J31" s="118"/>
      <c r="K31" s="118"/>
      <c r="L31" s="118"/>
    </row>
    <row r="32" spans="1:12" s="119" customFormat="1" ht="21" customHeight="1" thickBot="1" x14ac:dyDescent="0.3">
      <c r="A32" s="133"/>
      <c r="B32" s="172" t="s">
        <v>141</v>
      </c>
      <c r="C32" s="173">
        <v>60000</v>
      </c>
      <c r="D32" s="174">
        <v>50000</v>
      </c>
      <c r="E32" s="175">
        <v>1.2</v>
      </c>
      <c r="F32" s="176">
        <v>66.67</v>
      </c>
      <c r="G32" s="162"/>
      <c r="H32" s="132"/>
      <c r="I32" s="118"/>
      <c r="J32" s="118"/>
      <c r="K32" s="118"/>
      <c r="L32" s="118"/>
    </row>
    <row r="33" spans="1:12" s="119" customFormat="1" ht="21" customHeight="1" x14ac:dyDescent="0.25">
      <c r="A33" s="133"/>
      <c r="B33" s="161"/>
      <c r="C33" s="161"/>
      <c r="D33" s="161"/>
      <c r="E33" s="161"/>
      <c r="F33" s="161"/>
      <c r="G33" s="162"/>
      <c r="H33" s="132"/>
      <c r="I33" s="118"/>
      <c r="J33" s="118"/>
      <c r="K33" s="118"/>
      <c r="L33" s="118"/>
    </row>
    <row r="34" spans="1:12" s="119" customFormat="1" ht="37.5" customHeight="1" x14ac:dyDescent="0.25">
      <c r="A34" s="133"/>
      <c r="B34" s="302" t="s">
        <v>142</v>
      </c>
      <c r="C34" s="302"/>
      <c r="D34" s="302"/>
      <c r="E34" s="302"/>
      <c r="F34" s="302"/>
      <c r="G34" s="302"/>
      <c r="H34" s="132"/>
      <c r="I34" s="118"/>
      <c r="J34" s="118"/>
      <c r="K34" s="118"/>
      <c r="L34" s="118"/>
    </row>
    <row r="35" spans="1:12" s="119" customFormat="1" ht="21" customHeight="1" x14ac:dyDescent="0.25">
      <c r="A35" s="133"/>
      <c r="B35" s="177"/>
      <c r="C35" s="177"/>
      <c r="D35" s="177"/>
      <c r="E35" s="177"/>
      <c r="F35" s="177"/>
      <c r="G35" s="162"/>
      <c r="H35" s="132"/>
      <c r="I35" s="118"/>
      <c r="J35" s="118"/>
      <c r="K35" s="118"/>
      <c r="L35" s="118"/>
    </row>
    <row r="36" spans="1:12" s="119" customFormat="1" ht="21" customHeight="1" x14ac:dyDescent="0.25">
      <c r="A36" s="133"/>
      <c r="B36" s="177"/>
      <c r="C36" s="177"/>
      <c r="D36" s="177"/>
      <c r="E36" s="177"/>
      <c r="F36" s="177"/>
      <c r="G36" s="162"/>
      <c r="H36" s="132"/>
      <c r="I36" s="118"/>
      <c r="J36" s="118"/>
      <c r="K36" s="118"/>
      <c r="L36" s="118"/>
    </row>
    <row r="37" spans="1:12" s="119" customFormat="1" ht="193.95" customHeight="1" x14ac:dyDescent="0.25">
      <c r="A37" s="133"/>
      <c r="B37" s="304" t="s">
        <v>143</v>
      </c>
      <c r="C37" s="304"/>
      <c r="D37" s="304"/>
      <c r="E37" s="304"/>
      <c r="F37" s="304"/>
      <c r="G37" s="162"/>
      <c r="H37" s="132"/>
      <c r="I37" s="118"/>
      <c r="J37" s="118"/>
      <c r="K37" s="118"/>
      <c r="L37" s="118"/>
    </row>
    <row r="38" spans="1:12" s="119" customFormat="1" ht="161.55000000000001" customHeight="1" x14ac:dyDescent="0.25">
      <c r="A38" s="133"/>
      <c r="B38" s="300" t="s">
        <v>143</v>
      </c>
      <c r="C38" s="300"/>
      <c r="D38" s="300"/>
      <c r="E38" s="300"/>
      <c r="F38" s="300"/>
      <c r="G38" s="178"/>
      <c r="H38" s="132"/>
      <c r="I38" s="118"/>
      <c r="J38" s="118"/>
      <c r="K38" s="118"/>
      <c r="L38" s="118"/>
    </row>
    <row r="39" spans="1:12" s="119" customFormat="1" ht="166.95" customHeight="1" x14ac:dyDescent="0.25">
      <c r="A39" s="133"/>
      <c r="B39" s="300"/>
      <c r="C39" s="300"/>
      <c r="D39" s="300"/>
      <c r="E39" s="300"/>
      <c r="F39" s="300"/>
      <c r="G39" s="179"/>
      <c r="H39" s="132"/>
      <c r="I39" s="118"/>
      <c r="J39" s="118"/>
      <c r="K39" s="118"/>
      <c r="L39" s="118"/>
    </row>
    <row r="41" spans="1:12" s="119" customFormat="1" ht="45.6" customHeight="1" x14ac:dyDescent="0.25">
      <c r="A41" s="133"/>
      <c r="B41" s="180"/>
      <c r="C41" s="300"/>
      <c r="D41" s="300"/>
      <c r="E41" s="300"/>
      <c r="F41" s="300"/>
      <c r="G41" s="179"/>
      <c r="H41" s="132"/>
      <c r="I41" s="118"/>
      <c r="J41" s="118"/>
      <c r="K41" s="118"/>
      <c r="L41" s="118"/>
    </row>
    <row r="42" spans="1:12" s="119" customFormat="1" x14ac:dyDescent="0.25">
      <c r="A42" s="133"/>
      <c r="B42" s="133"/>
      <c r="C42" s="181"/>
      <c r="D42" s="182"/>
      <c r="E42" s="182"/>
      <c r="F42" s="183"/>
      <c r="G42" s="183"/>
      <c r="H42" s="132"/>
      <c r="I42" s="118"/>
      <c r="J42" s="118"/>
      <c r="K42" s="118"/>
      <c r="L42" s="118"/>
    </row>
    <row r="43" spans="1:12" s="119" customFormat="1" x14ac:dyDescent="0.25">
      <c r="A43" s="133"/>
      <c r="B43" s="133"/>
      <c r="C43" s="132"/>
      <c r="D43" s="179"/>
      <c r="E43" s="179"/>
      <c r="F43" s="179"/>
      <c r="G43" s="179"/>
      <c r="H43" s="132"/>
      <c r="I43" s="118"/>
      <c r="J43" s="118"/>
      <c r="K43" s="118"/>
      <c r="L43" s="118"/>
    </row>
    <row r="44" spans="1:12" s="119" customFormat="1" x14ac:dyDescent="0.25">
      <c r="A44" s="133"/>
      <c r="B44" s="133"/>
      <c r="C44" s="181"/>
      <c r="D44" s="179"/>
      <c r="E44" s="179"/>
      <c r="F44" s="179"/>
      <c r="G44" s="179"/>
      <c r="H44" s="132"/>
      <c r="I44" s="118"/>
      <c r="J44" s="118"/>
      <c r="K44" s="118"/>
      <c r="L44" s="118"/>
    </row>
    <row r="45" spans="1:12" s="119" customFormat="1" x14ac:dyDescent="0.25">
      <c r="A45" s="133"/>
      <c r="B45" s="133"/>
      <c r="C45" s="181"/>
      <c r="D45" s="132"/>
      <c r="E45" s="132"/>
      <c r="F45" s="132"/>
      <c r="G45" s="132"/>
      <c r="H45" s="132"/>
      <c r="I45" s="118"/>
      <c r="J45" s="118"/>
      <c r="K45" s="118"/>
      <c r="L45" s="118"/>
    </row>
    <row r="46" spans="1:12" x14ac:dyDescent="0.25">
      <c r="A46" s="133"/>
      <c r="B46" s="133"/>
      <c r="C46" s="181"/>
      <c r="D46" s="179"/>
      <c r="E46" s="179"/>
      <c r="F46" s="179"/>
      <c r="G46" s="179"/>
      <c r="H46" s="132"/>
    </row>
    <row r="47" spans="1:12" s="119" customFormat="1" x14ac:dyDescent="0.25">
      <c r="C47" s="184"/>
      <c r="D47" s="123"/>
      <c r="E47" s="123"/>
      <c r="F47" s="123"/>
      <c r="G47" s="123"/>
      <c r="H47" s="123"/>
      <c r="I47" s="118"/>
      <c r="J47" s="118"/>
      <c r="K47" s="118"/>
      <c r="L47" s="118"/>
    </row>
    <row r="48" spans="1:12" s="119" customFormat="1" x14ac:dyDescent="0.25">
      <c r="C48" s="185"/>
      <c r="D48" s="123"/>
      <c r="E48" s="123"/>
      <c r="F48" s="123"/>
      <c r="G48" s="123"/>
      <c r="H48" s="123"/>
      <c r="I48" s="118"/>
      <c r="J48" s="118"/>
      <c r="K48" s="118"/>
      <c r="L48" s="118"/>
    </row>
    <row r="49" spans="9:12" s="119" customFormat="1" x14ac:dyDescent="0.25">
      <c r="I49" s="118"/>
      <c r="J49" s="118"/>
      <c r="K49" s="118"/>
      <c r="L49" s="118"/>
    </row>
    <row r="50" spans="9:12" s="119" customFormat="1" x14ac:dyDescent="0.25">
      <c r="I50" s="118"/>
      <c r="J50" s="118"/>
      <c r="K50" s="118"/>
      <c r="L50" s="118"/>
    </row>
    <row r="51" spans="9:12" s="119" customFormat="1" x14ac:dyDescent="0.25">
      <c r="I51" s="118"/>
      <c r="J51" s="118"/>
      <c r="K51" s="118"/>
      <c r="L51" s="118"/>
    </row>
  </sheetData>
  <sheetProtection algorithmName="SHA-512" hashValue="exzK4rmaBBSzJA9ISw8ioXjylvj1juTlIP8H6fHDs/A0cgR+MWZqiB5GnA3pyQbUzwWrjiNXtIbnzsERbCrNMw==" saltValue="92m4VlcKRm2e4LiBKM7fHg==" spinCount="100000" sheet="1" objects="1" scenarios="1"/>
  <mergeCells count="28">
    <mergeCell ref="C41:F41"/>
    <mergeCell ref="B15:G15"/>
    <mergeCell ref="B16:G16"/>
    <mergeCell ref="B17:G17"/>
    <mergeCell ref="C18:G18"/>
    <mergeCell ref="B19:G19"/>
    <mergeCell ref="B20:F20"/>
    <mergeCell ref="B25:G26"/>
    <mergeCell ref="B34:G34"/>
    <mergeCell ref="B37:F37"/>
    <mergeCell ref="B38:F38"/>
    <mergeCell ref="B39:F39"/>
    <mergeCell ref="B8:C13"/>
    <mergeCell ref="D8:D13"/>
    <mergeCell ref="E8:G8"/>
    <mergeCell ref="E9:G9"/>
    <mergeCell ref="E10:G10"/>
    <mergeCell ref="E11:G11"/>
    <mergeCell ref="E12:G12"/>
    <mergeCell ref="E13:G13"/>
    <mergeCell ref="B6:C7"/>
    <mergeCell ref="D6:D7"/>
    <mergeCell ref="E6:G7"/>
    <mergeCell ref="A1:H1"/>
    <mergeCell ref="B2:G2"/>
    <mergeCell ref="B3:G3"/>
    <mergeCell ref="B5:C5"/>
    <mergeCell ref="E5:G5"/>
  </mergeCells>
  <pageMargins left="0.7" right="0.7" top="0.75" bottom="0.75" header="0.3" footer="0.3"/>
  <pageSetup paperSize="9" scale="59" fitToHeight="0" orientation="portrait" horizontalDpi="1200" verticalDpi="1200" r:id="rId1"/>
  <rowBreaks count="2" manualBreakCount="2">
    <brk id="17" max="7" man="1"/>
    <brk id="38"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1"/>
  <sheetViews>
    <sheetView view="pageBreakPreview" zoomScale="75" zoomScaleNormal="100" zoomScaleSheetLayoutView="75" workbookViewId="0">
      <selection activeCell="T21" sqref="T21"/>
    </sheetView>
  </sheetViews>
  <sheetFormatPr defaultColWidth="8.77734375" defaultRowHeight="11.4" x14ac:dyDescent="0.2"/>
  <cols>
    <col min="1" max="1" width="3.77734375" style="2" customWidth="1"/>
    <col min="2" max="3" width="5.77734375" style="1" customWidth="1"/>
    <col min="4" max="4" width="13.21875" style="1" customWidth="1"/>
    <col min="5" max="11" width="8.77734375" style="1"/>
    <col min="12" max="12" width="15.77734375" style="1" customWidth="1"/>
    <col min="13" max="13" width="27.44140625" style="1" customWidth="1"/>
    <col min="14" max="14" width="3.44140625" style="2" customWidth="1"/>
    <col min="15" max="15" width="12" style="1" bestFit="1" customWidth="1"/>
    <col min="16" max="16384" width="8.77734375" style="1"/>
  </cols>
  <sheetData>
    <row r="1" spans="1:19" ht="28.2" customHeight="1" x14ac:dyDescent="0.2">
      <c r="A1" s="435" t="s">
        <v>170</v>
      </c>
      <c r="B1" s="436"/>
      <c r="C1" s="436"/>
      <c r="D1" s="436"/>
      <c r="E1" s="436"/>
      <c r="F1" s="436"/>
      <c r="G1" s="436"/>
      <c r="H1" s="436"/>
      <c r="I1" s="436"/>
      <c r="J1" s="436"/>
      <c r="K1" s="436"/>
      <c r="L1" s="436"/>
      <c r="M1" s="436"/>
      <c r="N1" s="436"/>
    </row>
    <row r="2" spans="1:19" s="2" customFormat="1" x14ac:dyDescent="0.2"/>
    <row r="3" spans="1:19" s="2" customFormat="1" ht="17.399999999999999" x14ac:dyDescent="0.3">
      <c r="B3" s="437" t="s">
        <v>0</v>
      </c>
      <c r="C3" s="437"/>
      <c r="D3" s="437"/>
      <c r="E3" s="437"/>
      <c r="F3" s="437"/>
      <c r="G3" s="437"/>
      <c r="H3" s="437"/>
      <c r="I3" s="437"/>
      <c r="J3" s="437"/>
      <c r="K3" s="437"/>
      <c r="L3" s="437"/>
      <c r="M3" s="437"/>
      <c r="N3" s="437"/>
      <c r="O3" s="437"/>
    </row>
    <row r="4" spans="1:19" s="2" customFormat="1" x14ac:dyDescent="0.2"/>
    <row r="5" spans="1:19" s="4" customFormat="1" ht="24" customHeight="1" x14ac:dyDescent="0.25">
      <c r="A5" s="3"/>
      <c r="B5" s="438" t="s">
        <v>1</v>
      </c>
      <c r="C5" s="439"/>
      <c r="D5" s="440"/>
      <c r="E5" s="441">
        <v>940000</v>
      </c>
      <c r="F5" s="442"/>
      <c r="G5" s="442"/>
      <c r="H5" s="442"/>
      <c r="I5" s="442"/>
      <c r="J5" s="442"/>
      <c r="K5" s="442"/>
      <c r="L5" s="442"/>
      <c r="M5" s="443"/>
      <c r="N5" s="3"/>
    </row>
    <row r="6" spans="1:19" s="2" customFormat="1" ht="6" customHeight="1" x14ac:dyDescent="0.2"/>
    <row r="7" spans="1:19" s="9" customFormat="1" x14ac:dyDescent="0.25">
      <c r="A7" s="5"/>
      <c r="B7" s="6" t="s">
        <v>2</v>
      </c>
      <c r="C7" s="7"/>
      <c r="D7" s="8"/>
      <c r="E7" s="444" t="s">
        <v>3</v>
      </c>
      <c r="F7" s="445"/>
      <c r="G7" s="445"/>
      <c r="H7" s="445"/>
      <c r="I7" s="445"/>
      <c r="J7" s="445"/>
      <c r="K7" s="445"/>
      <c r="L7" s="445"/>
      <c r="M7" s="446"/>
      <c r="N7" s="5"/>
    </row>
    <row r="8" spans="1:19" s="2" customFormat="1" ht="6" customHeight="1" x14ac:dyDescent="0.2"/>
    <row r="9" spans="1:19" x14ac:dyDescent="0.2">
      <c r="B9" s="10" t="s">
        <v>4</v>
      </c>
      <c r="C9" s="11"/>
      <c r="D9" s="12"/>
      <c r="E9" s="433" t="s">
        <v>171</v>
      </c>
      <c r="F9" s="433"/>
      <c r="G9" s="434"/>
      <c r="H9" s="434"/>
      <c r="I9" s="434"/>
      <c r="J9" s="434"/>
      <c r="K9" s="434"/>
      <c r="L9" s="434"/>
      <c r="M9" s="434"/>
    </row>
    <row r="10" spans="1:19" s="2" customFormat="1" ht="6" customHeight="1" x14ac:dyDescent="0.2"/>
    <row r="11" spans="1:19" x14ac:dyDescent="0.2">
      <c r="B11" s="10" t="s">
        <v>5</v>
      </c>
      <c r="C11" s="11"/>
      <c r="D11" s="12"/>
      <c r="E11" s="447" t="s">
        <v>204</v>
      </c>
      <c r="F11" s="448"/>
      <c r="G11" s="448"/>
      <c r="H11" s="448"/>
      <c r="I11" s="448"/>
      <c r="J11" s="448"/>
      <c r="K11" s="448"/>
      <c r="L11" s="448"/>
      <c r="M11" s="449"/>
    </row>
    <row r="12" spans="1:19" s="2" customFormat="1" ht="6" customHeight="1" x14ac:dyDescent="0.2"/>
    <row r="13" spans="1:19" ht="15" customHeight="1" x14ac:dyDescent="0.2">
      <c r="B13" s="13" t="s">
        <v>6</v>
      </c>
      <c r="C13" s="14"/>
      <c r="D13" s="12"/>
      <c r="E13" s="450"/>
      <c r="F13" s="451"/>
      <c r="G13" s="451"/>
      <c r="H13" s="451"/>
      <c r="I13" s="451"/>
      <c r="J13" s="451"/>
      <c r="K13" s="451"/>
      <c r="L13" s="451"/>
      <c r="M13" s="452"/>
      <c r="S13" s="15"/>
    </row>
    <row r="14" spans="1:19" s="2" customFormat="1" ht="6" customHeight="1" x14ac:dyDescent="0.2"/>
    <row r="15" spans="1:19" s="2" customFormat="1" ht="12" x14ac:dyDescent="0.25">
      <c r="B15" s="16" t="s">
        <v>7</v>
      </c>
      <c r="C15" s="16"/>
    </row>
    <row r="16" spans="1:19" s="2" customFormat="1" ht="6" customHeight="1" x14ac:dyDescent="0.2"/>
    <row r="17" spans="2:19" ht="12" x14ac:dyDescent="0.2">
      <c r="B17" s="453" t="s">
        <v>8</v>
      </c>
      <c r="C17" s="11" t="s">
        <v>9</v>
      </c>
      <c r="D17" s="12"/>
      <c r="E17" s="456" t="s">
        <v>233</v>
      </c>
      <c r="F17" s="457"/>
      <c r="G17" s="457"/>
      <c r="H17" s="457"/>
      <c r="I17" s="457"/>
      <c r="J17" s="457"/>
      <c r="K17" s="457"/>
      <c r="L17" s="457"/>
      <c r="M17" s="458"/>
    </row>
    <row r="18" spans="2:19" s="2" customFormat="1" ht="6" customHeight="1" x14ac:dyDescent="0.2">
      <c r="B18" s="454"/>
    </row>
    <row r="19" spans="2:19" x14ac:dyDescent="0.2">
      <c r="B19" s="454"/>
      <c r="C19" s="11" t="s">
        <v>10</v>
      </c>
      <c r="D19" s="12"/>
      <c r="E19" s="515" t="s">
        <v>11</v>
      </c>
      <c r="F19" s="516"/>
      <c r="G19" s="516"/>
      <c r="H19" s="516"/>
      <c r="I19" s="516"/>
      <c r="J19" s="516"/>
      <c r="K19" s="516"/>
      <c r="L19" s="516"/>
      <c r="M19" s="517"/>
    </row>
    <row r="20" spans="2:19" s="2" customFormat="1" ht="6" customHeight="1" x14ac:dyDescent="0.25">
      <c r="B20" s="454"/>
      <c r="C20" s="16"/>
      <c r="E20" s="17"/>
      <c r="F20" s="17"/>
      <c r="G20" s="17"/>
      <c r="H20" s="17"/>
      <c r="I20" s="17"/>
      <c r="J20" s="17"/>
      <c r="K20" s="17"/>
      <c r="L20" s="17"/>
      <c r="M20" s="17"/>
    </row>
    <row r="21" spans="2:19" ht="282.60000000000002" customHeight="1" x14ac:dyDescent="0.2">
      <c r="B21" s="454"/>
      <c r="C21" s="14" t="s">
        <v>12</v>
      </c>
      <c r="D21" s="18"/>
      <c r="E21" s="515" t="s">
        <v>172</v>
      </c>
      <c r="F21" s="516"/>
      <c r="G21" s="516"/>
      <c r="H21" s="516"/>
      <c r="I21" s="516"/>
      <c r="J21" s="516"/>
      <c r="K21" s="516"/>
      <c r="L21" s="516"/>
      <c r="M21" s="517"/>
    </row>
    <row r="22" spans="2:19" s="2" customFormat="1" ht="6" customHeight="1" x14ac:dyDescent="0.25">
      <c r="B22" s="454"/>
      <c r="C22" s="16"/>
      <c r="E22" s="17"/>
      <c r="F22" s="17"/>
      <c r="G22" s="17"/>
      <c r="H22" s="17"/>
      <c r="I22" s="17"/>
      <c r="J22" s="17"/>
      <c r="K22" s="17"/>
      <c r="L22" s="17"/>
      <c r="M22" s="17"/>
    </row>
    <row r="23" spans="2:19" ht="258" customHeight="1" x14ac:dyDescent="0.2">
      <c r="B23" s="454"/>
      <c r="C23" s="459" t="s">
        <v>203</v>
      </c>
      <c r="D23" s="460"/>
      <c r="E23" s="461" t="s">
        <v>234</v>
      </c>
      <c r="F23" s="462"/>
      <c r="G23" s="462"/>
      <c r="H23" s="462"/>
      <c r="I23" s="462"/>
      <c r="J23" s="462"/>
      <c r="K23" s="462"/>
      <c r="L23" s="462"/>
      <c r="M23" s="463"/>
    </row>
    <row r="24" spans="2:19" ht="383.4" customHeight="1" x14ac:dyDescent="0.2">
      <c r="B24" s="454"/>
      <c r="C24" s="230"/>
      <c r="D24" s="231"/>
      <c r="E24" s="464" t="s">
        <v>207</v>
      </c>
      <c r="F24" s="465"/>
      <c r="G24" s="465"/>
      <c r="H24" s="465"/>
      <c r="I24" s="465"/>
      <c r="J24" s="465"/>
      <c r="K24" s="465"/>
      <c r="L24" s="465"/>
      <c r="M24" s="466"/>
    </row>
    <row r="25" spans="2:19" ht="274.2" customHeight="1" x14ac:dyDescent="0.2">
      <c r="B25" s="454"/>
      <c r="C25" s="213"/>
      <c r="D25" s="214"/>
      <c r="E25" s="467" t="s">
        <v>206</v>
      </c>
      <c r="F25" s="468"/>
      <c r="G25" s="468"/>
      <c r="H25" s="468"/>
      <c r="I25" s="468"/>
      <c r="J25" s="468"/>
      <c r="K25" s="468"/>
      <c r="L25" s="468"/>
      <c r="M25" s="469"/>
    </row>
    <row r="26" spans="2:19" s="2" customFormat="1" ht="6" customHeight="1" x14ac:dyDescent="0.25">
      <c r="B26" s="454"/>
      <c r="C26" s="16"/>
    </row>
    <row r="27" spans="2:19" s="2" customFormat="1" ht="120.6" customHeight="1" x14ac:dyDescent="0.2">
      <c r="B27" s="454"/>
      <c r="C27" s="423" t="s">
        <v>13</v>
      </c>
      <c r="D27" s="424"/>
      <c r="E27" s="425" t="s">
        <v>14</v>
      </c>
      <c r="F27" s="426"/>
      <c r="G27" s="426"/>
      <c r="H27" s="426"/>
      <c r="I27" s="426"/>
      <c r="J27" s="426"/>
      <c r="K27" s="426"/>
      <c r="L27" s="426"/>
      <c r="M27" s="427"/>
      <c r="O27" s="1"/>
      <c r="P27" s="1"/>
      <c r="Q27" s="1"/>
      <c r="R27" s="1"/>
      <c r="S27" s="1"/>
    </row>
    <row r="28" spans="2:19" s="2" customFormat="1" ht="6" customHeight="1" x14ac:dyDescent="0.25">
      <c r="B28" s="454"/>
      <c r="C28" s="16"/>
    </row>
    <row r="29" spans="2:19" s="2" customFormat="1" ht="214.2" customHeight="1" x14ac:dyDescent="0.2">
      <c r="B29" s="454"/>
      <c r="C29" s="423" t="s">
        <v>15</v>
      </c>
      <c r="D29" s="424"/>
      <c r="E29" s="518" t="s">
        <v>235</v>
      </c>
      <c r="F29" s="519"/>
      <c r="G29" s="519"/>
      <c r="H29" s="519"/>
      <c r="I29" s="519"/>
      <c r="J29" s="519"/>
      <c r="K29" s="519"/>
      <c r="L29" s="519"/>
      <c r="M29" s="520"/>
      <c r="N29" s="17"/>
      <c r="O29" s="1"/>
      <c r="P29" s="1"/>
      <c r="Q29" s="1"/>
      <c r="R29" s="1"/>
      <c r="S29" s="1"/>
    </row>
    <row r="30" spans="2:19" s="2" customFormat="1" ht="6" customHeight="1" x14ac:dyDescent="0.25">
      <c r="B30" s="454"/>
      <c r="C30" s="16"/>
      <c r="E30" s="17"/>
      <c r="F30" s="17"/>
      <c r="G30" s="17"/>
      <c r="H30" s="17"/>
      <c r="I30" s="17"/>
      <c r="J30" s="17"/>
      <c r="K30" s="17"/>
      <c r="L30" s="17"/>
      <c r="M30" s="17"/>
      <c r="N30" s="17"/>
    </row>
    <row r="31" spans="2:19" s="2" customFormat="1" ht="96.45" customHeight="1" x14ac:dyDescent="0.2">
      <c r="B31" s="454"/>
      <c r="C31" s="423" t="s">
        <v>173</v>
      </c>
      <c r="D31" s="424"/>
      <c r="E31" s="425" t="s">
        <v>236</v>
      </c>
      <c r="F31" s="426"/>
      <c r="G31" s="426"/>
      <c r="H31" s="426"/>
      <c r="I31" s="426"/>
      <c r="J31" s="426"/>
      <c r="K31" s="426"/>
      <c r="L31" s="426"/>
      <c r="M31" s="427"/>
      <c r="O31" s="1"/>
      <c r="P31" s="1"/>
      <c r="Q31" s="1"/>
      <c r="R31" s="1"/>
      <c r="S31" s="1"/>
    </row>
    <row r="32" spans="2:19" s="2" customFormat="1" ht="6" customHeight="1" x14ac:dyDescent="0.25">
      <c r="B32" s="454"/>
      <c r="C32" s="16"/>
    </row>
    <row r="33" spans="1:19" s="2" customFormat="1" x14ac:dyDescent="0.2">
      <c r="B33" s="454"/>
      <c r="C33" s="423" t="s">
        <v>16</v>
      </c>
      <c r="D33" s="424"/>
      <c r="E33" s="521" t="s">
        <v>175</v>
      </c>
      <c r="F33" s="521"/>
      <c r="G33" s="521"/>
      <c r="H33" s="521"/>
      <c r="I33" s="521"/>
      <c r="J33" s="521"/>
      <c r="K33" s="521"/>
      <c r="L33" s="521"/>
      <c r="M33" s="521"/>
      <c r="O33" s="1"/>
      <c r="P33" s="1"/>
      <c r="Q33" s="1"/>
      <c r="R33" s="1"/>
      <c r="S33" s="1"/>
    </row>
    <row r="34" spans="1:19" s="2" customFormat="1" ht="6" customHeight="1" x14ac:dyDescent="0.25">
      <c r="B34" s="454"/>
      <c r="C34" s="16"/>
    </row>
    <row r="35" spans="1:19" s="2" customFormat="1" ht="30.6" customHeight="1" x14ac:dyDescent="0.2">
      <c r="B35" s="455"/>
      <c r="C35" s="423" t="s">
        <v>17</v>
      </c>
      <c r="D35" s="424"/>
      <c r="E35" s="522" t="s">
        <v>176</v>
      </c>
      <c r="F35" s="521"/>
      <c r="G35" s="521"/>
      <c r="H35" s="521"/>
      <c r="I35" s="521"/>
      <c r="J35" s="521"/>
      <c r="K35" s="521"/>
      <c r="L35" s="521"/>
      <c r="M35" s="521"/>
      <c r="O35" s="1"/>
      <c r="P35" s="1"/>
      <c r="Q35" s="1"/>
      <c r="R35" s="1"/>
      <c r="S35" s="1"/>
    </row>
    <row r="36" spans="1:19" s="2" customFormat="1" ht="6" customHeight="1" x14ac:dyDescent="0.25">
      <c r="B36" s="16"/>
      <c r="C36" s="16"/>
    </row>
    <row r="37" spans="1:19" s="2" customFormat="1" ht="21.6" customHeight="1" x14ac:dyDescent="0.2">
      <c r="B37" s="19" t="s">
        <v>18</v>
      </c>
      <c r="C37" s="11"/>
      <c r="D37" s="12"/>
      <c r="E37" s="430" t="s">
        <v>177</v>
      </c>
      <c r="F37" s="431"/>
      <c r="G37" s="431"/>
      <c r="H37" s="431"/>
      <c r="I37" s="431"/>
      <c r="J37" s="431"/>
      <c r="K37" s="431"/>
      <c r="L37" s="431"/>
      <c r="M37" s="432"/>
      <c r="O37" s="1"/>
      <c r="P37" s="1"/>
      <c r="Q37" s="1"/>
      <c r="R37" s="1"/>
      <c r="S37" s="1"/>
    </row>
    <row r="38" spans="1:19" s="2" customFormat="1" ht="6" customHeight="1" x14ac:dyDescent="0.25">
      <c r="B38" s="16"/>
      <c r="C38" s="16"/>
      <c r="E38" s="20"/>
      <c r="F38" s="20"/>
      <c r="G38" s="20"/>
      <c r="H38" s="20"/>
      <c r="I38" s="20"/>
      <c r="J38" s="20"/>
      <c r="K38" s="20"/>
      <c r="L38" s="20"/>
      <c r="M38" s="20"/>
    </row>
    <row r="39" spans="1:19" s="2" customFormat="1" ht="20.55" customHeight="1" x14ac:dyDescent="0.2">
      <c r="B39" s="19" t="s">
        <v>19</v>
      </c>
      <c r="C39" s="11"/>
      <c r="D39" s="12"/>
      <c r="E39" s="430">
        <v>45695</v>
      </c>
      <c r="F39" s="431"/>
      <c r="G39" s="431"/>
      <c r="H39" s="431"/>
      <c r="I39" s="431"/>
      <c r="J39" s="431"/>
      <c r="K39" s="431"/>
      <c r="L39" s="431"/>
      <c r="M39" s="432"/>
      <c r="O39" s="1"/>
      <c r="P39" s="1"/>
      <c r="Q39" s="1"/>
      <c r="R39" s="1"/>
      <c r="S39" s="1"/>
    </row>
    <row r="40" spans="1:19" s="2" customFormat="1" ht="12" x14ac:dyDescent="0.25">
      <c r="B40" s="16"/>
      <c r="C40" s="16"/>
    </row>
    <row r="41" spans="1:19" s="2" customFormat="1" ht="15.6" x14ac:dyDescent="0.3">
      <c r="B41" s="21" t="s">
        <v>20</v>
      </c>
    </row>
    <row r="42" spans="1:19" s="2" customFormat="1" ht="12" x14ac:dyDescent="0.25">
      <c r="B42" s="16"/>
      <c r="C42" s="16"/>
    </row>
    <row r="43" spans="1:19" s="2" customFormat="1" ht="60" customHeight="1" x14ac:dyDescent="0.2">
      <c r="B43" s="22">
        <v>1</v>
      </c>
      <c r="C43" s="422" t="s">
        <v>74</v>
      </c>
      <c r="D43" s="422"/>
      <c r="E43" s="422"/>
      <c r="F43" s="422"/>
      <c r="G43" s="422"/>
      <c r="H43" s="422"/>
      <c r="I43" s="422"/>
      <c r="J43" s="422"/>
      <c r="K43" s="422"/>
      <c r="L43" s="422"/>
      <c r="M43" s="422"/>
    </row>
    <row r="44" spans="1:19" s="26" customFormat="1" ht="45.75" customHeight="1" x14ac:dyDescent="0.25">
      <c r="A44" s="23"/>
      <c r="B44" s="24">
        <v>2</v>
      </c>
      <c r="C44" s="422" t="s">
        <v>21</v>
      </c>
      <c r="D44" s="422"/>
      <c r="E44" s="422"/>
      <c r="F44" s="422"/>
      <c r="G44" s="422"/>
      <c r="H44" s="422"/>
      <c r="I44" s="422"/>
      <c r="J44" s="422"/>
      <c r="K44" s="422"/>
      <c r="L44" s="422"/>
      <c r="M44" s="422"/>
      <c r="N44" s="25"/>
    </row>
    <row r="45" spans="1:19" s="26" customFormat="1" ht="13.2" x14ac:dyDescent="0.25">
      <c r="A45" s="23"/>
      <c r="B45" s="24"/>
      <c r="C45" s="228"/>
      <c r="D45" s="228"/>
      <c r="E45" s="228"/>
      <c r="F45" s="228"/>
      <c r="G45" s="228"/>
      <c r="H45" s="228"/>
      <c r="I45" s="228"/>
      <c r="J45" s="228"/>
      <c r="K45" s="228"/>
      <c r="L45" s="228"/>
      <c r="M45" s="228"/>
      <c r="N45" s="25"/>
    </row>
    <row r="46" spans="1:19" s="26" customFormat="1" ht="13.2" x14ac:dyDescent="0.25">
      <c r="A46" s="60"/>
      <c r="B46" s="314" t="s">
        <v>40</v>
      </c>
      <c r="C46" s="315" t="s">
        <v>41</v>
      </c>
      <c r="D46" s="316"/>
      <c r="E46" s="316"/>
      <c r="F46" s="316"/>
      <c r="G46" s="316"/>
      <c r="H46" s="317"/>
      <c r="I46" s="314" t="s">
        <v>42</v>
      </c>
      <c r="J46" s="321" t="s">
        <v>43</v>
      </c>
      <c r="K46" s="322"/>
      <c r="L46" s="325" t="s">
        <v>208</v>
      </c>
      <c r="M46" s="327" t="s">
        <v>45</v>
      </c>
      <c r="N46" s="60"/>
    </row>
    <row r="47" spans="1:19" s="26" customFormat="1" ht="13.2" x14ac:dyDescent="0.25">
      <c r="A47" s="60"/>
      <c r="B47" s="314"/>
      <c r="C47" s="318"/>
      <c r="D47" s="319"/>
      <c r="E47" s="319"/>
      <c r="F47" s="319"/>
      <c r="G47" s="319"/>
      <c r="H47" s="320"/>
      <c r="I47" s="314"/>
      <c r="J47" s="323"/>
      <c r="K47" s="324"/>
      <c r="L47" s="326"/>
      <c r="M47" s="327"/>
      <c r="N47" s="60"/>
    </row>
    <row r="48" spans="1:19" s="26" customFormat="1" ht="13.2" x14ac:dyDescent="0.25">
      <c r="A48" s="60"/>
      <c r="B48" s="232" t="s">
        <v>209</v>
      </c>
      <c r="C48" s="233"/>
      <c r="D48" s="234"/>
      <c r="E48" s="234"/>
      <c r="F48" s="234"/>
      <c r="G48" s="235"/>
      <c r="H48" s="234"/>
      <c r="I48" s="234"/>
      <c r="J48" s="234"/>
      <c r="K48" s="234"/>
      <c r="L48" s="234"/>
      <c r="M48" s="234"/>
      <c r="N48" s="60"/>
    </row>
    <row r="49" spans="1:14" s="26" customFormat="1" ht="52.8" customHeight="1" thickBot="1" x14ac:dyDescent="0.3">
      <c r="A49" s="60"/>
      <c r="B49" s="236" t="s">
        <v>47</v>
      </c>
      <c r="C49" s="328" t="s">
        <v>212</v>
      </c>
      <c r="D49" s="329"/>
      <c r="E49" s="329"/>
      <c r="F49" s="329"/>
      <c r="G49" s="329"/>
      <c r="H49" s="330"/>
      <c r="I49" s="236" t="s">
        <v>210</v>
      </c>
      <c r="J49" s="331">
        <v>1</v>
      </c>
      <c r="K49" s="332"/>
      <c r="L49" s="237">
        <v>0</v>
      </c>
      <c r="M49" s="238">
        <f>L49*J49</f>
        <v>0</v>
      </c>
      <c r="N49" s="60"/>
    </row>
    <row r="50" spans="1:14" s="26" customFormat="1" ht="16.2" thickBot="1" x14ac:dyDescent="0.3">
      <c r="A50" s="60"/>
      <c r="B50" s="333" t="s">
        <v>211</v>
      </c>
      <c r="C50" s="334"/>
      <c r="D50" s="334"/>
      <c r="E50" s="334"/>
      <c r="F50" s="334"/>
      <c r="G50" s="334"/>
      <c r="H50" s="334"/>
      <c r="I50" s="334"/>
      <c r="J50" s="334"/>
      <c r="K50" s="334"/>
      <c r="L50" s="335"/>
      <c r="M50" s="239">
        <f>SUM(M49)</f>
        <v>0</v>
      </c>
      <c r="N50" s="60"/>
    </row>
    <row r="51" spans="1:14" s="26" customFormat="1" ht="30" customHeight="1" thickBot="1" x14ac:dyDescent="0.3">
      <c r="A51" s="60"/>
      <c r="B51" s="305" t="s">
        <v>199</v>
      </c>
      <c r="C51" s="306"/>
      <c r="D51" s="307"/>
      <c r="E51" s="307"/>
      <c r="F51" s="307"/>
      <c r="G51" s="307"/>
      <c r="H51" s="307"/>
      <c r="I51" s="307"/>
      <c r="J51" s="307"/>
      <c r="K51" s="307"/>
      <c r="L51" s="307"/>
      <c r="M51" s="239">
        <f>M50*52.143</f>
        <v>0</v>
      </c>
      <c r="N51" s="60"/>
    </row>
    <row r="52" spans="1:14" s="26" customFormat="1" ht="13.2" x14ac:dyDescent="0.25">
      <c r="A52" s="23"/>
      <c r="B52" s="24"/>
      <c r="C52" s="228"/>
      <c r="D52" s="228"/>
      <c r="E52" s="228"/>
      <c r="F52" s="228"/>
      <c r="G52" s="228"/>
      <c r="H52" s="228"/>
      <c r="I52" s="228"/>
      <c r="J52" s="228"/>
      <c r="K52" s="228"/>
      <c r="L52" s="228"/>
      <c r="M52" s="228"/>
      <c r="N52" s="25"/>
    </row>
    <row r="53" spans="1:14" s="26" customFormat="1" ht="13.2" x14ac:dyDescent="0.25">
      <c r="A53" s="27"/>
      <c r="B53" s="308" t="s">
        <v>213</v>
      </c>
      <c r="C53" s="309"/>
      <c r="D53" s="309"/>
      <c r="E53" s="309"/>
      <c r="F53" s="309"/>
      <c r="G53" s="309"/>
      <c r="H53" s="309"/>
      <c r="I53" s="309"/>
      <c r="J53" s="309"/>
      <c r="K53" s="309"/>
      <c r="L53" s="309"/>
      <c r="M53" s="310"/>
      <c r="N53" s="27"/>
    </row>
    <row r="54" spans="1:14" s="26" customFormat="1" ht="70.05" customHeight="1" x14ac:dyDescent="0.25">
      <c r="A54" s="27"/>
      <c r="B54" s="311"/>
      <c r="C54" s="312"/>
      <c r="D54" s="312"/>
      <c r="E54" s="312"/>
      <c r="F54" s="312"/>
      <c r="G54" s="312"/>
      <c r="H54" s="312"/>
      <c r="I54" s="312"/>
      <c r="J54" s="312"/>
      <c r="K54" s="312"/>
      <c r="L54" s="312"/>
      <c r="M54" s="313"/>
      <c r="N54" s="27"/>
    </row>
    <row r="55" spans="1:14" s="26" customFormat="1" ht="13.2" x14ac:dyDescent="0.25">
      <c r="A55" s="23"/>
      <c r="B55" s="24"/>
      <c r="C55" s="228"/>
      <c r="D55" s="228"/>
      <c r="E55" s="228"/>
      <c r="F55" s="228"/>
      <c r="G55" s="228"/>
      <c r="H55" s="228"/>
      <c r="I55" s="228"/>
      <c r="J55" s="228"/>
      <c r="K55" s="228"/>
      <c r="L55" s="228"/>
      <c r="M55" s="228"/>
      <c r="N55" s="25"/>
    </row>
    <row r="56" spans="1:14" s="23" customFormat="1" ht="15" customHeight="1" x14ac:dyDescent="0.25">
      <c r="A56" s="27"/>
      <c r="B56" s="370" t="s">
        <v>178</v>
      </c>
      <c r="C56" s="371"/>
      <c r="D56" s="371"/>
      <c r="E56" s="371"/>
      <c r="F56" s="371"/>
      <c r="G56" s="371"/>
      <c r="H56" s="371"/>
      <c r="I56" s="371"/>
      <c r="J56" s="371"/>
      <c r="K56" s="371"/>
      <c r="L56" s="371"/>
      <c r="M56" s="372"/>
    </row>
    <row r="57" spans="1:14" s="23" customFormat="1" ht="13.2" x14ac:dyDescent="0.25">
      <c r="A57" s="27"/>
      <c r="B57" s="368" t="s">
        <v>22</v>
      </c>
      <c r="C57" s="368"/>
      <c r="D57" s="368"/>
      <c r="E57" s="368"/>
      <c r="F57" s="368"/>
      <c r="G57" s="368"/>
      <c r="H57" s="368"/>
      <c r="I57" s="368"/>
      <c r="J57" s="368"/>
      <c r="K57" s="369"/>
      <c r="L57" s="28"/>
      <c r="M57" s="29">
        <v>0</v>
      </c>
    </row>
    <row r="58" spans="1:14" s="23" customFormat="1" ht="15" customHeight="1" x14ac:dyDescent="0.25">
      <c r="A58" s="27"/>
      <c r="B58" s="368" t="s">
        <v>23</v>
      </c>
      <c r="C58" s="368"/>
      <c r="D58" s="368"/>
      <c r="E58" s="368"/>
      <c r="F58" s="368"/>
      <c r="G58" s="368"/>
      <c r="H58" s="368"/>
      <c r="I58" s="368"/>
      <c r="J58" s="368"/>
      <c r="K58" s="369"/>
      <c r="L58" s="28"/>
      <c r="M58" s="29">
        <v>0</v>
      </c>
    </row>
    <row r="59" spans="1:14" s="23" customFormat="1" ht="15" customHeight="1" x14ac:dyDescent="0.25">
      <c r="A59" s="27"/>
      <c r="B59" s="368" t="s">
        <v>24</v>
      </c>
      <c r="C59" s="368"/>
      <c r="D59" s="368"/>
      <c r="E59" s="368"/>
      <c r="F59" s="368"/>
      <c r="G59" s="368"/>
      <c r="H59" s="368"/>
      <c r="I59" s="368"/>
      <c r="J59" s="368"/>
      <c r="K59" s="369"/>
      <c r="L59" s="28"/>
      <c r="M59" s="29">
        <v>0</v>
      </c>
    </row>
    <row r="60" spans="1:14" s="23" customFormat="1" ht="15" customHeight="1" x14ac:dyDescent="0.25">
      <c r="A60" s="27"/>
      <c r="B60" s="368" t="s">
        <v>25</v>
      </c>
      <c r="C60" s="368"/>
      <c r="D60" s="368"/>
      <c r="E60" s="368"/>
      <c r="F60" s="368"/>
      <c r="G60" s="368"/>
      <c r="H60" s="368"/>
      <c r="I60" s="368"/>
      <c r="J60" s="368"/>
      <c r="K60" s="369"/>
      <c r="L60" s="28"/>
      <c r="M60" s="29">
        <v>0</v>
      </c>
    </row>
    <row r="61" spans="1:14" s="23" customFormat="1" ht="13.2" x14ac:dyDescent="0.25">
      <c r="A61" s="27"/>
      <c r="B61" s="368" t="s">
        <v>26</v>
      </c>
      <c r="C61" s="368"/>
      <c r="D61" s="368"/>
      <c r="E61" s="368"/>
      <c r="F61" s="368"/>
      <c r="G61" s="368"/>
      <c r="H61" s="368"/>
      <c r="I61" s="368"/>
      <c r="J61" s="368"/>
      <c r="K61" s="369"/>
      <c r="L61" s="28"/>
      <c r="M61" s="29">
        <v>0</v>
      </c>
    </row>
    <row r="62" spans="1:14" s="23" customFormat="1" ht="13.2" x14ac:dyDescent="0.25">
      <c r="A62" s="27"/>
      <c r="B62" s="368" t="s">
        <v>27</v>
      </c>
      <c r="C62" s="368"/>
      <c r="D62" s="368"/>
      <c r="E62" s="368"/>
      <c r="F62" s="368"/>
      <c r="G62" s="368"/>
      <c r="H62" s="368"/>
      <c r="I62" s="368"/>
      <c r="J62" s="368"/>
      <c r="K62" s="369"/>
      <c r="L62" s="28"/>
      <c r="M62" s="29">
        <v>0</v>
      </c>
    </row>
    <row r="63" spans="1:14" s="23" customFormat="1" ht="13.2" x14ac:dyDescent="0.25">
      <c r="A63" s="27"/>
      <c r="B63" s="368" t="s">
        <v>28</v>
      </c>
      <c r="C63" s="368"/>
      <c r="D63" s="368"/>
      <c r="E63" s="368"/>
      <c r="F63" s="368"/>
      <c r="G63" s="368"/>
      <c r="H63" s="368"/>
      <c r="I63" s="368"/>
      <c r="J63" s="368"/>
      <c r="K63" s="369"/>
      <c r="L63" s="28"/>
      <c r="M63" s="29">
        <v>0</v>
      </c>
    </row>
    <row r="64" spans="1:14" s="23" customFormat="1" ht="13.2" x14ac:dyDescent="0.25">
      <c r="A64" s="27"/>
      <c r="B64" s="366" t="s">
        <v>29</v>
      </c>
      <c r="C64" s="366"/>
      <c r="D64" s="366"/>
      <c r="E64" s="366"/>
      <c r="F64" s="366"/>
      <c r="G64" s="366"/>
      <c r="H64" s="366"/>
      <c r="I64" s="366"/>
      <c r="J64" s="366"/>
      <c r="K64" s="367"/>
      <c r="L64" s="30"/>
      <c r="M64" s="29">
        <v>0</v>
      </c>
    </row>
    <row r="65" spans="1:13" s="23" customFormat="1" ht="13.2" x14ac:dyDescent="0.25">
      <c r="A65" s="27"/>
      <c r="B65" s="366" t="s">
        <v>29</v>
      </c>
      <c r="C65" s="366"/>
      <c r="D65" s="366"/>
      <c r="E65" s="366"/>
      <c r="F65" s="366"/>
      <c r="G65" s="366"/>
      <c r="H65" s="366"/>
      <c r="I65" s="366"/>
      <c r="J65" s="366"/>
      <c r="K65" s="367"/>
      <c r="L65" s="30"/>
      <c r="M65" s="29">
        <v>0</v>
      </c>
    </row>
    <row r="66" spans="1:13" s="23" customFormat="1" ht="13.2" x14ac:dyDescent="0.25">
      <c r="A66" s="27"/>
      <c r="B66" s="366" t="s">
        <v>29</v>
      </c>
      <c r="C66" s="366"/>
      <c r="D66" s="366"/>
      <c r="E66" s="366"/>
      <c r="F66" s="366"/>
      <c r="G66" s="366"/>
      <c r="H66" s="366"/>
      <c r="I66" s="366"/>
      <c r="J66" s="366"/>
      <c r="K66" s="367"/>
      <c r="L66" s="30"/>
      <c r="M66" s="29">
        <v>0</v>
      </c>
    </row>
    <row r="67" spans="1:13" s="23" customFormat="1" ht="13.2" x14ac:dyDescent="0.25">
      <c r="A67" s="27"/>
      <c r="B67" s="347" t="s">
        <v>30</v>
      </c>
      <c r="C67" s="348"/>
      <c r="D67" s="348"/>
      <c r="E67" s="348"/>
      <c r="F67" s="348"/>
      <c r="G67" s="348"/>
      <c r="H67" s="348"/>
      <c r="I67" s="348"/>
      <c r="J67" s="348"/>
      <c r="K67" s="348"/>
      <c r="L67" s="349"/>
      <c r="M67" s="31">
        <f>SUM(M57:M66)</f>
        <v>0</v>
      </c>
    </row>
    <row r="68" spans="1:13" s="23" customFormat="1" ht="13.2" x14ac:dyDescent="0.25">
      <c r="A68" s="27"/>
      <c r="B68" s="32"/>
      <c r="C68" s="32"/>
      <c r="D68" s="32"/>
      <c r="E68" s="32"/>
      <c r="F68" s="32"/>
      <c r="G68" s="32"/>
      <c r="H68" s="32"/>
      <c r="I68" s="32"/>
      <c r="J68" s="32"/>
      <c r="K68" s="32"/>
      <c r="L68" s="32"/>
      <c r="M68" s="27"/>
    </row>
    <row r="69" spans="1:13" s="23" customFormat="1" ht="13.2" x14ac:dyDescent="0.25">
      <c r="A69" s="27"/>
      <c r="B69" s="368" t="s">
        <v>31</v>
      </c>
      <c r="C69" s="368"/>
      <c r="D69" s="368"/>
      <c r="E69" s="368"/>
      <c r="F69" s="368"/>
      <c r="G69" s="368"/>
      <c r="H69" s="368"/>
      <c r="I69" s="368"/>
      <c r="J69" s="368"/>
      <c r="K69" s="369"/>
      <c r="L69" s="28"/>
      <c r="M69" s="29">
        <v>0</v>
      </c>
    </row>
    <row r="70" spans="1:13" s="23" customFormat="1" ht="13.2" x14ac:dyDescent="0.25">
      <c r="A70" s="27"/>
      <c r="B70" s="368" t="s">
        <v>32</v>
      </c>
      <c r="C70" s="368"/>
      <c r="D70" s="368"/>
      <c r="E70" s="368"/>
      <c r="F70" s="368"/>
      <c r="G70" s="368"/>
      <c r="H70" s="368"/>
      <c r="I70" s="368"/>
      <c r="J70" s="368"/>
      <c r="K70" s="369"/>
      <c r="L70" s="33"/>
      <c r="M70" s="34">
        <v>0</v>
      </c>
    </row>
    <row r="71" spans="1:13" s="23" customFormat="1" ht="13.2" x14ac:dyDescent="0.25">
      <c r="A71" s="27"/>
      <c r="B71" s="368" t="s">
        <v>33</v>
      </c>
      <c r="C71" s="368"/>
      <c r="D71" s="368"/>
      <c r="E71" s="368"/>
      <c r="F71" s="368"/>
      <c r="G71" s="368"/>
      <c r="H71" s="368"/>
      <c r="I71" s="368"/>
      <c r="J71" s="368"/>
      <c r="K71" s="369"/>
      <c r="L71" s="28"/>
      <c r="M71" s="29">
        <v>0</v>
      </c>
    </row>
    <row r="72" spans="1:13" s="23" customFormat="1" ht="13.2" x14ac:dyDescent="0.25">
      <c r="A72" s="27"/>
      <c r="B72" s="366" t="s">
        <v>29</v>
      </c>
      <c r="C72" s="366"/>
      <c r="D72" s="366"/>
      <c r="E72" s="366"/>
      <c r="F72" s="366"/>
      <c r="G72" s="366"/>
      <c r="H72" s="366"/>
      <c r="I72" s="366"/>
      <c r="J72" s="366"/>
      <c r="K72" s="367"/>
      <c r="L72" s="30"/>
      <c r="M72" s="29">
        <v>0</v>
      </c>
    </row>
    <row r="73" spans="1:13" s="23" customFormat="1" ht="13.2" x14ac:dyDescent="0.25">
      <c r="A73" s="27"/>
      <c r="B73" s="366" t="s">
        <v>29</v>
      </c>
      <c r="C73" s="366"/>
      <c r="D73" s="366"/>
      <c r="E73" s="366"/>
      <c r="F73" s="366"/>
      <c r="G73" s="366"/>
      <c r="H73" s="366"/>
      <c r="I73" s="366"/>
      <c r="J73" s="366"/>
      <c r="K73" s="367"/>
      <c r="L73" s="30"/>
      <c r="M73" s="29">
        <v>0</v>
      </c>
    </row>
    <row r="74" spans="1:13" s="23" customFormat="1" ht="13.2" x14ac:dyDescent="0.25">
      <c r="A74" s="27"/>
      <c r="B74" s="366" t="s">
        <v>29</v>
      </c>
      <c r="C74" s="366"/>
      <c r="D74" s="366"/>
      <c r="E74" s="366"/>
      <c r="F74" s="366"/>
      <c r="G74" s="366"/>
      <c r="H74" s="366"/>
      <c r="I74" s="366"/>
      <c r="J74" s="366"/>
      <c r="K74" s="367"/>
      <c r="L74" s="30"/>
      <c r="M74" s="29">
        <v>0</v>
      </c>
    </row>
    <row r="75" spans="1:13" s="23" customFormat="1" ht="13.2" x14ac:dyDescent="0.25">
      <c r="A75" s="27"/>
      <c r="B75" s="347" t="s">
        <v>34</v>
      </c>
      <c r="C75" s="348"/>
      <c r="D75" s="348"/>
      <c r="E75" s="348"/>
      <c r="F75" s="348"/>
      <c r="G75" s="348"/>
      <c r="H75" s="348"/>
      <c r="I75" s="348"/>
      <c r="J75" s="348"/>
      <c r="K75" s="348"/>
      <c r="L75" s="349"/>
      <c r="M75" s="31">
        <f>SUM(M69:M74)</f>
        <v>0</v>
      </c>
    </row>
    <row r="76" spans="1:13" s="23" customFormat="1" ht="13.2" x14ac:dyDescent="0.25">
      <c r="A76" s="27"/>
      <c r="B76" s="32"/>
      <c r="C76" s="32"/>
      <c r="D76" s="32"/>
      <c r="E76" s="32"/>
      <c r="F76" s="32"/>
      <c r="G76" s="32"/>
      <c r="H76" s="32"/>
      <c r="I76" s="32"/>
      <c r="J76" s="32"/>
      <c r="K76" s="32"/>
      <c r="L76" s="32"/>
      <c r="M76" s="27"/>
    </row>
    <row r="77" spans="1:13" s="23" customFormat="1" ht="13.2" x14ac:dyDescent="0.25">
      <c r="A77" s="27"/>
      <c r="B77" s="368" t="s">
        <v>35</v>
      </c>
      <c r="C77" s="368"/>
      <c r="D77" s="368"/>
      <c r="E77" s="368"/>
      <c r="F77" s="368"/>
      <c r="G77" s="368"/>
      <c r="H77" s="368"/>
      <c r="I77" s="368"/>
      <c r="J77" s="368"/>
      <c r="K77" s="369"/>
      <c r="L77" s="28"/>
      <c r="M77" s="29">
        <v>0</v>
      </c>
    </row>
    <row r="78" spans="1:13" s="23" customFormat="1" ht="13.2" x14ac:dyDescent="0.25">
      <c r="A78" s="27"/>
      <c r="B78" s="368" t="s">
        <v>36</v>
      </c>
      <c r="C78" s="368"/>
      <c r="D78" s="368"/>
      <c r="E78" s="368"/>
      <c r="F78" s="368"/>
      <c r="G78" s="368"/>
      <c r="H78" s="368"/>
      <c r="I78" s="368"/>
      <c r="J78" s="368"/>
      <c r="K78" s="369"/>
      <c r="L78" s="28"/>
      <c r="M78" s="29">
        <v>0</v>
      </c>
    </row>
    <row r="79" spans="1:13" s="23" customFormat="1" ht="13.2" x14ac:dyDescent="0.25">
      <c r="A79" s="27"/>
      <c r="B79" s="368" t="s">
        <v>37</v>
      </c>
      <c r="C79" s="368"/>
      <c r="D79" s="368"/>
      <c r="E79" s="368"/>
      <c r="F79" s="368"/>
      <c r="G79" s="368"/>
      <c r="H79" s="368"/>
      <c r="I79" s="368"/>
      <c r="J79" s="368"/>
      <c r="K79" s="369"/>
      <c r="L79" s="28"/>
      <c r="M79" s="29">
        <v>0</v>
      </c>
    </row>
    <row r="80" spans="1:13" s="23" customFormat="1" ht="13.2" x14ac:dyDescent="0.25">
      <c r="A80" s="27"/>
      <c r="B80" s="366" t="s">
        <v>29</v>
      </c>
      <c r="C80" s="366"/>
      <c r="D80" s="366"/>
      <c r="E80" s="366"/>
      <c r="F80" s="366"/>
      <c r="G80" s="366"/>
      <c r="H80" s="366"/>
      <c r="I80" s="366"/>
      <c r="J80" s="366"/>
      <c r="K80" s="367"/>
      <c r="L80" s="30"/>
      <c r="M80" s="29">
        <v>0</v>
      </c>
    </row>
    <row r="81" spans="1:14" s="23" customFormat="1" ht="13.2" x14ac:dyDescent="0.25">
      <c r="A81" s="27"/>
      <c r="B81" s="366" t="s">
        <v>29</v>
      </c>
      <c r="C81" s="366"/>
      <c r="D81" s="366"/>
      <c r="E81" s="366"/>
      <c r="F81" s="366"/>
      <c r="G81" s="366"/>
      <c r="H81" s="366"/>
      <c r="I81" s="366"/>
      <c r="J81" s="366"/>
      <c r="K81" s="367"/>
      <c r="L81" s="30"/>
      <c r="M81" s="29">
        <v>0</v>
      </c>
    </row>
    <row r="82" spans="1:14" s="23" customFormat="1" ht="13.2" x14ac:dyDescent="0.25">
      <c r="A82" s="27"/>
      <c r="B82" s="366" t="s">
        <v>29</v>
      </c>
      <c r="C82" s="366"/>
      <c r="D82" s="366"/>
      <c r="E82" s="366"/>
      <c r="F82" s="366"/>
      <c r="G82" s="366"/>
      <c r="H82" s="366"/>
      <c r="I82" s="366"/>
      <c r="J82" s="366"/>
      <c r="K82" s="367"/>
      <c r="L82" s="30"/>
      <c r="M82" s="29">
        <v>0</v>
      </c>
    </row>
    <row r="83" spans="1:14" s="23" customFormat="1" ht="13.2" x14ac:dyDescent="0.25">
      <c r="A83" s="27"/>
      <c r="B83" s="347" t="s">
        <v>38</v>
      </c>
      <c r="C83" s="348"/>
      <c r="D83" s="348"/>
      <c r="E83" s="348"/>
      <c r="F83" s="348"/>
      <c r="G83" s="348"/>
      <c r="H83" s="348"/>
      <c r="I83" s="348"/>
      <c r="J83" s="348"/>
      <c r="K83" s="348"/>
      <c r="L83" s="349"/>
      <c r="M83" s="31">
        <f>SUM(M77:M82)</f>
        <v>0</v>
      </c>
    </row>
    <row r="84" spans="1:14" s="23" customFormat="1" ht="13.2" x14ac:dyDescent="0.25">
      <c r="A84" s="27"/>
      <c r="B84" s="35"/>
      <c r="C84" s="35"/>
      <c r="D84" s="35"/>
      <c r="E84" s="35"/>
      <c r="F84" s="35"/>
      <c r="G84" s="35"/>
      <c r="H84" s="35"/>
      <c r="I84" s="35"/>
      <c r="J84" s="35"/>
      <c r="K84" s="35"/>
      <c r="L84" s="35"/>
      <c r="M84" s="36"/>
    </row>
    <row r="85" spans="1:14" s="23" customFormat="1" ht="15.6" x14ac:dyDescent="0.25">
      <c r="A85" s="27"/>
      <c r="B85" s="350" t="s">
        <v>182</v>
      </c>
      <c r="C85" s="351"/>
      <c r="D85" s="351"/>
      <c r="E85" s="351"/>
      <c r="F85" s="351"/>
      <c r="G85" s="351"/>
      <c r="H85" s="351"/>
      <c r="I85" s="351"/>
      <c r="J85" s="351"/>
      <c r="K85" s="351"/>
      <c r="L85" s="352"/>
      <c r="M85" s="37">
        <f>SUM(M83,M75,M67)</f>
        <v>0</v>
      </c>
    </row>
    <row r="86" spans="1:14" s="23" customFormat="1" ht="33.6" customHeight="1" x14ac:dyDescent="0.25">
      <c r="A86" s="27"/>
      <c r="B86" s="353" t="s">
        <v>39</v>
      </c>
      <c r="C86" s="353"/>
      <c r="D86" s="353"/>
      <c r="E86" s="353"/>
      <c r="F86" s="353"/>
      <c r="G86" s="353"/>
      <c r="H86" s="353"/>
      <c r="I86" s="353"/>
      <c r="J86" s="353"/>
      <c r="K86" s="353"/>
      <c r="L86" s="353"/>
      <c r="M86" s="353"/>
    </row>
    <row r="87" spans="1:14" s="26" customFormat="1" ht="13.2" x14ac:dyDescent="0.25">
      <c r="A87" s="23"/>
      <c r="B87" s="24"/>
      <c r="C87" s="72"/>
      <c r="D87" s="72"/>
      <c r="E87" s="72"/>
      <c r="F87" s="72"/>
      <c r="G87" s="72"/>
      <c r="H87" s="72"/>
      <c r="I87" s="72"/>
      <c r="J87" s="72"/>
      <c r="K87" s="72"/>
      <c r="L87" s="72"/>
      <c r="M87" s="72"/>
      <c r="N87" s="25"/>
    </row>
    <row r="88" spans="1:14" s="23" customFormat="1" ht="15" customHeight="1" x14ac:dyDescent="0.25">
      <c r="A88" s="27"/>
      <c r="B88" s="370" t="s">
        <v>179</v>
      </c>
      <c r="C88" s="371"/>
      <c r="D88" s="371"/>
      <c r="E88" s="371"/>
      <c r="F88" s="371"/>
      <c r="G88" s="371"/>
      <c r="H88" s="371"/>
      <c r="I88" s="371"/>
      <c r="J88" s="371"/>
      <c r="K88" s="371"/>
      <c r="L88" s="371"/>
      <c r="M88" s="372"/>
    </row>
    <row r="89" spans="1:14" s="23" customFormat="1" ht="13.2" x14ac:dyDescent="0.25">
      <c r="A89" s="27"/>
      <c r="B89" s="368" t="s">
        <v>22</v>
      </c>
      <c r="C89" s="368"/>
      <c r="D89" s="368"/>
      <c r="E89" s="368"/>
      <c r="F89" s="368"/>
      <c r="G89" s="368"/>
      <c r="H89" s="368"/>
      <c r="I89" s="368"/>
      <c r="J89" s="368"/>
      <c r="K89" s="369"/>
      <c r="L89" s="28"/>
      <c r="M89" s="29">
        <v>0</v>
      </c>
    </row>
    <row r="90" spans="1:14" s="23" customFormat="1" ht="15" customHeight="1" x14ac:dyDescent="0.25">
      <c r="A90" s="27"/>
      <c r="B90" s="368" t="s">
        <v>23</v>
      </c>
      <c r="C90" s="368"/>
      <c r="D90" s="368"/>
      <c r="E90" s="368"/>
      <c r="F90" s="368"/>
      <c r="G90" s="368"/>
      <c r="H90" s="368"/>
      <c r="I90" s="368"/>
      <c r="J90" s="368"/>
      <c r="K90" s="369"/>
      <c r="L90" s="28"/>
      <c r="M90" s="29">
        <v>0</v>
      </c>
    </row>
    <row r="91" spans="1:14" s="23" customFormat="1" ht="15" customHeight="1" x14ac:dyDescent="0.25">
      <c r="A91" s="27"/>
      <c r="B91" s="368" t="s">
        <v>24</v>
      </c>
      <c r="C91" s="368"/>
      <c r="D91" s="368"/>
      <c r="E91" s="368"/>
      <c r="F91" s="368"/>
      <c r="G91" s="368"/>
      <c r="H91" s="368"/>
      <c r="I91" s="368"/>
      <c r="J91" s="368"/>
      <c r="K91" s="369"/>
      <c r="L91" s="28"/>
      <c r="M91" s="29">
        <v>0</v>
      </c>
    </row>
    <row r="92" spans="1:14" s="23" customFormat="1" ht="15" customHeight="1" x14ac:dyDescent="0.25">
      <c r="A92" s="27"/>
      <c r="B92" s="368" t="s">
        <v>25</v>
      </c>
      <c r="C92" s="368"/>
      <c r="D92" s="368"/>
      <c r="E92" s="368"/>
      <c r="F92" s="368"/>
      <c r="G92" s="368"/>
      <c r="H92" s="368"/>
      <c r="I92" s="368"/>
      <c r="J92" s="368"/>
      <c r="K92" s="369"/>
      <c r="L92" s="28"/>
      <c r="M92" s="29">
        <v>0</v>
      </c>
    </row>
    <row r="93" spans="1:14" s="23" customFormat="1" ht="13.2" x14ac:dyDescent="0.25">
      <c r="A93" s="27"/>
      <c r="B93" s="368" t="s">
        <v>26</v>
      </c>
      <c r="C93" s="368"/>
      <c r="D93" s="368"/>
      <c r="E93" s="368"/>
      <c r="F93" s="368"/>
      <c r="G93" s="368"/>
      <c r="H93" s="368"/>
      <c r="I93" s="368"/>
      <c r="J93" s="368"/>
      <c r="K93" s="369"/>
      <c r="L93" s="28"/>
      <c r="M93" s="29">
        <v>0</v>
      </c>
    </row>
    <row r="94" spans="1:14" s="23" customFormat="1" ht="13.2" x14ac:dyDescent="0.25">
      <c r="A94" s="27"/>
      <c r="B94" s="368" t="s">
        <v>27</v>
      </c>
      <c r="C94" s="368"/>
      <c r="D94" s="368"/>
      <c r="E94" s="368"/>
      <c r="F94" s="368"/>
      <c r="G94" s="368"/>
      <c r="H94" s="368"/>
      <c r="I94" s="368"/>
      <c r="J94" s="368"/>
      <c r="K94" s="369"/>
      <c r="L94" s="28"/>
      <c r="M94" s="29">
        <v>0</v>
      </c>
    </row>
    <row r="95" spans="1:14" s="23" customFormat="1" ht="13.2" x14ac:dyDescent="0.25">
      <c r="A95" s="27"/>
      <c r="B95" s="368" t="s">
        <v>28</v>
      </c>
      <c r="C95" s="368"/>
      <c r="D95" s="368"/>
      <c r="E95" s="368"/>
      <c r="F95" s="368"/>
      <c r="G95" s="368"/>
      <c r="H95" s="368"/>
      <c r="I95" s="368"/>
      <c r="J95" s="368"/>
      <c r="K95" s="369"/>
      <c r="L95" s="28"/>
      <c r="M95" s="29">
        <v>0</v>
      </c>
    </row>
    <row r="96" spans="1:14" s="23" customFormat="1" ht="13.2" x14ac:dyDescent="0.25">
      <c r="A96" s="27"/>
      <c r="B96" s="366" t="s">
        <v>29</v>
      </c>
      <c r="C96" s="366"/>
      <c r="D96" s="366"/>
      <c r="E96" s="366"/>
      <c r="F96" s="366"/>
      <c r="G96" s="366"/>
      <c r="H96" s="366"/>
      <c r="I96" s="366"/>
      <c r="J96" s="366"/>
      <c r="K96" s="367"/>
      <c r="L96" s="30"/>
      <c r="M96" s="29">
        <v>0</v>
      </c>
    </row>
    <row r="97" spans="1:13" s="23" customFormat="1" ht="13.2" x14ac:dyDescent="0.25">
      <c r="A97" s="27"/>
      <c r="B97" s="366" t="s">
        <v>29</v>
      </c>
      <c r="C97" s="366"/>
      <c r="D97" s="366"/>
      <c r="E97" s="366"/>
      <c r="F97" s="366"/>
      <c r="G97" s="366"/>
      <c r="H97" s="366"/>
      <c r="I97" s="366"/>
      <c r="J97" s="366"/>
      <c r="K97" s="367"/>
      <c r="L97" s="30"/>
      <c r="M97" s="29">
        <v>0</v>
      </c>
    </row>
    <row r="98" spans="1:13" s="23" customFormat="1" ht="13.2" x14ac:dyDescent="0.25">
      <c r="A98" s="27"/>
      <c r="B98" s="366" t="s">
        <v>29</v>
      </c>
      <c r="C98" s="366"/>
      <c r="D98" s="366"/>
      <c r="E98" s="366"/>
      <c r="F98" s="366"/>
      <c r="G98" s="366"/>
      <c r="H98" s="366"/>
      <c r="I98" s="366"/>
      <c r="J98" s="366"/>
      <c r="K98" s="367"/>
      <c r="L98" s="30"/>
      <c r="M98" s="29">
        <v>0</v>
      </c>
    </row>
    <row r="99" spans="1:13" s="23" customFormat="1" ht="13.2" x14ac:dyDescent="0.25">
      <c r="A99" s="27"/>
      <c r="B99" s="347" t="s">
        <v>30</v>
      </c>
      <c r="C99" s="348"/>
      <c r="D99" s="348"/>
      <c r="E99" s="348"/>
      <c r="F99" s="348"/>
      <c r="G99" s="348"/>
      <c r="H99" s="348"/>
      <c r="I99" s="348"/>
      <c r="J99" s="348"/>
      <c r="K99" s="348"/>
      <c r="L99" s="349"/>
      <c r="M99" s="31">
        <f>SUM(M89:M98)</f>
        <v>0</v>
      </c>
    </row>
    <row r="100" spans="1:13" s="23" customFormat="1" ht="13.2" x14ac:dyDescent="0.25">
      <c r="A100" s="27"/>
      <c r="B100" s="32"/>
      <c r="C100" s="32"/>
      <c r="D100" s="32"/>
      <c r="E100" s="32"/>
      <c r="F100" s="32"/>
      <c r="G100" s="32"/>
      <c r="H100" s="32"/>
      <c r="I100" s="32"/>
      <c r="J100" s="32"/>
      <c r="K100" s="32"/>
      <c r="L100" s="32"/>
      <c r="M100" s="27"/>
    </row>
    <row r="101" spans="1:13" s="23" customFormat="1" ht="13.2" x14ac:dyDescent="0.25">
      <c r="A101" s="27"/>
      <c r="B101" s="368" t="s">
        <v>31</v>
      </c>
      <c r="C101" s="368"/>
      <c r="D101" s="368"/>
      <c r="E101" s="368"/>
      <c r="F101" s="368"/>
      <c r="G101" s="368"/>
      <c r="H101" s="368"/>
      <c r="I101" s="368"/>
      <c r="J101" s="368"/>
      <c r="K101" s="369"/>
      <c r="L101" s="28"/>
      <c r="M101" s="29">
        <v>0</v>
      </c>
    </row>
    <row r="102" spans="1:13" s="23" customFormat="1" ht="13.2" x14ac:dyDescent="0.25">
      <c r="A102" s="27"/>
      <c r="B102" s="368" t="s">
        <v>32</v>
      </c>
      <c r="C102" s="368"/>
      <c r="D102" s="368"/>
      <c r="E102" s="368"/>
      <c r="F102" s="368"/>
      <c r="G102" s="368"/>
      <c r="H102" s="368"/>
      <c r="I102" s="368"/>
      <c r="J102" s="368"/>
      <c r="K102" s="369"/>
      <c r="L102" s="33"/>
      <c r="M102" s="34">
        <v>0</v>
      </c>
    </row>
    <row r="103" spans="1:13" s="23" customFormat="1" ht="13.2" x14ac:dyDescent="0.25">
      <c r="A103" s="27"/>
      <c r="B103" s="368" t="s">
        <v>33</v>
      </c>
      <c r="C103" s="368"/>
      <c r="D103" s="368"/>
      <c r="E103" s="368"/>
      <c r="F103" s="368"/>
      <c r="G103" s="368"/>
      <c r="H103" s="368"/>
      <c r="I103" s="368"/>
      <c r="J103" s="368"/>
      <c r="K103" s="369"/>
      <c r="L103" s="28"/>
      <c r="M103" s="29">
        <v>0</v>
      </c>
    </row>
    <row r="104" spans="1:13" s="23" customFormat="1" ht="13.2" x14ac:dyDescent="0.25">
      <c r="A104" s="27"/>
      <c r="B104" s="366" t="s">
        <v>29</v>
      </c>
      <c r="C104" s="366"/>
      <c r="D104" s="366"/>
      <c r="E104" s="366"/>
      <c r="F104" s="366"/>
      <c r="G104" s="366"/>
      <c r="H104" s="366"/>
      <c r="I104" s="366"/>
      <c r="J104" s="366"/>
      <c r="K104" s="367"/>
      <c r="L104" s="30"/>
      <c r="M104" s="29">
        <v>0</v>
      </c>
    </row>
    <row r="105" spans="1:13" s="23" customFormat="1" ht="13.2" x14ac:dyDescent="0.25">
      <c r="A105" s="27"/>
      <c r="B105" s="366" t="s">
        <v>29</v>
      </c>
      <c r="C105" s="366"/>
      <c r="D105" s="366"/>
      <c r="E105" s="366"/>
      <c r="F105" s="366"/>
      <c r="G105" s="366"/>
      <c r="H105" s="366"/>
      <c r="I105" s="366"/>
      <c r="J105" s="366"/>
      <c r="K105" s="367"/>
      <c r="L105" s="30"/>
      <c r="M105" s="29">
        <v>0</v>
      </c>
    </row>
    <row r="106" spans="1:13" s="23" customFormat="1" ht="13.2" x14ac:dyDescent="0.25">
      <c r="A106" s="27"/>
      <c r="B106" s="366" t="s">
        <v>29</v>
      </c>
      <c r="C106" s="366"/>
      <c r="D106" s="366"/>
      <c r="E106" s="366"/>
      <c r="F106" s="366"/>
      <c r="G106" s="366"/>
      <c r="H106" s="366"/>
      <c r="I106" s="366"/>
      <c r="J106" s="366"/>
      <c r="K106" s="367"/>
      <c r="L106" s="30"/>
      <c r="M106" s="29">
        <v>0</v>
      </c>
    </row>
    <row r="107" spans="1:13" s="23" customFormat="1" ht="13.2" x14ac:dyDescent="0.25">
      <c r="A107" s="27"/>
      <c r="B107" s="347" t="s">
        <v>34</v>
      </c>
      <c r="C107" s="348"/>
      <c r="D107" s="348"/>
      <c r="E107" s="348"/>
      <c r="F107" s="348"/>
      <c r="G107" s="348"/>
      <c r="H107" s="348"/>
      <c r="I107" s="348"/>
      <c r="J107" s="348"/>
      <c r="K107" s="348"/>
      <c r="L107" s="349"/>
      <c r="M107" s="31">
        <f>SUM(M101:M106)</f>
        <v>0</v>
      </c>
    </row>
    <row r="108" spans="1:13" s="23" customFormat="1" ht="13.2" x14ac:dyDescent="0.25">
      <c r="A108" s="27"/>
      <c r="B108" s="32"/>
      <c r="C108" s="32"/>
      <c r="D108" s="32"/>
      <c r="E108" s="32"/>
      <c r="F108" s="32"/>
      <c r="G108" s="32"/>
      <c r="H108" s="32"/>
      <c r="I108" s="32"/>
      <c r="J108" s="32"/>
      <c r="K108" s="32"/>
      <c r="L108" s="32"/>
      <c r="M108" s="27"/>
    </row>
    <row r="109" spans="1:13" s="23" customFormat="1" ht="13.2" x14ac:dyDescent="0.25">
      <c r="A109" s="27"/>
      <c r="B109" s="368" t="s">
        <v>35</v>
      </c>
      <c r="C109" s="368"/>
      <c r="D109" s="368"/>
      <c r="E109" s="368"/>
      <c r="F109" s="368"/>
      <c r="G109" s="368"/>
      <c r="H109" s="368"/>
      <c r="I109" s="368"/>
      <c r="J109" s="368"/>
      <c r="K109" s="369"/>
      <c r="L109" s="28"/>
      <c r="M109" s="29">
        <v>0</v>
      </c>
    </row>
    <row r="110" spans="1:13" s="23" customFormat="1" ht="13.2" x14ac:dyDescent="0.25">
      <c r="A110" s="27"/>
      <c r="B110" s="368" t="s">
        <v>36</v>
      </c>
      <c r="C110" s="368"/>
      <c r="D110" s="368"/>
      <c r="E110" s="368"/>
      <c r="F110" s="368"/>
      <c r="G110" s="368"/>
      <c r="H110" s="368"/>
      <c r="I110" s="368"/>
      <c r="J110" s="368"/>
      <c r="K110" s="369"/>
      <c r="L110" s="28"/>
      <c r="M110" s="29">
        <v>0</v>
      </c>
    </row>
    <row r="111" spans="1:13" s="23" customFormat="1" ht="13.2" x14ac:dyDescent="0.25">
      <c r="A111" s="27"/>
      <c r="B111" s="368" t="s">
        <v>37</v>
      </c>
      <c r="C111" s="368"/>
      <c r="D111" s="368"/>
      <c r="E111" s="368"/>
      <c r="F111" s="368"/>
      <c r="G111" s="368"/>
      <c r="H111" s="368"/>
      <c r="I111" s="368"/>
      <c r="J111" s="368"/>
      <c r="K111" s="369"/>
      <c r="L111" s="28"/>
      <c r="M111" s="29">
        <v>0</v>
      </c>
    </row>
    <row r="112" spans="1:13" s="23" customFormat="1" ht="13.2" x14ac:dyDescent="0.25">
      <c r="A112" s="27"/>
      <c r="B112" s="366" t="s">
        <v>29</v>
      </c>
      <c r="C112" s="366"/>
      <c r="D112" s="366"/>
      <c r="E112" s="366"/>
      <c r="F112" s="366"/>
      <c r="G112" s="366"/>
      <c r="H112" s="366"/>
      <c r="I112" s="366"/>
      <c r="J112" s="366"/>
      <c r="K112" s="367"/>
      <c r="L112" s="30"/>
      <c r="M112" s="29">
        <v>0</v>
      </c>
    </row>
    <row r="113" spans="1:14" s="23" customFormat="1" ht="13.2" x14ac:dyDescent="0.25">
      <c r="A113" s="27"/>
      <c r="B113" s="366" t="s">
        <v>29</v>
      </c>
      <c r="C113" s="366"/>
      <c r="D113" s="366"/>
      <c r="E113" s="366"/>
      <c r="F113" s="366"/>
      <c r="G113" s="366"/>
      <c r="H113" s="366"/>
      <c r="I113" s="366"/>
      <c r="J113" s="366"/>
      <c r="K113" s="367"/>
      <c r="L113" s="30"/>
      <c r="M113" s="29">
        <v>0</v>
      </c>
    </row>
    <row r="114" spans="1:14" s="23" customFormat="1" ht="13.2" x14ac:dyDescent="0.25">
      <c r="A114" s="27"/>
      <c r="B114" s="366" t="s">
        <v>29</v>
      </c>
      <c r="C114" s="366"/>
      <c r="D114" s="366"/>
      <c r="E114" s="366"/>
      <c r="F114" s="366"/>
      <c r="G114" s="366"/>
      <c r="H114" s="366"/>
      <c r="I114" s="366"/>
      <c r="J114" s="366"/>
      <c r="K114" s="367"/>
      <c r="L114" s="30"/>
      <c r="M114" s="29">
        <v>0</v>
      </c>
    </row>
    <row r="115" spans="1:14" s="23" customFormat="1" ht="13.2" x14ac:dyDescent="0.25">
      <c r="A115" s="27"/>
      <c r="B115" s="347" t="s">
        <v>38</v>
      </c>
      <c r="C115" s="348"/>
      <c r="D115" s="348"/>
      <c r="E115" s="348"/>
      <c r="F115" s="348"/>
      <c r="G115" s="348"/>
      <c r="H115" s="348"/>
      <c r="I115" s="348"/>
      <c r="J115" s="348"/>
      <c r="K115" s="348"/>
      <c r="L115" s="349"/>
      <c r="M115" s="31">
        <f>SUM(M109:M114)</f>
        <v>0</v>
      </c>
    </row>
    <row r="116" spans="1:14" s="23" customFormat="1" ht="13.2" x14ac:dyDescent="0.25">
      <c r="A116" s="27"/>
      <c r="B116" s="35"/>
      <c r="C116" s="35"/>
      <c r="D116" s="35"/>
      <c r="E116" s="35"/>
      <c r="F116" s="35"/>
      <c r="G116" s="35"/>
      <c r="H116" s="35"/>
      <c r="I116" s="35"/>
      <c r="J116" s="35"/>
      <c r="K116" s="35"/>
      <c r="L116" s="35"/>
      <c r="M116" s="36"/>
    </row>
    <row r="117" spans="1:14" s="23" customFormat="1" ht="15.6" x14ac:dyDescent="0.25">
      <c r="A117" s="27"/>
      <c r="B117" s="350" t="s">
        <v>183</v>
      </c>
      <c r="C117" s="351"/>
      <c r="D117" s="351"/>
      <c r="E117" s="351"/>
      <c r="F117" s="351"/>
      <c r="G117" s="351"/>
      <c r="H117" s="351"/>
      <c r="I117" s="351"/>
      <c r="J117" s="351"/>
      <c r="K117" s="351"/>
      <c r="L117" s="352"/>
      <c r="M117" s="37">
        <f>SUM(M115,M107,M99)</f>
        <v>0</v>
      </c>
    </row>
    <row r="118" spans="1:14" s="23" customFormat="1" ht="33.6" customHeight="1" x14ac:dyDescent="0.25">
      <c r="A118" s="27"/>
      <c r="B118" s="353" t="s">
        <v>39</v>
      </c>
      <c r="C118" s="353"/>
      <c r="D118" s="353"/>
      <c r="E118" s="353"/>
      <c r="F118" s="353"/>
      <c r="G118" s="353"/>
      <c r="H118" s="353"/>
      <c r="I118" s="353"/>
      <c r="J118" s="353"/>
      <c r="K118" s="353"/>
      <c r="L118" s="353"/>
      <c r="M118" s="353"/>
    </row>
    <row r="119" spans="1:14" s="17" customFormat="1" ht="11.55" customHeight="1" x14ac:dyDescent="0.2">
      <c r="B119" s="38"/>
      <c r="C119" s="38"/>
      <c r="D119" s="38"/>
      <c r="E119" s="39"/>
      <c r="F119" s="39"/>
      <c r="G119" s="39"/>
      <c r="H119" s="39"/>
      <c r="I119" s="39"/>
      <c r="J119" s="39"/>
      <c r="K119" s="39"/>
      <c r="L119" s="39"/>
      <c r="M119" s="39"/>
    </row>
    <row r="120" spans="1:14" s="40" customFormat="1" ht="12.45" customHeight="1" x14ac:dyDescent="0.2">
      <c r="A120" s="2"/>
      <c r="B120" s="340" t="s">
        <v>40</v>
      </c>
      <c r="C120" s="354" t="s">
        <v>41</v>
      </c>
      <c r="D120" s="355"/>
      <c r="E120" s="355"/>
      <c r="F120" s="355"/>
      <c r="G120" s="355"/>
      <c r="H120" s="358"/>
      <c r="I120" s="340" t="s">
        <v>42</v>
      </c>
      <c r="J120" s="359" t="s">
        <v>43</v>
      </c>
      <c r="K120" s="360"/>
      <c r="L120" s="363" t="s">
        <v>44</v>
      </c>
      <c r="M120" s="365" t="s">
        <v>45</v>
      </c>
      <c r="N120" s="2"/>
    </row>
    <row r="121" spans="1:14" s="40" customFormat="1" ht="18" customHeight="1" x14ac:dyDescent="0.2">
      <c r="A121" s="2"/>
      <c r="B121" s="340"/>
      <c r="C121" s="356"/>
      <c r="D121" s="357"/>
      <c r="E121" s="357"/>
      <c r="F121" s="357"/>
      <c r="G121" s="357"/>
      <c r="H121" s="358"/>
      <c r="I121" s="340"/>
      <c r="J121" s="361"/>
      <c r="K121" s="362"/>
      <c r="L121" s="364"/>
      <c r="M121" s="365"/>
      <c r="N121" s="2"/>
    </row>
    <row r="122" spans="1:14" s="40" customFormat="1" ht="12" x14ac:dyDescent="0.2">
      <c r="A122" s="2"/>
      <c r="B122" s="41" t="s">
        <v>46</v>
      </c>
      <c r="C122" s="41"/>
      <c r="D122" s="42"/>
      <c r="E122" s="42"/>
      <c r="F122" s="42"/>
      <c r="G122" s="43"/>
      <c r="H122" s="42"/>
      <c r="I122" s="42"/>
      <c r="J122" s="42"/>
      <c r="K122" s="42"/>
      <c r="L122" s="42"/>
      <c r="M122" s="42"/>
      <c r="N122" s="2"/>
    </row>
    <row r="123" spans="1:14" s="40" customFormat="1" ht="30" customHeight="1" x14ac:dyDescent="0.2">
      <c r="A123" s="2"/>
      <c r="B123" s="71" t="s">
        <v>50</v>
      </c>
      <c r="C123" s="336" t="s">
        <v>180</v>
      </c>
      <c r="D123" s="337"/>
      <c r="E123" s="337"/>
      <c r="F123" s="337"/>
      <c r="G123" s="337"/>
      <c r="H123" s="68"/>
      <c r="I123" s="69" t="s">
        <v>49</v>
      </c>
      <c r="J123" s="338">
        <v>84</v>
      </c>
      <c r="K123" s="339"/>
      <c r="L123" s="45">
        <f>M85</f>
        <v>0</v>
      </c>
      <c r="M123" s="46">
        <f>J123*L123</f>
        <v>0</v>
      </c>
      <c r="N123" s="2"/>
    </row>
    <row r="124" spans="1:14" s="40" customFormat="1" ht="30" customHeight="1" x14ac:dyDescent="0.2">
      <c r="A124" s="2"/>
      <c r="B124" s="44" t="s">
        <v>139</v>
      </c>
      <c r="C124" s="336" t="s">
        <v>48</v>
      </c>
      <c r="D124" s="337"/>
      <c r="E124" s="337"/>
      <c r="F124" s="337"/>
      <c r="G124" s="337"/>
      <c r="H124" s="68"/>
      <c r="I124" s="69" t="s">
        <v>49</v>
      </c>
      <c r="J124" s="338">
        <v>84</v>
      </c>
      <c r="K124" s="339"/>
      <c r="L124" s="45">
        <f>M117</f>
        <v>0</v>
      </c>
      <c r="M124" s="46">
        <f>J124*L124</f>
        <v>0</v>
      </c>
      <c r="N124" s="2"/>
    </row>
    <row r="125" spans="1:14" s="40" customFormat="1" ht="30" customHeight="1" x14ac:dyDescent="0.2">
      <c r="A125" s="2"/>
      <c r="B125" s="47" t="s">
        <v>140</v>
      </c>
      <c r="C125" s="336" t="s">
        <v>181</v>
      </c>
      <c r="D125" s="337"/>
      <c r="E125" s="337"/>
      <c r="F125" s="337"/>
      <c r="G125" s="337"/>
      <c r="H125" s="68"/>
      <c r="I125" s="70" t="s">
        <v>49</v>
      </c>
      <c r="J125" s="338">
        <v>84</v>
      </c>
      <c r="K125" s="339"/>
      <c r="L125" s="45">
        <f>M85</f>
        <v>0</v>
      </c>
      <c r="M125" s="46">
        <f>J125*L125</f>
        <v>0</v>
      </c>
      <c r="N125" s="2"/>
    </row>
    <row r="126" spans="1:14" s="40" customFormat="1" ht="30" customHeight="1" thickBot="1" x14ac:dyDescent="0.25">
      <c r="A126" s="2"/>
      <c r="B126" s="47" t="s">
        <v>141</v>
      </c>
      <c r="C126" s="336" t="s">
        <v>51</v>
      </c>
      <c r="D126" s="337"/>
      <c r="E126" s="337"/>
      <c r="F126" s="337"/>
      <c r="G126" s="337"/>
      <c r="H126" s="68"/>
      <c r="I126" s="70" t="s">
        <v>49</v>
      </c>
      <c r="J126" s="338">
        <v>84</v>
      </c>
      <c r="K126" s="339"/>
      <c r="L126" s="45">
        <f>M117</f>
        <v>0</v>
      </c>
      <c r="M126" s="46">
        <f>J126*L126</f>
        <v>0</v>
      </c>
      <c r="N126" s="2"/>
    </row>
    <row r="127" spans="1:14" s="2" customFormat="1" ht="32.25" customHeight="1" thickBot="1" x14ac:dyDescent="0.25">
      <c r="B127" s="403" t="s">
        <v>52</v>
      </c>
      <c r="C127" s="404"/>
      <c r="D127" s="404"/>
      <c r="E127" s="404"/>
      <c r="F127" s="404"/>
      <c r="G127" s="404"/>
      <c r="H127" s="404"/>
      <c r="I127" s="405"/>
      <c r="J127" s="406">
        <f>SUM(J123:K126)</f>
        <v>336</v>
      </c>
      <c r="K127" s="407"/>
      <c r="L127" s="48" t="s">
        <v>53</v>
      </c>
      <c r="M127" s="49">
        <f>SUM(M123:M126)</f>
        <v>0</v>
      </c>
    </row>
    <row r="128" spans="1:14" s="40" customFormat="1" ht="31.5" customHeight="1" thickBot="1" x14ac:dyDescent="0.25">
      <c r="A128" s="2"/>
      <c r="B128" s="392" t="s">
        <v>54</v>
      </c>
      <c r="C128" s="393"/>
      <c r="D128" s="394"/>
      <c r="E128" s="394"/>
      <c r="F128" s="394"/>
      <c r="G128" s="394"/>
      <c r="H128" s="394"/>
      <c r="I128" s="394"/>
      <c r="J128" s="394"/>
      <c r="K128" s="394"/>
      <c r="L128" s="394"/>
      <c r="M128" s="50">
        <f>M127*52.143</f>
        <v>0</v>
      </c>
      <c r="N128" s="2"/>
    </row>
    <row r="129" spans="1:14" s="40" customFormat="1" x14ac:dyDescent="0.2">
      <c r="A129" s="2"/>
      <c r="B129" s="51"/>
      <c r="C129" s="51"/>
      <c r="D129" s="51"/>
      <c r="E129" s="51"/>
      <c r="F129" s="51"/>
      <c r="G129" s="51"/>
      <c r="H129" s="51"/>
      <c r="I129" s="51"/>
      <c r="J129" s="51"/>
      <c r="K129" s="51"/>
      <c r="L129" s="51"/>
      <c r="M129" s="51"/>
      <c r="N129" s="2"/>
    </row>
    <row r="130" spans="1:14" s="40" customFormat="1" ht="12" x14ac:dyDescent="0.2">
      <c r="A130" s="2"/>
      <c r="B130" s="395" t="s">
        <v>55</v>
      </c>
      <c r="C130" s="396"/>
      <c r="D130" s="396"/>
      <c r="E130" s="396"/>
      <c r="F130" s="396"/>
      <c r="G130" s="396"/>
      <c r="H130" s="396"/>
      <c r="I130" s="396"/>
      <c r="J130" s="396"/>
      <c r="K130" s="396"/>
      <c r="L130" s="396"/>
      <c r="M130" s="397"/>
      <c r="N130" s="2"/>
    </row>
    <row r="131" spans="1:14" s="40" customFormat="1" ht="70.05" customHeight="1" x14ac:dyDescent="0.2">
      <c r="A131" s="2"/>
      <c r="B131" s="398"/>
      <c r="C131" s="399"/>
      <c r="D131" s="399"/>
      <c r="E131" s="399"/>
      <c r="F131" s="399"/>
      <c r="G131" s="399"/>
      <c r="H131" s="399"/>
      <c r="I131" s="399"/>
      <c r="J131" s="399"/>
      <c r="K131" s="399"/>
      <c r="L131" s="399"/>
      <c r="M131" s="400"/>
      <c r="N131" s="2"/>
    </row>
    <row r="132" spans="1:14" s="51" customFormat="1" x14ac:dyDescent="0.2">
      <c r="A132" s="17"/>
      <c r="B132" s="215"/>
      <c r="C132" s="215"/>
      <c r="D132" s="215"/>
      <c r="E132" s="215"/>
      <c r="F132" s="215"/>
      <c r="G132" s="215"/>
      <c r="H132" s="215"/>
      <c r="I132" s="215"/>
      <c r="J132" s="215"/>
      <c r="K132" s="215"/>
      <c r="L132" s="215"/>
      <c r="M132" s="215"/>
      <c r="N132" s="17"/>
    </row>
    <row r="133" spans="1:14" s="23" customFormat="1" ht="13.2" x14ac:dyDescent="0.25">
      <c r="A133" s="54"/>
      <c r="B133" s="340" t="s">
        <v>40</v>
      </c>
      <c r="C133" s="341" t="s">
        <v>41</v>
      </c>
      <c r="D133" s="342"/>
      <c r="E133" s="342"/>
      <c r="F133" s="342"/>
      <c r="G133" s="342"/>
      <c r="H133" s="343"/>
      <c r="I133" s="340" t="s">
        <v>42</v>
      </c>
      <c r="J133" s="340"/>
      <c r="K133" s="340" t="s">
        <v>43</v>
      </c>
      <c r="L133" s="340" t="s">
        <v>184</v>
      </c>
      <c r="M133" s="365" t="s">
        <v>45</v>
      </c>
      <c r="N133" s="54"/>
    </row>
    <row r="134" spans="1:14" s="23" customFormat="1" ht="13.2" x14ac:dyDescent="0.25">
      <c r="A134" s="54"/>
      <c r="B134" s="340"/>
      <c r="C134" s="344"/>
      <c r="D134" s="345"/>
      <c r="E134" s="345"/>
      <c r="F134" s="345"/>
      <c r="G134" s="345"/>
      <c r="H134" s="346"/>
      <c r="I134" s="340"/>
      <c r="J134" s="340"/>
      <c r="K134" s="340"/>
      <c r="L134" s="340"/>
      <c r="M134" s="408"/>
      <c r="N134" s="54"/>
    </row>
    <row r="135" spans="1:14" s="23" customFormat="1" ht="13.2" x14ac:dyDescent="0.25">
      <c r="A135" s="54"/>
      <c r="B135" s="409" t="s">
        <v>185</v>
      </c>
      <c r="C135" s="409"/>
      <c r="D135" s="409"/>
      <c r="E135" s="409"/>
      <c r="F135" s="409"/>
      <c r="G135" s="409"/>
      <c r="H135" s="409"/>
      <c r="I135" s="409"/>
      <c r="J135" s="409"/>
      <c r="K135" s="409"/>
      <c r="L135" s="409"/>
      <c r="M135" s="409"/>
      <c r="N135" s="54"/>
    </row>
    <row r="136" spans="1:14" s="23" customFormat="1" ht="98.4" customHeight="1" thickBot="1" x14ac:dyDescent="0.3">
      <c r="A136" s="54"/>
      <c r="B136" s="71" t="s">
        <v>224</v>
      </c>
      <c r="C136" s="410" t="s">
        <v>190</v>
      </c>
      <c r="D136" s="411"/>
      <c r="E136" s="411"/>
      <c r="F136" s="411"/>
      <c r="G136" s="411"/>
      <c r="H136" s="412"/>
      <c r="I136" s="413" t="s">
        <v>186</v>
      </c>
      <c r="J136" s="413"/>
      <c r="K136" s="69">
        <v>1</v>
      </c>
      <c r="L136" s="216">
        <v>0</v>
      </c>
      <c r="M136" s="217">
        <v>0</v>
      </c>
      <c r="N136" s="54"/>
    </row>
    <row r="137" spans="1:14" s="23" customFormat="1" ht="20.25" customHeight="1" thickBot="1" x14ac:dyDescent="0.3">
      <c r="A137" s="54"/>
      <c r="B137" s="414" t="s">
        <v>187</v>
      </c>
      <c r="C137" s="414"/>
      <c r="D137" s="414"/>
      <c r="E137" s="414"/>
      <c r="F137" s="414"/>
      <c r="G137" s="414"/>
      <c r="H137" s="414"/>
      <c r="I137" s="414"/>
      <c r="J137" s="414"/>
      <c r="K137" s="414"/>
      <c r="L137" s="415"/>
      <c r="M137" s="218">
        <v>0</v>
      </c>
      <c r="N137" s="54"/>
    </row>
    <row r="138" spans="1:14" s="23" customFormat="1" ht="33.75" customHeight="1" thickBot="1" x14ac:dyDescent="0.3">
      <c r="A138" s="54"/>
      <c r="B138" s="416" t="s">
        <v>188</v>
      </c>
      <c r="C138" s="417"/>
      <c r="D138" s="418"/>
      <c r="E138" s="418"/>
      <c r="F138" s="418"/>
      <c r="G138" s="418"/>
      <c r="H138" s="418"/>
      <c r="I138" s="418"/>
      <c r="J138" s="418"/>
      <c r="K138" s="418"/>
      <c r="L138" s="419"/>
      <c r="M138" s="219">
        <v>0</v>
      </c>
      <c r="N138" s="54"/>
    </row>
    <row r="139" spans="1:14" s="26" customFormat="1" ht="20.399999999999999" customHeight="1" thickBot="1" x14ac:dyDescent="0.3">
      <c r="A139" s="23"/>
      <c r="B139" s="420" t="s">
        <v>189</v>
      </c>
      <c r="C139" s="420"/>
      <c r="D139" s="421"/>
      <c r="E139" s="421"/>
      <c r="F139" s="421"/>
      <c r="G139" s="421"/>
      <c r="H139" s="421"/>
      <c r="I139" s="421"/>
      <c r="J139" s="421"/>
      <c r="K139" s="421"/>
      <c r="L139" s="421"/>
      <c r="M139" s="421"/>
      <c r="N139" s="23"/>
    </row>
    <row r="140" spans="1:14" s="26" customFormat="1" ht="13.8" thickBot="1" x14ac:dyDescent="0.3">
      <c r="A140" s="52"/>
      <c r="B140" s="401" t="s">
        <v>214</v>
      </c>
      <c r="C140" s="376"/>
      <c r="D140" s="376"/>
      <c r="E140" s="376"/>
      <c r="F140" s="376"/>
      <c r="G140" s="376"/>
      <c r="H140" s="376"/>
      <c r="I140" s="376"/>
      <c r="J140" s="376"/>
      <c r="K140" s="376"/>
      <c r="L140" s="402"/>
      <c r="M140" s="53">
        <f>M128+M138+M51</f>
        <v>0</v>
      </c>
      <c r="N140" s="52"/>
    </row>
    <row r="141" spans="1:14" s="23" customFormat="1" ht="6" customHeight="1" thickBot="1" x14ac:dyDescent="0.3">
      <c r="A141" s="54"/>
      <c r="N141" s="54"/>
    </row>
    <row r="142" spans="1:14" s="26" customFormat="1" ht="13.8" thickBot="1" x14ac:dyDescent="0.3">
      <c r="A142" s="52"/>
      <c r="B142" s="375" t="s">
        <v>56</v>
      </c>
      <c r="C142" s="376"/>
      <c r="D142" s="376"/>
      <c r="E142" s="376"/>
      <c r="F142" s="376"/>
      <c r="G142" s="376"/>
      <c r="H142" s="376"/>
      <c r="I142" s="377"/>
      <c r="J142" s="377"/>
      <c r="K142" s="377"/>
      <c r="L142" s="55"/>
      <c r="M142" s="56">
        <f>M140+(M140*2%)</f>
        <v>0</v>
      </c>
      <c r="N142" s="52"/>
    </row>
    <row r="143" spans="1:14" s="26" customFormat="1" ht="6" customHeight="1" thickBot="1" x14ac:dyDescent="0.3">
      <c r="A143" s="52"/>
      <c r="B143" s="23"/>
      <c r="C143" s="23"/>
      <c r="D143" s="23"/>
      <c r="E143" s="23"/>
      <c r="F143" s="23"/>
      <c r="G143" s="23"/>
      <c r="H143" s="23"/>
      <c r="I143" s="23"/>
      <c r="J143" s="23"/>
      <c r="K143" s="23"/>
      <c r="L143" s="23"/>
      <c r="M143" s="23"/>
      <c r="N143" s="52"/>
    </row>
    <row r="144" spans="1:14" s="26" customFormat="1" ht="13.8" thickBot="1" x14ac:dyDescent="0.3">
      <c r="A144" s="52"/>
      <c r="B144" s="375" t="s">
        <v>57</v>
      </c>
      <c r="C144" s="376"/>
      <c r="D144" s="376"/>
      <c r="E144" s="376"/>
      <c r="F144" s="376"/>
      <c r="G144" s="376"/>
      <c r="H144" s="376"/>
      <c r="I144" s="377"/>
      <c r="J144" s="377"/>
      <c r="K144" s="377"/>
      <c r="L144" s="55"/>
      <c r="M144" s="56">
        <f>M142+(M142*2%)</f>
        <v>0</v>
      </c>
      <c r="N144" s="52"/>
    </row>
    <row r="145" spans="1:14" s="26" customFormat="1" ht="6" customHeight="1" thickBot="1" x14ac:dyDescent="0.3">
      <c r="A145" s="52"/>
      <c r="B145" s="23"/>
      <c r="C145" s="23"/>
      <c r="D145" s="23"/>
      <c r="E145" s="23"/>
      <c r="F145" s="23"/>
      <c r="G145" s="23"/>
      <c r="H145" s="23"/>
      <c r="I145" s="23"/>
      <c r="J145" s="23"/>
      <c r="K145" s="23"/>
      <c r="L145" s="23"/>
      <c r="M145" s="23"/>
      <c r="N145" s="52"/>
    </row>
    <row r="146" spans="1:14" s="26" customFormat="1" ht="13.8" thickBot="1" x14ac:dyDescent="0.3">
      <c r="A146" s="52"/>
      <c r="B146" s="375" t="s">
        <v>58</v>
      </c>
      <c r="C146" s="376"/>
      <c r="D146" s="376"/>
      <c r="E146" s="376"/>
      <c r="F146" s="376"/>
      <c r="G146" s="376"/>
      <c r="H146" s="376"/>
      <c r="I146" s="377"/>
      <c r="J146" s="377"/>
      <c r="K146" s="377"/>
      <c r="L146" s="55"/>
      <c r="M146" s="56">
        <f>M144+(M144*2%)</f>
        <v>0</v>
      </c>
      <c r="N146" s="52"/>
    </row>
    <row r="147" spans="1:14" s="26" customFormat="1" ht="13.8" thickBot="1" x14ac:dyDescent="0.3">
      <c r="A147" s="54"/>
      <c r="B147" s="23"/>
      <c r="C147" s="23"/>
      <c r="D147" s="23"/>
      <c r="E147" s="23"/>
      <c r="F147" s="23"/>
      <c r="G147" s="23"/>
      <c r="H147" s="23"/>
      <c r="I147" s="23"/>
      <c r="J147" s="23"/>
      <c r="K147" s="23"/>
      <c r="L147" s="23"/>
      <c r="M147" s="23"/>
      <c r="N147" s="52"/>
    </row>
    <row r="148" spans="1:14" s="26" customFormat="1" ht="31.5" customHeight="1" thickBot="1" x14ac:dyDescent="0.3">
      <c r="A148" s="52"/>
      <c r="B148" s="381" t="s">
        <v>59</v>
      </c>
      <c r="C148" s="382"/>
      <c r="D148" s="383"/>
      <c r="E148" s="383"/>
      <c r="F148" s="383"/>
      <c r="G148" s="383"/>
      <c r="H148" s="383"/>
      <c r="I148" s="383"/>
      <c r="J148" s="383"/>
      <c r="K148" s="383"/>
      <c r="L148" s="384"/>
      <c r="M148" s="57">
        <f>SUM(M144+M142+M140+M146)</f>
        <v>0</v>
      </c>
      <c r="N148" s="52"/>
    </row>
    <row r="149" spans="1:14" s="23" customFormat="1" ht="51.45" customHeight="1" x14ac:dyDescent="0.25">
      <c r="A149" s="58"/>
      <c r="B149" s="385" t="s">
        <v>60</v>
      </c>
      <c r="C149" s="385"/>
      <c r="D149" s="385"/>
      <c r="E149" s="385"/>
      <c r="F149" s="385"/>
      <c r="G149" s="385"/>
      <c r="H149" s="385"/>
      <c r="I149" s="385"/>
      <c r="J149" s="385"/>
      <c r="K149" s="385"/>
      <c r="L149" s="385"/>
      <c r="M149" s="385"/>
    </row>
    <row r="150" spans="1:14" s="23" customFormat="1" ht="13.2" x14ac:dyDescent="0.25">
      <c r="A150" s="58"/>
      <c r="B150" s="59"/>
      <c r="C150" s="59"/>
      <c r="D150" s="59"/>
      <c r="E150" s="59"/>
      <c r="F150" s="59"/>
      <c r="G150" s="59"/>
      <c r="H150" s="59"/>
      <c r="I150" s="59"/>
      <c r="J150" s="59"/>
      <c r="K150" s="59"/>
      <c r="L150" s="59"/>
      <c r="M150" s="59"/>
    </row>
    <row r="151" spans="1:14" s="26" customFormat="1" ht="15.6" x14ac:dyDescent="0.3">
      <c r="A151" s="60"/>
      <c r="B151" s="61" t="s">
        <v>61</v>
      </c>
      <c r="C151" s="62"/>
      <c r="D151" s="62"/>
      <c r="E151" s="62"/>
      <c r="F151" s="62"/>
      <c r="G151" s="62"/>
      <c r="H151" s="62"/>
      <c r="I151" s="62"/>
      <c r="J151" s="62"/>
      <c r="K151" s="62"/>
      <c r="L151" s="62"/>
      <c r="M151" s="62"/>
      <c r="N151" s="60"/>
    </row>
    <row r="152" spans="1:14" s="26" customFormat="1" ht="6" customHeight="1" thickBot="1" x14ac:dyDescent="0.35">
      <c r="A152" s="60"/>
      <c r="B152" s="61"/>
      <c r="C152" s="62"/>
      <c r="D152" s="62"/>
      <c r="E152" s="62"/>
      <c r="F152" s="62"/>
      <c r="G152" s="62"/>
      <c r="H152" s="62"/>
      <c r="I152" s="62"/>
      <c r="J152" s="62"/>
      <c r="K152" s="62"/>
      <c r="L152" s="62"/>
      <c r="M152" s="62"/>
      <c r="N152" s="60"/>
    </row>
    <row r="153" spans="1:14" s="26" customFormat="1" ht="13.8" thickBot="1" x14ac:dyDescent="0.3">
      <c r="A153" s="60"/>
      <c r="B153" s="63" t="s">
        <v>62</v>
      </c>
      <c r="C153" s="386" t="s">
        <v>215</v>
      </c>
      <c r="D153" s="387"/>
      <c r="E153" s="387"/>
      <c r="F153" s="387"/>
      <c r="G153" s="387"/>
      <c r="H153" s="387"/>
      <c r="I153" s="387"/>
      <c r="J153" s="387"/>
      <c r="K153" s="387"/>
      <c r="L153" s="387"/>
      <c r="M153" s="388"/>
      <c r="N153" s="60"/>
    </row>
    <row r="154" spans="1:14" s="26" customFormat="1" ht="85.5" customHeight="1" thickBot="1" x14ac:dyDescent="0.3">
      <c r="A154" s="60"/>
      <c r="B154" s="378"/>
      <c r="C154" s="379"/>
      <c r="D154" s="379"/>
      <c r="E154" s="379"/>
      <c r="F154" s="379"/>
      <c r="G154" s="379"/>
      <c r="H154" s="379"/>
      <c r="I154" s="379"/>
      <c r="J154" s="379"/>
      <c r="K154" s="379"/>
      <c r="L154" s="379"/>
      <c r="M154" s="380"/>
      <c r="N154" s="60"/>
    </row>
    <row r="155" spans="1:14" s="26" customFormat="1" ht="13.8" thickBot="1" x14ac:dyDescent="0.3">
      <c r="A155" s="60"/>
      <c r="B155" s="64"/>
      <c r="C155" s="62"/>
      <c r="D155" s="62"/>
      <c r="E155" s="62"/>
      <c r="F155" s="62"/>
      <c r="G155" s="62"/>
      <c r="H155" s="62"/>
      <c r="I155" s="62"/>
      <c r="J155" s="62"/>
      <c r="K155" s="62"/>
      <c r="L155" s="62"/>
      <c r="M155" s="62"/>
      <c r="N155" s="60"/>
    </row>
    <row r="156" spans="1:14" s="26" customFormat="1" ht="34.799999999999997" customHeight="1" thickBot="1" x14ac:dyDescent="0.3">
      <c r="A156" s="60"/>
      <c r="B156" s="63" t="s">
        <v>63</v>
      </c>
      <c r="C156" s="389" t="s">
        <v>64</v>
      </c>
      <c r="D156" s="390"/>
      <c r="E156" s="390"/>
      <c r="F156" s="390"/>
      <c r="G156" s="390"/>
      <c r="H156" s="390"/>
      <c r="I156" s="390"/>
      <c r="J156" s="390"/>
      <c r="K156" s="390"/>
      <c r="L156" s="390"/>
      <c r="M156" s="391"/>
      <c r="N156" s="60"/>
    </row>
    <row r="157" spans="1:14" s="26" customFormat="1" ht="99.75" customHeight="1" thickBot="1" x14ac:dyDescent="0.3">
      <c r="A157" s="60"/>
      <c r="B157" s="378"/>
      <c r="C157" s="379"/>
      <c r="D157" s="379"/>
      <c r="E157" s="379"/>
      <c r="F157" s="379"/>
      <c r="G157" s="379"/>
      <c r="H157" s="379"/>
      <c r="I157" s="379"/>
      <c r="J157" s="379"/>
      <c r="K157" s="379"/>
      <c r="L157" s="379"/>
      <c r="M157" s="380"/>
      <c r="N157" s="60"/>
    </row>
    <row r="158" spans="1:14" s="26" customFormat="1" ht="13.8" thickBot="1" x14ac:dyDescent="0.3">
      <c r="A158" s="60"/>
      <c r="B158" s="64"/>
      <c r="C158" s="62"/>
      <c r="D158" s="62"/>
      <c r="E158" s="62"/>
      <c r="F158" s="62"/>
      <c r="G158" s="62"/>
      <c r="H158" s="62"/>
      <c r="I158" s="62"/>
      <c r="J158" s="62"/>
      <c r="K158" s="62"/>
      <c r="L158" s="62"/>
      <c r="M158" s="62"/>
      <c r="N158" s="60"/>
    </row>
    <row r="159" spans="1:14" s="26" customFormat="1" ht="13.8" thickBot="1" x14ac:dyDescent="0.3">
      <c r="A159" s="60"/>
      <c r="B159" s="63" t="s">
        <v>65</v>
      </c>
      <c r="C159" s="390" t="s">
        <v>66</v>
      </c>
      <c r="D159" s="390"/>
      <c r="E159" s="390"/>
      <c r="F159" s="390"/>
      <c r="G159" s="390"/>
      <c r="H159" s="390"/>
      <c r="I159" s="390"/>
      <c r="J159" s="390"/>
      <c r="K159" s="390"/>
      <c r="L159" s="390"/>
      <c r="M159" s="391"/>
      <c r="N159" s="60"/>
    </row>
    <row r="160" spans="1:14" s="26" customFormat="1" ht="99.75" customHeight="1" thickBot="1" x14ac:dyDescent="0.3">
      <c r="A160" s="60"/>
      <c r="B160" s="378"/>
      <c r="C160" s="379"/>
      <c r="D160" s="379"/>
      <c r="E160" s="379"/>
      <c r="F160" s="379"/>
      <c r="G160" s="379"/>
      <c r="H160" s="379"/>
      <c r="I160" s="379"/>
      <c r="J160" s="379"/>
      <c r="K160" s="379"/>
      <c r="L160" s="379"/>
      <c r="M160" s="380"/>
      <c r="N160" s="60"/>
    </row>
    <row r="161" spans="1:14" s="65" customFormat="1" ht="19.5" customHeight="1" x14ac:dyDescent="0.25"/>
    <row r="162" spans="1:14" s="26" customFormat="1" ht="13.2" x14ac:dyDescent="0.25">
      <c r="A162" s="23"/>
      <c r="B162" s="66" t="s">
        <v>67</v>
      </c>
      <c r="C162" s="66"/>
      <c r="D162" s="62"/>
      <c r="E162" s="62"/>
      <c r="F162" s="62"/>
      <c r="G162" s="62"/>
      <c r="H162" s="62"/>
      <c r="I162" s="62"/>
      <c r="J162" s="62"/>
      <c r="K162" s="62"/>
      <c r="L162" s="62"/>
      <c r="M162" s="62"/>
      <c r="N162" s="23"/>
    </row>
    <row r="163" spans="1:14" s="26" customFormat="1" ht="13.2" x14ac:dyDescent="0.25">
      <c r="A163" s="23"/>
      <c r="B163" s="62"/>
      <c r="C163" s="62"/>
      <c r="D163" s="62"/>
      <c r="E163" s="62"/>
      <c r="F163" s="62"/>
      <c r="G163" s="62"/>
      <c r="H163" s="62"/>
      <c r="I163" s="62"/>
      <c r="J163" s="62"/>
      <c r="K163" s="62"/>
      <c r="L163" s="62"/>
      <c r="M163" s="62"/>
      <c r="N163" s="23"/>
    </row>
    <row r="164" spans="1:14" s="26" customFormat="1" ht="13.2" x14ac:dyDescent="0.25">
      <c r="A164" s="23"/>
      <c r="B164" s="67" t="s">
        <v>237</v>
      </c>
      <c r="C164" s="62"/>
      <c r="D164" s="62"/>
      <c r="E164" s="62"/>
      <c r="F164" s="62"/>
      <c r="G164" s="62"/>
      <c r="H164" s="62"/>
      <c r="I164" s="62"/>
      <c r="J164" s="62"/>
      <c r="K164" s="62"/>
      <c r="L164" s="62"/>
      <c r="M164" s="62"/>
      <c r="N164" s="23"/>
    </row>
    <row r="165" spans="1:14" s="26" customFormat="1" ht="13.2" x14ac:dyDescent="0.25">
      <c r="A165" s="23"/>
      <c r="B165" s="62" t="s">
        <v>68</v>
      </c>
      <c r="C165" s="62"/>
      <c r="D165" s="62"/>
      <c r="E165" s="62"/>
      <c r="F165" s="62"/>
      <c r="G165" s="62"/>
      <c r="H165" s="62"/>
      <c r="I165" s="62"/>
      <c r="J165" s="62"/>
      <c r="K165" s="62"/>
      <c r="L165" s="62"/>
      <c r="M165" s="62"/>
      <c r="N165" s="23"/>
    </row>
    <row r="166" spans="1:14" s="26" customFormat="1" ht="13.2" x14ac:dyDescent="0.25">
      <c r="A166" s="23"/>
      <c r="B166" s="62"/>
      <c r="C166" s="62"/>
      <c r="D166" s="62"/>
      <c r="E166" s="62"/>
      <c r="F166" s="62"/>
      <c r="G166" s="62"/>
      <c r="H166" s="62"/>
      <c r="I166" s="62"/>
      <c r="J166" s="62"/>
      <c r="K166" s="62"/>
      <c r="L166" s="62"/>
      <c r="M166" s="62"/>
      <c r="N166" s="23"/>
    </row>
    <row r="167" spans="1:14" s="26" customFormat="1" ht="13.2" x14ac:dyDescent="0.25">
      <c r="A167" s="23"/>
      <c r="B167" s="373" t="s">
        <v>69</v>
      </c>
      <c r="C167" s="373"/>
      <c r="D167" s="373"/>
      <c r="E167" s="374"/>
      <c r="F167" s="374"/>
      <c r="G167" s="374"/>
      <c r="H167" s="374"/>
      <c r="I167" s="374"/>
      <c r="J167" s="374"/>
      <c r="K167" s="374"/>
      <c r="L167" s="374"/>
      <c r="M167" s="374"/>
      <c r="N167" s="23"/>
    </row>
    <row r="168" spans="1:14" s="26" customFormat="1" ht="13.2" x14ac:dyDescent="0.25">
      <c r="A168" s="23"/>
      <c r="B168" s="373" t="s">
        <v>70</v>
      </c>
      <c r="C168" s="373"/>
      <c r="D168" s="373"/>
      <c r="E168" s="374"/>
      <c r="F168" s="374"/>
      <c r="G168" s="374"/>
      <c r="H168" s="374"/>
      <c r="I168" s="374"/>
      <c r="J168" s="374"/>
      <c r="K168" s="374"/>
      <c r="L168" s="374"/>
      <c r="M168" s="374"/>
      <c r="N168" s="23"/>
    </row>
    <row r="169" spans="1:14" s="26" customFormat="1" ht="13.2" x14ac:dyDescent="0.25">
      <c r="A169" s="23"/>
      <c r="B169" s="373" t="s">
        <v>71</v>
      </c>
      <c r="C169" s="373"/>
      <c r="D169" s="373"/>
      <c r="E169" s="374"/>
      <c r="F169" s="374"/>
      <c r="G169" s="374"/>
      <c r="H169" s="374"/>
      <c r="I169" s="374"/>
      <c r="J169" s="374"/>
      <c r="K169" s="374"/>
      <c r="L169" s="374"/>
      <c r="M169" s="374"/>
      <c r="N169" s="23"/>
    </row>
    <row r="170" spans="1:14" s="26" customFormat="1" ht="13.2" x14ac:dyDescent="0.25">
      <c r="A170" s="23"/>
      <c r="B170" s="373" t="s">
        <v>72</v>
      </c>
      <c r="C170" s="373"/>
      <c r="D170" s="373"/>
      <c r="E170" s="374"/>
      <c r="F170" s="374"/>
      <c r="G170" s="374"/>
      <c r="H170" s="374"/>
      <c r="I170" s="374"/>
      <c r="J170" s="374"/>
      <c r="K170" s="374"/>
      <c r="L170" s="374"/>
      <c r="M170" s="374"/>
      <c r="N170" s="23"/>
    </row>
    <row r="171" spans="1:14" s="26" customFormat="1" ht="13.2" x14ac:dyDescent="0.25">
      <c r="A171" s="23"/>
      <c r="B171" s="23"/>
      <c r="C171" s="23"/>
      <c r="D171" s="23"/>
      <c r="E171" s="23"/>
      <c r="F171" s="23"/>
      <c r="G171" s="23"/>
      <c r="H171" s="23"/>
      <c r="I171" s="23"/>
      <c r="J171" s="23"/>
      <c r="K171" s="23"/>
      <c r="L171" s="23"/>
      <c r="M171" s="23"/>
      <c r="N171" s="23"/>
    </row>
  </sheetData>
  <sheetProtection algorithmName="SHA-512" hashValue="Zc3kJMxjsxbp/8HAHJs6xbgRcxHjY8T2ITFfMaPnLTQ3y+oclPXDZ+8VWS+18V9/XPNYkScb4kZ6LVxyI30T9w==" saltValue="5/PWuZ440o4hDeSKoKtvYw==" spinCount="100000" sheet="1" objects="1" scenarios="1"/>
  <mergeCells count="153">
    <mergeCell ref="E9:M9"/>
    <mergeCell ref="A1:N1"/>
    <mergeCell ref="B3:O3"/>
    <mergeCell ref="B5:D5"/>
    <mergeCell ref="E5:M5"/>
    <mergeCell ref="E7:M7"/>
    <mergeCell ref="E11:M11"/>
    <mergeCell ref="E13:M13"/>
    <mergeCell ref="B17:B35"/>
    <mergeCell ref="E17:M17"/>
    <mergeCell ref="E19:M19"/>
    <mergeCell ref="E21:M21"/>
    <mergeCell ref="C23:D23"/>
    <mergeCell ref="E23:M23"/>
    <mergeCell ref="C27:D27"/>
    <mergeCell ref="E27:M27"/>
    <mergeCell ref="E24:M24"/>
    <mergeCell ref="E25:M25"/>
    <mergeCell ref="C44:M44"/>
    <mergeCell ref="C29:D29"/>
    <mergeCell ref="E29:M29"/>
    <mergeCell ref="C31:D31"/>
    <mergeCell ref="E31:M31"/>
    <mergeCell ref="C33:D33"/>
    <mergeCell ref="E33:M33"/>
    <mergeCell ref="C35:D35"/>
    <mergeCell ref="E35:M35"/>
    <mergeCell ref="E37:M37"/>
    <mergeCell ref="E39:M39"/>
    <mergeCell ref="C43:M43"/>
    <mergeCell ref="B111:K111"/>
    <mergeCell ref="B112:K112"/>
    <mergeCell ref="B114:K114"/>
    <mergeCell ref="B99:L99"/>
    <mergeCell ref="B88:M88"/>
    <mergeCell ref="B89:K89"/>
    <mergeCell ref="B90:K90"/>
    <mergeCell ref="B91:K91"/>
    <mergeCell ref="B92:K92"/>
    <mergeCell ref="B93:K93"/>
    <mergeCell ref="B94:K94"/>
    <mergeCell ref="B95:K95"/>
    <mergeCell ref="B96:K96"/>
    <mergeCell ref="B97:K97"/>
    <mergeCell ref="B98:K98"/>
    <mergeCell ref="B101:K101"/>
    <mergeCell ref="B102:K102"/>
    <mergeCell ref="B103:K103"/>
    <mergeCell ref="B104:K104"/>
    <mergeCell ref="B105:K105"/>
    <mergeCell ref="B106:K106"/>
    <mergeCell ref="B107:L107"/>
    <mergeCell ref="B109:K109"/>
    <mergeCell ref="B110:K110"/>
    <mergeCell ref="C156:M156"/>
    <mergeCell ref="B157:M157"/>
    <mergeCell ref="C159:M159"/>
    <mergeCell ref="J126:K126"/>
    <mergeCell ref="B128:L128"/>
    <mergeCell ref="B130:M130"/>
    <mergeCell ref="B131:M131"/>
    <mergeCell ref="B140:L140"/>
    <mergeCell ref="B127:I127"/>
    <mergeCell ref="J127:K127"/>
    <mergeCell ref="L133:L134"/>
    <mergeCell ref="M133:M134"/>
    <mergeCell ref="B135:M135"/>
    <mergeCell ref="C136:H136"/>
    <mergeCell ref="I136:J136"/>
    <mergeCell ref="B137:L137"/>
    <mergeCell ref="B138:L138"/>
    <mergeCell ref="B139:M139"/>
    <mergeCell ref="C126:G126"/>
    <mergeCell ref="B56:M56"/>
    <mergeCell ref="B57:K57"/>
    <mergeCell ref="B58:K58"/>
    <mergeCell ref="B59:K59"/>
    <mergeCell ref="B60:K60"/>
    <mergeCell ref="B170:D170"/>
    <mergeCell ref="E170:M170"/>
    <mergeCell ref="B167:D167"/>
    <mergeCell ref="E167:M167"/>
    <mergeCell ref="B168:D168"/>
    <mergeCell ref="E168:M168"/>
    <mergeCell ref="B169:D169"/>
    <mergeCell ref="E169:M169"/>
    <mergeCell ref="B142:H142"/>
    <mergeCell ref="I142:K142"/>
    <mergeCell ref="B160:M160"/>
    <mergeCell ref="B144:H144"/>
    <mergeCell ref="I144:K144"/>
    <mergeCell ref="B146:H146"/>
    <mergeCell ref="I146:K146"/>
    <mergeCell ref="B148:L148"/>
    <mergeCell ref="B149:M149"/>
    <mergeCell ref="C153:M153"/>
    <mergeCell ref="B154:M154"/>
    <mergeCell ref="B66:K66"/>
    <mergeCell ref="B67:L67"/>
    <mergeCell ref="B69:K69"/>
    <mergeCell ref="B70:K70"/>
    <mergeCell ref="B71:K71"/>
    <mergeCell ref="B61:K61"/>
    <mergeCell ref="B62:K62"/>
    <mergeCell ref="B63:K63"/>
    <mergeCell ref="B64:K64"/>
    <mergeCell ref="B65:K65"/>
    <mergeCell ref="B78:K78"/>
    <mergeCell ref="B79:K79"/>
    <mergeCell ref="B80:K80"/>
    <mergeCell ref="B81:K81"/>
    <mergeCell ref="B82:K82"/>
    <mergeCell ref="B72:K72"/>
    <mergeCell ref="B73:K73"/>
    <mergeCell ref="B74:K74"/>
    <mergeCell ref="B75:L75"/>
    <mergeCell ref="B77:K77"/>
    <mergeCell ref="C125:G125"/>
    <mergeCell ref="J125:K125"/>
    <mergeCell ref="B133:B134"/>
    <mergeCell ref="C133:H134"/>
    <mergeCell ref="I133:J134"/>
    <mergeCell ref="K133:K134"/>
    <mergeCell ref="B83:L83"/>
    <mergeCell ref="B85:L85"/>
    <mergeCell ref="B86:M86"/>
    <mergeCell ref="C123:G123"/>
    <mergeCell ref="J123:K123"/>
    <mergeCell ref="B115:L115"/>
    <mergeCell ref="B117:L117"/>
    <mergeCell ref="B118:M118"/>
    <mergeCell ref="B120:B121"/>
    <mergeCell ref="C120:G121"/>
    <mergeCell ref="H120:H121"/>
    <mergeCell ref="I120:I121"/>
    <mergeCell ref="J120:K121"/>
    <mergeCell ref="L120:L121"/>
    <mergeCell ref="M120:M121"/>
    <mergeCell ref="C124:G124"/>
    <mergeCell ref="J124:K124"/>
    <mergeCell ref="B113:K113"/>
    <mergeCell ref="B51:L51"/>
    <mergeCell ref="B53:M53"/>
    <mergeCell ref="B54:M54"/>
    <mergeCell ref="B46:B47"/>
    <mergeCell ref="C46:H47"/>
    <mergeCell ref="I46:I47"/>
    <mergeCell ref="J46:K47"/>
    <mergeCell ref="L46:L47"/>
    <mergeCell ref="M46:M47"/>
    <mergeCell ref="C49:H49"/>
    <mergeCell ref="J49:K49"/>
    <mergeCell ref="B50:L50"/>
  </mergeCells>
  <dataValidations count="1">
    <dataValidation type="textLength" operator="lessThanOrEqual" allowBlank="1" showInputMessage="1" showErrorMessage="1" promptTitle="Text Length" prompt="The data in this box is limited to maximum 1500 characters" sqref="B154:M154 B157:M157 B160:M160">
      <formula1>1500</formula1>
    </dataValidation>
  </dataValidations>
  <pageMargins left="0.7" right="0.7" top="0.75" bottom="0.75" header="0.3" footer="0.3"/>
  <pageSetup paperSize="9" scale="65" fitToHeight="0" orientation="portrait" r:id="rId1"/>
  <headerFooter>
    <oddFooter>&amp;C&amp;1#&amp;"Calibri"&amp;12&amp;K0078D7OFFICIAL</oddFooter>
  </headerFooter>
  <rowBreaks count="3" manualBreakCount="3">
    <brk id="22" max="16383" man="1"/>
    <brk id="27" max="13" man="1"/>
    <brk id="39" max="16383" man="1"/>
  </rowBreaks>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6"/>
  <sheetViews>
    <sheetView view="pageBreakPreview" topLeftCell="A2" zoomScale="75" zoomScaleNormal="100" zoomScaleSheetLayoutView="75" workbookViewId="0">
      <selection activeCell="E19" sqref="E19:M19"/>
    </sheetView>
  </sheetViews>
  <sheetFormatPr defaultColWidth="8.77734375" defaultRowHeight="11.4" x14ac:dyDescent="0.2"/>
  <cols>
    <col min="1" max="1" width="3.77734375" style="2" customWidth="1"/>
    <col min="2" max="3" width="5.77734375" style="1" customWidth="1"/>
    <col min="4" max="4" width="13.21875" style="1" customWidth="1"/>
    <col min="5" max="11" width="8.77734375" style="1"/>
    <col min="12" max="12" width="15.77734375" style="1" customWidth="1"/>
    <col min="13" max="13" width="51" style="1" customWidth="1"/>
    <col min="14" max="14" width="3.44140625" style="2" customWidth="1"/>
    <col min="15" max="15" width="12" style="1" bestFit="1" customWidth="1"/>
    <col min="16" max="16384" width="8.77734375" style="1"/>
  </cols>
  <sheetData>
    <row r="1" spans="1:19" ht="28.2" customHeight="1" x14ac:dyDescent="0.2">
      <c r="A1" s="435" t="s">
        <v>170</v>
      </c>
      <c r="B1" s="436"/>
      <c r="C1" s="436"/>
      <c r="D1" s="436"/>
      <c r="E1" s="436"/>
      <c r="F1" s="436"/>
      <c r="G1" s="436"/>
      <c r="H1" s="436"/>
      <c r="I1" s="436"/>
      <c r="J1" s="436"/>
      <c r="K1" s="436"/>
      <c r="L1" s="436"/>
      <c r="M1" s="436"/>
      <c r="N1" s="436"/>
    </row>
    <row r="2" spans="1:19" s="2" customFormat="1" x14ac:dyDescent="0.2"/>
    <row r="3" spans="1:19" s="2" customFormat="1" ht="17.399999999999999" x14ac:dyDescent="0.3">
      <c r="B3" s="437" t="s">
        <v>0</v>
      </c>
      <c r="C3" s="437"/>
      <c r="D3" s="437"/>
      <c r="E3" s="437"/>
      <c r="F3" s="437"/>
      <c r="G3" s="437"/>
      <c r="H3" s="437"/>
      <c r="I3" s="437"/>
      <c r="J3" s="437"/>
      <c r="K3" s="437"/>
      <c r="L3" s="437"/>
      <c r="M3" s="437"/>
      <c r="N3" s="437"/>
      <c r="O3" s="437"/>
    </row>
    <row r="4" spans="1:19" s="2" customFormat="1" x14ac:dyDescent="0.2"/>
    <row r="5" spans="1:19" s="4" customFormat="1" ht="24" customHeight="1" x14ac:dyDescent="0.25">
      <c r="A5" s="3"/>
      <c r="B5" s="438" t="s">
        <v>1</v>
      </c>
      <c r="C5" s="439"/>
      <c r="D5" s="440"/>
      <c r="E5" s="441">
        <v>37500</v>
      </c>
      <c r="F5" s="442"/>
      <c r="G5" s="442"/>
      <c r="H5" s="442"/>
      <c r="I5" s="442"/>
      <c r="J5" s="442"/>
      <c r="K5" s="442"/>
      <c r="L5" s="442"/>
      <c r="M5" s="443"/>
      <c r="N5" s="3"/>
    </row>
    <row r="6" spans="1:19" s="2" customFormat="1" ht="6" customHeight="1" x14ac:dyDescent="0.2"/>
    <row r="7" spans="1:19" s="9" customFormat="1" x14ac:dyDescent="0.25">
      <c r="A7" s="5"/>
      <c r="B7" s="6" t="s">
        <v>2</v>
      </c>
      <c r="C7" s="7"/>
      <c r="D7" s="8"/>
      <c r="E7" s="444" t="s">
        <v>3</v>
      </c>
      <c r="F7" s="445"/>
      <c r="G7" s="445"/>
      <c r="H7" s="445"/>
      <c r="I7" s="445"/>
      <c r="J7" s="445"/>
      <c r="K7" s="445"/>
      <c r="L7" s="445"/>
      <c r="M7" s="446"/>
      <c r="N7" s="5"/>
    </row>
    <row r="8" spans="1:19" s="2" customFormat="1" ht="6" customHeight="1" x14ac:dyDescent="0.2"/>
    <row r="9" spans="1:19" x14ac:dyDescent="0.2">
      <c r="B9" s="10" t="s">
        <v>4</v>
      </c>
      <c r="C9" s="11"/>
      <c r="D9" s="12"/>
      <c r="E9" s="433" t="s">
        <v>191</v>
      </c>
      <c r="F9" s="433"/>
      <c r="G9" s="434"/>
      <c r="H9" s="434"/>
      <c r="I9" s="434"/>
      <c r="J9" s="434"/>
      <c r="K9" s="434"/>
      <c r="L9" s="434"/>
      <c r="M9" s="434"/>
    </row>
    <row r="10" spans="1:19" s="2" customFormat="1" ht="6" customHeight="1" x14ac:dyDescent="0.2"/>
    <row r="11" spans="1:19" x14ac:dyDescent="0.2">
      <c r="B11" s="10" t="s">
        <v>5</v>
      </c>
      <c r="C11" s="11"/>
      <c r="D11" s="12"/>
      <c r="E11" s="447" t="s">
        <v>205</v>
      </c>
      <c r="F11" s="448"/>
      <c r="G11" s="448"/>
      <c r="H11" s="448"/>
      <c r="I11" s="448"/>
      <c r="J11" s="448"/>
      <c r="K11" s="448"/>
      <c r="L11" s="448"/>
      <c r="M11" s="449"/>
    </row>
    <row r="12" spans="1:19" s="2" customFormat="1" ht="6" customHeight="1" x14ac:dyDescent="0.2"/>
    <row r="13" spans="1:19" ht="15" customHeight="1" x14ac:dyDescent="0.2">
      <c r="B13" s="13" t="s">
        <v>6</v>
      </c>
      <c r="C13" s="14"/>
      <c r="D13" s="12"/>
      <c r="E13" s="450"/>
      <c r="F13" s="451"/>
      <c r="G13" s="451"/>
      <c r="H13" s="451"/>
      <c r="I13" s="451"/>
      <c r="J13" s="451"/>
      <c r="K13" s="451"/>
      <c r="L13" s="451"/>
      <c r="M13" s="452"/>
      <c r="S13" s="15"/>
    </row>
    <row r="14" spans="1:19" s="2" customFormat="1" ht="6" customHeight="1" x14ac:dyDescent="0.2"/>
    <row r="15" spans="1:19" s="2" customFormat="1" ht="12" x14ac:dyDescent="0.25">
      <c r="B15" s="16" t="s">
        <v>7</v>
      </c>
      <c r="C15" s="16"/>
    </row>
    <row r="16" spans="1:19" s="2" customFormat="1" ht="6" customHeight="1" x14ac:dyDescent="0.2"/>
    <row r="17" spans="2:19" ht="12" x14ac:dyDescent="0.2">
      <c r="B17" s="453" t="s">
        <v>8</v>
      </c>
      <c r="C17" s="11" t="s">
        <v>9</v>
      </c>
      <c r="D17" s="12"/>
      <c r="E17" s="456" t="s">
        <v>233</v>
      </c>
      <c r="F17" s="457"/>
      <c r="G17" s="457"/>
      <c r="H17" s="457"/>
      <c r="I17" s="457"/>
      <c r="J17" s="457"/>
      <c r="K17" s="457"/>
      <c r="L17" s="457"/>
      <c r="M17" s="458"/>
    </row>
    <row r="18" spans="2:19" s="2" customFormat="1" ht="6" customHeight="1" x14ac:dyDescent="0.2">
      <c r="B18" s="454"/>
    </row>
    <row r="19" spans="2:19" x14ac:dyDescent="0.2">
      <c r="B19" s="454"/>
      <c r="C19" s="11" t="s">
        <v>10</v>
      </c>
      <c r="D19" s="12"/>
      <c r="E19" s="515" t="s">
        <v>11</v>
      </c>
      <c r="F19" s="516"/>
      <c r="G19" s="516"/>
      <c r="H19" s="516"/>
      <c r="I19" s="516"/>
      <c r="J19" s="516"/>
      <c r="K19" s="516"/>
      <c r="L19" s="516"/>
      <c r="M19" s="517"/>
    </row>
    <row r="20" spans="2:19" s="2" customFormat="1" ht="6" customHeight="1" x14ac:dyDescent="0.25">
      <c r="B20" s="454"/>
      <c r="C20" s="16"/>
      <c r="E20" s="17"/>
      <c r="F20" s="17"/>
      <c r="G20" s="17"/>
      <c r="H20" s="17"/>
      <c r="I20" s="17"/>
      <c r="J20" s="17"/>
      <c r="K20" s="17"/>
      <c r="L20" s="17"/>
      <c r="M20" s="17"/>
    </row>
    <row r="21" spans="2:19" ht="262.8" customHeight="1" x14ac:dyDescent="0.2">
      <c r="B21" s="454"/>
      <c r="C21" s="14" t="s">
        <v>12</v>
      </c>
      <c r="D21" s="18"/>
      <c r="E21" s="515" t="s">
        <v>172</v>
      </c>
      <c r="F21" s="516"/>
      <c r="G21" s="516"/>
      <c r="H21" s="516"/>
      <c r="I21" s="516"/>
      <c r="J21" s="516"/>
      <c r="K21" s="516"/>
      <c r="L21" s="516"/>
      <c r="M21" s="517"/>
    </row>
    <row r="22" spans="2:19" s="2" customFormat="1" ht="6" customHeight="1" x14ac:dyDescent="0.25">
      <c r="B22" s="454"/>
      <c r="C22" s="16"/>
      <c r="E22" s="17"/>
      <c r="F22" s="17"/>
      <c r="G22" s="17"/>
      <c r="H22" s="17"/>
      <c r="I22" s="17"/>
      <c r="J22" s="17"/>
      <c r="K22" s="17"/>
      <c r="L22" s="17"/>
      <c r="M22" s="17"/>
    </row>
    <row r="23" spans="2:19" ht="409.6" customHeight="1" x14ac:dyDescent="0.2">
      <c r="B23" s="454"/>
      <c r="C23" s="459" t="s">
        <v>216</v>
      </c>
      <c r="D23" s="460"/>
      <c r="E23" s="461" t="s">
        <v>238</v>
      </c>
      <c r="F23" s="462"/>
      <c r="G23" s="462"/>
      <c r="H23" s="462"/>
      <c r="I23" s="462"/>
      <c r="J23" s="462"/>
      <c r="K23" s="462"/>
      <c r="L23" s="462"/>
      <c r="M23" s="463"/>
    </row>
    <row r="24" spans="2:19" ht="252.6" customHeight="1" x14ac:dyDescent="0.2">
      <c r="B24" s="454"/>
      <c r="C24" s="229"/>
      <c r="D24" s="229"/>
      <c r="E24" s="467" t="s">
        <v>206</v>
      </c>
      <c r="F24" s="468"/>
      <c r="G24" s="468"/>
      <c r="H24" s="468"/>
      <c r="I24" s="468"/>
      <c r="J24" s="468"/>
      <c r="K24" s="468"/>
      <c r="L24" s="468"/>
      <c r="M24" s="469"/>
    </row>
    <row r="25" spans="2:19" s="2" customFormat="1" ht="6" customHeight="1" x14ac:dyDescent="0.25">
      <c r="B25" s="454"/>
      <c r="C25" s="16"/>
    </row>
    <row r="26" spans="2:19" s="2" customFormat="1" ht="29.4" customHeight="1" x14ac:dyDescent="0.2">
      <c r="B26" s="454"/>
      <c r="C26" s="423" t="s">
        <v>13</v>
      </c>
      <c r="D26" s="424"/>
      <c r="E26" s="485" t="s">
        <v>193</v>
      </c>
      <c r="F26" s="486"/>
      <c r="G26" s="486"/>
      <c r="H26" s="486"/>
      <c r="I26" s="486"/>
      <c r="J26" s="486"/>
      <c r="K26" s="486"/>
      <c r="L26" s="486"/>
      <c r="M26" s="487"/>
      <c r="O26" s="1"/>
      <c r="P26" s="1"/>
      <c r="Q26" s="1"/>
      <c r="R26" s="1"/>
      <c r="S26" s="1"/>
    </row>
    <row r="27" spans="2:19" s="2" customFormat="1" ht="6" customHeight="1" x14ac:dyDescent="0.25">
      <c r="B27" s="454"/>
      <c r="C27" s="16"/>
    </row>
    <row r="28" spans="2:19" s="2" customFormat="1" ht="189.6" customHeight="1" x14ac:dyDescent="0.2">
      <c r="B28" s="454"/>
      <c r="C28" s="423" t="s">
        <v>15</v>
      </c>
      <c r="D28" s="424"/>
      <c r="E28" s="518" t="s">
        <v>235</v>
      </c>
      <c r="F28" s="519"/>
      <c r="G28" s="519"/>
      <c r="H28" s="519"/>
      <c r="I28" s="519"/>
      <c r="J28" s="519"/>
      <c r="K28" s="519"/>
      <c r="L28" s="519"/>
      <c r="M28" s="520"/>
      <c r="N28" s="17"/>
      <c r="O28" s="1"/>
      <c r="P28" s="1"/>
      <c r="Q28" s="1"/>
      <c r="R28" s="1"/>
      <c r="S28" s="1"/>
    </row>
    <row r="29" spans="2:19" s="2" customFormat="1" ht="6" customHeight="1" x14ac:dyDescent="0.25">
      <c r="B29" s="454"/>
      <c r="C29" s="16"/>
      <c r="E29" s="17"/>
      <c r="F29" s="17"/>
      <c r="G29" s="17"/>
      <c r="H29" s="17"/>
      <c r="I29" s="17"/>
      <c r="J29" s="17"/>
      <c r="K29" s="17"/>
      <c r="L29" s="17"/>
      <c r="M29" s="17"/>
      <c r="N29" s="17"/>
    </row>
    <row r="30" spans="2:19" s="2" customFormat="1" ht="73.2" customHeight="1" x14ac:dyDescent="0.2">
      <c r="B30" s="454"/>
      <c r="C30" s="423" t="s">
        <v>173</v>
      </c>
      <c r="D30" s="424"/>
      <c r="E30" s="425" t="s">
        <v>174</v>
      </c>
      <c r="F30" s="426"/>
      <c r="G30" s="426"/>
      <c r="H30" s="426"/>
      <c r="I30" s="426"/>
      <c r="J30" s="426"/>
      <c r="K30" s="426"/>
      <c r="L30" s="426"/>
      <c r="M30" s="427"/>
      <c r="O30" s="1"/>
      <c r="P30" s="1"/>
      <c r="Q30" s="1"/>
      <c r="R30" s="1"/>
      <c r="S30" s="1"/>
    </row>
    <row r="31" spans="2:19" s="2" customFormat="1" ht="6" customHeight="1" x14ac:dyDescent="0.25">
      <c r="B31" s="454"/>
      <c r="C31" s="16"/>
    </row>
    <row r="32" spans="2:19" s="2" customFormat="1" x14ac:dyDescent="0.2">
      <c r="B32" s="454"/>
      <c r="C32" s="423" t="s">
        <v>16</v>
      </c>
      <c r="D32" s="424"/>
      <c r="E32" s="428" t="s">
        <v>195</v>
      </c>
      <c r="F32" s="428"/>
      <c r="G32" s="428"/>
      <c r="H32" s="428"/>
      <c r="I32" s="428"/>
      <c r="J32" s="428"/>
      <c r="K32" s="428"/>
      <c r="L32" s="428"/>
      <c r="M32" s="428"/>
      <c r="O32" s="1"/>
      <c r="P32" s="1"/>
      <c r="Q32" s="1"/>
      <c r="R32" s="1"/>
      <c r="S32" s="1"/>
    </row>
    <row r="33" spans="1:19" s="2" customFormat="1" ht="6" customHeight="1" x14ac:dyDescent="0.25">
      <c r="B33" s="454"/>
      <c r="C33" s="16"/>
    </row>
    <row r="34" spans="1:19" s="2" customFormat="1" ht="19.2" customHeight="1" x14ac:dyDescent="0.2">
      <c r="B34" s="455"/>
      <c r="C34" s="423" t="s">
        <v>17</v>
      </c>
      <c r="D34" s="424"/>
      <c r="E34" s="429" t="s">
        <v>194</v>
      </c>
      <c r="F34" s="428"/>
      <c r="G34" s="428"/>
      <c r="H34" s="428"/>
      <c r="I34" s="428"/>
      <c r="J34" s="428"/>
      <c r="K34" s="428"/>
      <c r="L34" s="428"/>
      <c r="M34" s="428"/>
      <c r="O34" s="1"/>
      <c r="P34" s="1"/>
      <c r="Q34" s="1"/>
      <c r="R34" s="1"/>
      <c r="S34" s="1"/>
    </row>
    <row r="35" spans="1:19" s="2" customFormat="1" ht="6" customHeight="1" x14ac:dyDescent="0.25">
      <c r="B35" s="16"/>
      <c r="C35" s="16"/>
    </row>
    <row r="36" spans="1:19" s="2" customFormat="1" ht="21.6" customHeight="1" x14ac:dyDescent="0.2">
      <c r="B36" s="19" t="s">
        <v>18</v>
      </c>
      <c r="C36" s="11"/>
      <c r="D36" s="12"/>
      <c r="E36" s="430" t="s">
        <v>73</v>
      </c>
      <c r="F36" s="431"/>
      <c r="G36" s="431"/>
      <c r="H36" s="431"/>
      <c r="I36" s="431"/>
      <c r="J36" s="431"/>
      <c r="K36" s="431"/>
      <c r="L36" s="431"/>
      <c r="M36" s="432"/>
      <c r="O36" s="1"/>
      <c r="P36" s="1"/>
      <c r="Q36" s="1"/>
      <c r="R36" s="1"/>
      <c r="S36" s="1"/>
    </row>
    <row r="37" spans="1:19" s="2" customFormat="1" ht="6" customHeight="1" x14ac:dyDescent="0.25">
      <c r="B37" s="16"/>
      <c r="C37" s="16"/>
      <c r="E37" s="20"/>
      <c r="F37" s="20"/>
      <c r="G37" s="20"/>
      <c r="H37" s="20"/>
      <c r="I37" s="20"/>
      <c r="J37" s="20"/>
      <c r="K37" s="20"/>
      <c r="L37" s="20"/>
      <c r="M37" s="20"/>
    </row>
    <row r="38" spans="1:19" s="2" customFormat="1" ht="20.55" customHeight="1" x14ac:dyDescent="0.2">
      <c r="B38" s="19" t="s">
        <v>19</v>
      </c>
      <c r="C38" s="11"/>
      <c r="D38" s="12"/>
      <c r="E38" s="430">
        <v>45695</v>
      </c>
      <c r="F38" s="431"/>
      <c r="G38" s="431"/>
      <c r="H38" s="431"/>
      <c r="I38" s="431"/>
      <c r="J38" s="431"/>
      <c r="K38" s="431"/>
      <c r="L38" s="431"/>
      <c r="M38" s="432"/>
      <c r="O38" s="1"/>
      <c r="P38" s="1"/>
      <c r="Q38" s="1"/>
      <c r="R38" s="1"/>
      <c r="S38" s="1"/>
    </row>
    <row r="39" spans="1:19" s="2" customFormat="1" ht="12" x14ac:dyDescent="0.25">
      <c r="B39" s="16"/>
      <c r="C39" s="16"/>
    </row>
    <row r="40" spans="1:19" s="2" customFormat="1" ht="15.6" x14ac:dyDescent="0.3">
      <c r="B40" s="21" t="s">
        <v>20</v>
      </c>
    </row>
    <row r="41" spans="1:19" s="2" customFormat="1" ht="12" x14ac:dyDescent="0.25">
      <c r="B41" s="16"/>
      <c r="C41" s="16"/>
    </row>
    <row r="42" spans="1:19" s="2" customFormat="1" ht="45.6" customHeight="1" x14ac:dyDescent="0.2">
      <c r="B42" s="22">
        <v>1</v>
      </c>
      <c r="C42" s="422" t="s">
        <v>74</v>
      </c>
      <c r="D42" s="422"/>
      <c r="E42" s="422"/>
      <c r="F42" s="422"/>
      <c r="G42" s="422"/>
      <c r="H42" s="422"/>
      <c r="I42" s="422"/>
      <c r="J42" s="422"/>
      <c r="K42" s="422"/>
      <c r="L42" s="422"/>
      <c r="M42" s="422"/>
    </row>
    <row r="43" spans="1:19" s="26" customFormat="1" ht="45.75" customHeight="1" x14ac:dyDescent="0.25">
      <c r="A43" s="23"/>
      <c r="B43" s="24">
        <v>2</v>
      </c>
      <c r="C43" s="422" t="s">
        <v>21</v>
      </c>
      <c r="D43" s="422"/>
      <c r="E43" s="422"/>
      <c r="F43" s="422"/>
      <c r="G43" s="422"/>
      <c r="H43" s="422"/>
      <c r="I43" s="422"/>
      <c r="J43" s="422"/>
      <c r="K43" s="422"/>
      <c r="L43" s="422"/>
      <c r="M43" s="422"/>
      <c r="N43" s="25"/>
    </row>
    <row r="44" spans="1:19" s="26" customFormat="1" ht="13.2" x14ac:dyDescent="0.25">
      <c r="A44" s="23"/>
      <c r="B44" s="24"/>
      <c r="C44" s="228"/>
      <c r="D44" s="228"/>
      <c r="E44" s="228"/>
      <c r="F44" s="228"/>
      <c r="G44" s="228"/>
      <c r="H44" s="228"/>
      <c r="I44" s="228"/>
      <c r="J44" s="228"/>
      <c r="K44" s="228"/>
      <c r="L44" s="228"/>
      <c r="M44" s="228"/>
      <c r="N44" s="25"/>
    </row>
    <row r="45" spans="1:19" s="26" customFormat="1" ht="13.2" x14ac:dyDescent="0.25">
      <c r="A45" s="60"/>
      <c r="B45" s="314" t="s">
        <v>40</v>
      </c>
      <c r="C45" s="315" t="s">
        <v>41</v>
      </c>
      <c r="D45" s="316"/>
      <c r="E45" s="316"/>
      <c r="F45" s="316"/>
      <c r="G45" s="316"/>
      <c r="H45" s="317"/>
      <c r="I45" s="314" t="s">
        <v>42</v>
      </c>
      <c r="J45" s="321" t="s">
        <v>43</v>
      </c>
      <c r="K45" s="322"/>
      <c r="L45" s="325" t="s">
        <v>208</v>
      </c>
      <c r="M45" s="327" t="s">
        <v>45</v>
      </c>
      <c r="N45" s="60"/>
    </row>
    <row r="46" spans="1:19" s="26" customFormat="1" ht="13.2" x14ac:dyDescent="0.25">
      <c r="A46" s="60"/>
      <c r="B46" s="314"/>
      <c r="C46" s="318"/>
      <c r="D46" s="319"/>
      <c r="E46" s="319"/>
      <c r="F46" s="319"/>
      <c r="G46" s="319"/>
      <c r="H46" s="320"/>
      <c r="I46" s="314"/>
      <c r="J46" s="323"/>
      <c r="K46" s="324"/>
      <c r="L46" s="326"/>
      <c r="M46" s="327"/>
      <c r="N46" s="60"/>
    </row>
    <row r="47" spans="1:19" s="26" customFormat="1" ht="13.2" x14ac:dyDescent="0.25">
      <c r="A47" s="60"/>
      <c r="B47" s="232" t="s">
        <v>209</v>
      </c>
      <c r="C47" s="233"/>
      <c r="D47" s="234"/>
      <c r="E47" s="234"/>
      <c r="F47" s="234"/>
      <c r="G47" s="235"/>
      <c r="H47" s="234"/>
      <c r="I47" s="234"/>
      <c r="J47" s="234"/>
      <c r="K47" s="234"/>
      <c r="L47" s="234"/>
      <c r="M47" s="234"/>
      <c r="N47" s="60"/>
    </row>
    <row r="48" spans="1:19" s="26" customFormat="1" ht="52.8" customHeight="1" thickBot="1" x14ac:dyDescent="0.3">
      <c r="A48" s="60"/>
      <c r="B48" s="236" t="s">
        <v>47</v>
      </c>
      <c r="C48" s="328" t="s">
        <v>212</v>
      </c>
      <c r="D48" s="329"/>
      <c r="E48" s="329"/>
      <c r="F48" s="329"/>
      <c r="G48" s="329"/>
      <c r="H48" s="330"/>
      <c r="I48" s="236" t="s">
        <v>210</v>
      </c>
      <c r="J48" s="331">
        <v>1</v>
      </c>
      <c r="K48" s="332"/>
      <c r="L48" s="237">
        <v>0</v>
      </c>
      <c r="M48" s="238">
        <f>L48*J48</f>
        <v>0</v>
      </c>
      <c r="N48" s="60"/>
    </row>
    <row r="49" spans="1:14" s="26" customFormat="1" ht="16.2" thickBot="1" x14ac:dyDescent="0.3">
      <c r="A49" s="60"/>
      <c r="B49" s="333" t="s">
        <v>211</v>
      </c>
      <c r="C49" s="334"/>
      <c r="D49" s="334"/>
      <c r="E49" s="334"/>
      <c r="F49" s="334"/>
      <c r="G49" s="334"/>
      <c r="H49" s="334"/>
      <c r="I49" s="334"/>
      <c r="J49" s="334"/>
      <c r="K49" s="334"/>
      <c r="L49" s="335"/>
      <c r="M49" s="239">
        <f>SUM(M48)</f>
        <v>0</v>
      </c>
      <c r="N49" s="60"/>
    </row>
    <row r="50" spans="1:14" s="26" customFormat="1" ht="30" customHeight="1" thickBot="1" x14ac:dyDescent="0.3">
      <c r="A50" s="60"/>
      <c r="B50" s="305" t="s">
        <v>199</v>
      </c>
      <c r="C50" s="306"/>
      <c r="D50" s="307"/>
      <c r="E50" s="307"/>
      <c r="F50" s="307"/>
      <c r="G50" s="307"/>
      <c r="H50" s="307"/>
      <c r="I50" s="307"/>
      <c r="J50" s="307"/>
      <c r="K50" s="307"/>
      <c r="L50" s="307"/>
      <c r="M50" s="239">
        <f>M49*52.143</f>
        <v>0</v>
      </c>
      <c r="N50" s="60"/>
    </row>
    <row r="51" spans="1:14" s="26" customFormat="1" ht="13.2" x14ac:dyDescent="0.25">
      <c r="A51" s="23"/>
      <c r="B51" s="24"/>
      <c r="C51" s="228"/>
      <c r="D51" s="228"/>
      <c r="E51" s="228"/>
      <c r="F51" s="228"/>
      <c r="G51" s="228"/>
      <c r="H51" s="228"/>
      <c r="I51" s="228"/>
      <c r="J51" s="228"/>
      <c r="K51" s="228"/>
      <c r="L51" s="228"/>
      <c r="M51" s="228"/>
      <c r="N51" s="25"/>
    </row>
    <row r="52" spans="1:14" s="26" customFormat="1" ht="13.2" x14ac:dyDescent="0.25">
      <c r="A52" s="25"/>
      <c r="B52" s="240"/>
      <c r="C52" s="241"/>
      <c r="D52" s="241"/>
      <c r="E52" s="228"/>
      <c r="F52" s="228"/>
      <c r="G52" s="228"/>
      <c r="H52" s="228"/>
      <c r="I52" s="242"/>
      <c r="J52" s="242"/>
      <c r="K52" s="228"/>
      <c r="L52" s="242"/>
      <c r="M52" s="242"/>
      <c r="N52" s="25"/>
    </row>
    <row r="53" spans="1:14" s="26" customFormat="1" ht="13.2" x14ac:dyDescent="0.25">
      <c r="A53" s="27"/>
      <c r="B53" s="314" t="s">
        <v>40</v>
      </c>
      <c r="C53" s="472" t="s">
        <v>41</v>
      </c>
      <c r="D53" s="472"/>
      <c r="E53" s="472"/>
      <c r="F53" s="472"/>
      <c r="G53" s="472"/>
      <c r="H53" s="472"/>
      <c r="I53" s="314" t="s">
        <v>42</v>
      </c>
      <c r="J53" s="473" t="s">
        <v>43</v>
      </c>
      <c r="K53" s="473"/>
      <c r="L53" s="474" t="s">
        <v>217</v>
      </c>
      <c r="M53" s="484" t="s">
        <v>218</v>
      </c>
      <c r="N53" s="27"/>
    </row>
    <row r="54" spans="1:14" s="26" customFormat="1" ht="13.2" x14ac:dyDescent="0.25">
      <c r="A54" s="27"/>
      <c r="B54" s="314"/>
      <c r="C54" s="472"/>
      <c r="D54" s="472"/>
      <c r="E54" s="472"/>
      <c r="F54" s="472"/>
      <c r="G54" s="472"/>
      <c r="H54" s="472"/>
      <c r="I54" s="314"/>
      <c r="J54" s="473"/>
      <c r="K54" s="473"/>
      <c r="L54" s="474"/>
      <c r="M54" s="484"/>
      <c r="N54" s="27"/>
    </row>
    <row r="55" spans="1:14" s="26" customFormat="1" ht="13.2" x14ac:dyDescent="0.25">
      <c r="A55" s="27"/>
      <c r="B55" s="233" t="s">
        <v>219</v>
      </c>
      <c r="C55" s="233"/>
      <c r="D55" s="234"/>
      <c r="E55" s="234"/>
      <c r="F55" s="234"/>
      <c r="G55" s="235"/>
      <c r="H55" s="234"/>
      <c r="I55" s="234"/>
      <c r="J55" s="234"/>
      <c r="K55" s="234"/>
      <c r="L55" s="234"/>
      <c r="M55" s="234"/>
      <c r="N55" s="27"/>
    </row>
    <row r="56" spans="1:14" s="26" customFormat="1" ht="27.75" customHeight="1" x14ac:dyDescent="0.25">
      <c r="A56" s="27"/>
      <c r="B56" s="243" t="s">
        <v>50</v>
      </c>
      <c r="C56" s="471" t="s">
        <v>220</v>
      </c>
      <c r="D56" s="471"/>
      <c r="E56" s="471"/>
      <c r="F56" s="471"/>
      <c r="G56" s="471"/>
      <c r="H56" s="471"/>
      <c r="I56" s="243" t="s">
        <v>210</v>
      </c>
      <c r="J56" s="470">
        <v>1</v>
      </c>
      <c r="K56" s="470"/>
      <c r="L56" s="244">
        <v>0</v>
      </c>
      <c r="M56" s="245">
        <f>L56*J56</f>
        <v>0</v>
      </c>
      <c r="N56" s="27"/>
    </row>
    <row r="57" spans="1:14" s="26" customFormat="1" ht="27" customHeight="1" x14ac:dyDescent="0.25">
      <c r="A57" s="27"/>
      <c r="B57" s="243" t="s">
        <v>139</v>
      </c>
      <c r="C57" s="471" t="s">
        <v>221</v>
      </c>
      <c r="D57" s="471"/>
      <c r="E57" s="471"/>
      <c r="F57" s="471"/>
      <c r="G57" s="471"/>
      <c r="H57" s="471"/>
      <c r="I57" s="243" t="s">
        <v>210</v>
      </c>
      <c r="J57" s="470">
        <v>1</v>
      </c>
      <c r="K57" s="470"/>
      <c r="L57" s="244">
        <v>0</v>
      </c>
      <c r="M57" s="245">
        <f>L57*J57</f>
        <v>0</v>
      </c>
      <c r="N57" s="27"/>
    </row>
    <row r="58" spans="1:14" s="26" customFormat="1" ht="23.25" customHeight="1" x14ac:dyDescent="0.25">
      <c r="A58" s="27"/>
      <c r="B58" s="243" t="s">
        <v>140</v>
      </c>
      <c r="C58" s="471" t="s">
        <v>222</v>
      </c>
      <c r="D58" s="471"/>
      <c r="E58" s="471"/>
      <c r="F58" s="471"/>
      <c r="G58" s="471"/>
      <c r="H58" s="471"/>
      <c r="I58" s="243" t="s">
        <v>210</v>
      </c>
      <c r="J58" s="470">
        <v>1</v>
      </c>
      <c r="K58" s="470"/>
      <c r="L58" s="244">
        <v>0</v>
      </c>
      <c r="M58" s="245">
        <f t="shared" ref="M58:M59" si="0">L58*J58</f>
        <v>0</v>
      </c>
      <c r="N58" s="27"/>
    </row>
    <row r="59" spans="1:14" s="26" customFormat="1" ht="25.5" customHeight="1" thickBot="1" x14ac:dyDescent="0.3">
      <c r="A59" s="27"/>
      <c r="B59" s="236" t="s">
        <v>141</v>
      </c>
      <c r="C59" s="476" t="s">
        <v>223</v>
      </c>
      <c r="D59" s="476"/>
      <c r="E59" s="476"/>
      <c r="F59" s="476"/>
      <c r="G59" s="476"/>
      <c r="H59" s="476"/>
      <c r="I59" s="236" t="s">
        <v>210</v>
      </c>
      <c r="J59" s="325">
        <v>1</v>
      </c>
      <c r="K59" s="325"/>
      <c r="L59" s="237">
        <v>0</v>
      </c>
      <c r="M59" s="245">
        <f t="shared" si="0"/>
        <v>0</v>
      </c>
      <c r="N59" s="27"/>
    </row>
    <row r="60" spans="1:14" s="26" customFormat="1" ht="16.2" thickBot="1" x14ac:dyDescent="0.3">
      <c r="A60" s="27"/>
      <c r="B60" s="477" t="s">
        <v>211</v>
      </c>
      <c r="C60" s="478"/>
      <c r="D60" s="478"/>
      <c r="E60" s="478"/>
      <c r="F60" s="478"/>
      <c r="G60" s="478"/>
      <c r="H60" s="478"/>
      <c r="I60" s="478"/>
      <c r="J60" s="478"/>
      <c r="K60" s="478"/>
      <c r="L60" s="479"/>
      <c r="M60" s="239">
        <f>SUM(M56:M59)</f>
        <v>0</v>
      </c>
      <c r="N60" s="27"/>
    </row>
    <row r="61" spans="1:14" s="26" customFormat="1" ht="13.2" x14ac:dyDescent="0.25">
      <c r="A61" s="23"/>
      <c r="B61" s="24"/>
      <c r="C61" s="228"/>
      <c r="D61" s="228"/>
      <c r="E61" s="228"/>
      <c r="F61" s="228"/>
      <c r="G61" s="228"/>
      <c r="H61" s="228"/>
      <c r="I61" s="228"/>
      <c r="J61" s="228"/>
      <c r="K61" s="228"/>
      <c r="L61" s="228"/>
      <c r="M61" s="228"/>
      <c r="N61" s="25"/>
    </row>
    <row r="62" spans="1:14" s="40" customFormat="1" ht="12" x14ac:dyDescent="0.2">
      <c r="A62" s="2"/>
      <c r="B62" s="395" t="s">
        <v>55</v>
      </c>
      <c r="C62" s="396"/>
      <c r="D62" s="396"/>
      <c r="E62" s="396"/>
      <c r="F62" s="396"/>
      <c r="G62" s="396"/>
      <c r="H62" s="396"/>
      <c r="I62" s="396"/>
      <c r="J62" s="396"/>
      <c r="K62" s="396"/>
      <c r="L62" s="396"/>
      <c r="M62" s="397"/>
      <c r="N62" s="2"/>
    </row>
    <row r="63" spans="1:14" s="40" customFormat="1" ht="70.05" customHeight="1" x14ac:dyDescent="0.2">
      <c r="A63" s="2"/>
      <c r="B63" s="398"/>
      <c r="C63" s="399"/>
      <c r="D63" s="399"/>
      <c r="E63" s="399"/>
      <c r="F63" s="399"/>
      <c r="G63" s="399"/>
      <c r="H63" s="399"/>
      <c r="I63" s="399"/>
      <c r="J63" s="399"/>
      <c r="K63" s="399"/>
      <c r="L63" s="399"/>
      <c r="M63" s="400"/>
      <c r="N63" s="2"/>
    </row>
    <row r="64" spans="1:14" s="51" customFormat="1" x14ac:dyDescent="0.2">
      <c r="A64" s="17"/>
      <c r="B64" s="215"/>
      <c r="C64" s="215"/>
      <c r="D64" s="215"/>
      <c r="E64" s="215"/>
      <c r="F64" s="215"/>
      <c r="G64" s="215"/>
      <c r="H64" s="215"/>
      <c r="I64" s="215"/>
      <c r="J64" s="215"/>
      <c r="K64" s="215"/>
      <c r="L64" s="215"/>
      <c r="M64" s="215"/>
      <c r="N64" s="17"/>
    </row>
    <row r="65" spans="1:13" s="23" customFormat="1" ht="15" customHeight="1" x14ac:dyDescent="0.25">
      <c r="A65" s="27"/>
      <c r="B65" s="370" t="s">
        <v>192</v>
      </c>
      <c r="C65" s="371"/>
      <c r="D65" s="371"/>
      <c r="E65" s="371"/>
      <c r="F65" s="371"/>
      <c r="G65" s="371"/>
      <c r="H65" s="371"/>
      <c r="I65" s="371"/>
      <c r="J65" s="371"/>
      <c r="K65" s="371"/>
      <c r="L65" s="371"/>
      <c r="M65" s="372"/>
    </row>
    <row r="66" spans="1:13" s="23" customFormat="1" ht="13.2" x14ac:dyDescent="0.25">
      <c r="A66" s="27"/>
      <c r="B66" s="368" t="s">
        <v>22</v>
      </c>
      <c r="C66" s="368"/>
      <c r="D66" s="368"/>
      <c r="E66" s="368"/>
      <c r="F66" s="368"/>
      <c r="G66" s="368"/>
      <c r="H66" s="368"/>
      <c r="I66" s="368"/>
      <c r="J66" s="368"/>
      <c r="K66" s="369"/>
      <c r="L66" s="28"/>
      <c r="M66" s="29">
        <v>0</v>
      </c>
    </row>
    <row r="67" spans="1:13" s="23" customFormat="1" ht="15" customHeight="1" x14ac:dyDescent="0.25">
      <c r="A67" s="27"/>
      <c r="B67" s="368" t="s">
        <v>23</v>
      </c>
      <c r="C67" s="368"/>
      <c r="D67" s="368"/>
      <c r="E67" s="368"/>
      <c r="F67" s="368"/>
      <c r="G67" s="368"/>
      <c r="H67" s="368"/>
      <c r="I67" s="368"/>
      <c r="J67" s="368"/>
      <c r="K67" s="369"/>
      <c r="L67" s="28"/>
      <c r="M67" s="29">
        <v>0</v>
      </c>
    </row>
    <row r="68" spans="1:13" s="23" customFormat="1" ht="15" customHeight="1" x14ac:dyDescent="0.25">
      <c r="A68" s="27"/>
      <c r="B68" s="368" t="s">
        <v>24</v>
      </c>
      <c r="C68" s="368"/>
      <c r="D68" s="368"/>
      <c r="E68" s="368"/>
      <c r="F68" s="368"/>
      <c r="G68" s="368"/>
      <c r="H68" s="368"/>
      <c r="I68" s="368"/>
      <c r="J68" s="368"/>
      <c r="K68" s="369"/>
      <c r="L68" s="28"/>
      <c r="M68" s="29">
        <v>0</v>
      </c>
    </row>
    <row r="69" spans="1:13" s="23" customFormat="1" ht="15" customHeight="1" x14ac:dyDescent="0.25">
      <c r="A69" s="27"/>
      <c r="B69" s="368" t="s">
        <v>25</v>
      </c>
      <c r="C69" s="368"/>
      <c r="D69" s="368"/>
      <c r="E69" s="368"/>
      <c r="F69" s="368"/>
      <c r="G69" s="368"/>
      <c r="H69" s="368"/>
      <c r="I69" s="368"/>
      <c r="J69" s="368"/>
      <c r="K69" s="369"/>
      <c r="L69" s="28"/>
      <c r="M69" s="29">
        <v>0</v>
      </c>
    </row>
    <row r="70" spans="1:13" s="23" customFormat="1" ht="13.2" x14ac:dyDescent="0.25">
      <c r="A70" s="27"/>
      <c r="B70" s="368" t="s">
        <v>26</v>
      </c>
      <c r="C70" s="368"/>
      <c r="D70" s="368"/>
      <c r="E70" s="368"/>
      <c r="F70" s="368"/>
      <c r="G70" s="368"/>
      <c r="H70" s="368"/>
      <c r="I70" s="368"/>
      <c r="J70" s="368"/>
      <c r="K70" s="369"/>
      <c r="L70" s="28"/>
      <c r="M70" s="29">
        <v>0</v>
      </c>
    </row>
    <row r="71" spans="1:13" s="23" customFormat="1" ht="13.2" x14ac:dyDescent="0.25">
      <c r="A71" s="27"/>
      <c r="B71" s="368" t="s">
        <v>27</v>
      </c>
      <c r="C71" s="368"/>
      <c r="D71" s="368"/>
      <c r="E71" s="368"/>
      <c r="F71" s="368"/>
      <c r="G71" s="368"/>
      <c r="H71" s="368"/>
      <c r="I71" s="368"/>
      <c r="J71" s="368"/>
      <c r="K71" s="369"/>
      <c r="L71" s="28"/>
      <c r="M71" s="29">
        <v>0</v>
      </c>
    </row>
    <row r="72" spans="1:13" s="23" customFormat="1" ht="13.2" x14ac:dyDescent="0.25">
      <c r="A72" s="27"/>
      <c r="B72" s="368" t="s">
        <v>28</v>
      </c>
      <c r="C72" s="368"/>
      <c r="D72" s="368"/>
      <c r="E72" s="368"/>
      <c r="F72" s="368"/>
      <c r="G72" s="368"/>
      <c r="H72" s="368"/>
      <c r="I72" s="368"/>
      <c r="J72" s="368"/>
      <c r="K72" s="369"/>
      <c r="L72" s="28"/>
      <c r="M72" s="29">
        <v>0</v>
      </c>
    </row>
    <row r="73" spans="1:13" s="23" customFormat="1" ht="13.2" x14ac:dyDescent="0.25">
      <c r="A73" s="27"/>
      <c r="B73" s="366" t="s">
        <v>29</v>
      </c>
      <c r="C73" s="366"/>
      <c r="D73" s="366"/>
      <c r="E73" s="366"/>
      <c r="F73" s="366"/>
      <c r="G73" s="366"/>
      <c r="H73" s="366"/>
      <c r="I73" s="366"/>
      <c r="J73" s="366"/>
      <c r="K73" s="367"/>
      <c r="L73" s="30"/>
      <c r="M73" s="29">
        <v>0</v>
      </c>
    </row>
    <row r="74" spans="1:13" s="23" customFormat="1" ht="13.2" x14ac:dyDescent="0.25">
      <c r="A74" s="27"/>
      <c r="B74" s="366" t="s">
        <v>29</v>
      </c>
      <c r="C74" s="366"/>
      <c r="D74" s="366"/>
      <c r="E74" s="366"/>
      <c r="F74" s="366"/>
      <c r="G74" s="366"/>
      <c r="H74" s="366"/>
      <c r="I74" s="366"/>
      <c r="J74" s="366"/>
      <c r="K74" s="367"/>
      <c r="L74" s="30"/>
      <c r="M74" s="29">
        <v>0</v>
      </c>
    </row>
    <row r="75" spans="1:13" s="23" customFormat="1" ht="13.2" x14ac:dyDescent="0.25">
      <c r="A75" s="27"/>
      <c r="B75" s="366" t="s">
        <v>29</v>
      </c>
      <c r="C75" s="366"/>
      <c r="D75" s="366"/>
      <c r="E75" s="366"/>
      <c r="F75" s="366"/>
      <c r="G75" s="366"/>
      <c r="H75" s="366"/>
      <c r="I75" s="366"/>
      <c r="J75" s="366"/>
      <c r="K75" s="367"/>
      <c r="L75" s="30"/>
      <c r="M75" s="29">
        <v>0</v>
      </c>
    </row>
    <row r="76" spans="1:13" s="23" customFormat="1" ht="13.2" x14ac:dyDescent="0.25">
      <c r="A76" s="27"/>
      <c r="B76" s="347" t="s">
        <v>30</v>
      </c>
      <c r="C76" s="348"/>
      <c r="D76" s="348"/>
      <c r="E76" s="348"/>
      <c r="F76" s="348"/>
      <c r="G76" s="348"/>
      <c r="H76" s="348"/>
      <c r="I76" s="348"/>
      <c r="J76" s="348"/>
      <c r="K76" s="348"/>
      <c r="L76" s="349"/>
      <c r="M76" s="31">
        <f>SUM(M66:M75)</f>
        <v>0</v>
      </c>
    </row>
    <row r="77" spans="1:13" s="23" customFormat="1" ht="13.2" x14ac:dyDescent="0.25">
      <c r="A77" s="27"/>
      <c r="B77" s="32"/>
      <c r="C77" s="32"/>
      <c r="D77" s="32"/>
      <c r="E77" s="32"/>
      <c r="F77" s="32"/>
      <c r="G77" s="32"/>
      <c r="H77" s="32"/>
      <c r="I77" s="32"/>
      <c r="J77" s="32"/>
      <c r="K77" s="32"/>
      <c r="L77" s="32"/>
      <c r="M77" s="27"/>
    </row>
    <row r="78" spans="1:13" s="23" customFormat="1" ht="13.2" x14ac:dyDescent="0.25">
      <c r="A78" s="27"/>
      <c r="B78" s="368" t="s">
        <v>31</v>
      </c>
      <c r="C78" s="368"/>
      <c r="D78" s="368"/>
      <c r="E78" s="368"/>
      <c r="F78" s="368"/>
      <c r="G78" s="368"/>
      <c r="H78" s="368"/>
      <c r="I78" s="368"/>
      <c r="J78" s="368"/>
      <c r="K78" s="369"/>
      <c r="L78" s="28"/>
      <c r="M78" s="29">
        <v>0</v>
      </c>
    </row>
    <row r="79" spans="1:13" s="23" customFormat="1" ht="13.2" x14ac:dyDescent="0.25">
      <c r="A79" s="27"/>
      <c r="B79" s="368" t="s">
        <v>32</v>
      </c>
      <c r="C79" s="368"/>
      <c r="D79" s="368"/>
      <c r="E79" s="368"/>
      <c r="F79" s="368"/>
      <c r="G79" s="368"/>
      <c r="H79" s="368"/>
      <c r="I79" s="368"/>
      <c r="J79" s="368"/>
      <c r="K79" s="369"/>
      <c r="L79" s="33"/>
      <c r="M79" s="34">
        <v>0</v>
      </c>
    </row>
    <row r="80" spans="1:13" s="23" customFormat="1" ht="13.2" x14ac:dyDescent="0.25">
      <c r="A80" s="27"/>
      <c r="B80" s="368" t="s">
        <v>33</v>
      </c>
      <c r="C80" s="368"/>
      <c r="D80" s="368"/>
      <c r="E80" s="368"/>
      <c r="F80" s="368"/>
      <c r="G80" s="368"/>
      <c r="H80" s="368"/>
      <c r="I80" s="368"/>
      <c r="J80" s="368"/>
      <c r="K80" s="369"/>
      <c r="L80" s="28"/>
      <c r="M80" s="29">
        <v>0</v>
      </c>
    </row>
    <row r="81" spans="1:14" s="23" customFormat="1" ht="13.2" x14ac:dyDescent="0.25">
      <c r="A81" s="27"/>
      <c r="B81" s="366" t="s">
        <v>29</v>
      </c>
      <c r="C81" s="366"/>
      <c r="D81" s="366"/>
      <c r="E81" s="366"/>
      <c r="F81" s="366"/>
      <c r="G81" s="366"/>
      <c r="H81" s="366"/>
      <c r="I81" s="366"/>
      <c r="J81" s="366"/>
      <c r="K81" s="367"/>
      <c r="L81" s="30"/>
      <c r="M81" s="29">
        <v>0</v>
      </c>
    </row>
    <row r="82" spans="1:14" s="23" customFormat="1" ht="13.2" x14ac:dyDescent="0.25">
      <c r="A82" s="27"/>
      <c r="B82" s="366" t="s">
        <v>29</v>
      </c>
      <c r="C82" s="366"/>
      <c r="D82" s="366"/>
      <c r="E82" s="366"/>
      <c r="F82" s="366"/>
      <c r="G82" s="366"/>
      <c r="H82" s="366"/>
      <c r="I82" s="366"/>
      <c r="J82" s="366"/>
      <c r="K82" s="367"/>
      <c r="L82" s="30"/>
      <c r="M82" s="29">
        <v>0</v>
      </c>
    </row>
    <row r="83" spans="1:14" s="23" customFormat="1" ht="13.2" x14ac:dyDescent="0.25">
      <c r="A83" s="27"/>
      <c r="B83" s="366" t="s">
        <v>29</v>
      </c>
      <c r="C83" s="366"/>
      <c r="D83" s="366"/>
      <c r="E83" s="366"/>
      <c r="F83" s="366"/>
      <c r="G83" s="366"/>
      <c r="H83" s="366"/>
      <c r="I83" s="366"/>
      <c r="J83" s="366"/>
      <c r="K83" s="367"/>
      <c r="L83" s="30"/>
      <c r="M83" s="29">
        <v>0</v>
      </c>
    </row>
    <row r="84" spans="1:14" s="23" customFormat="1" ht="13.2" x14ac:dyDescent="0.25">
      <c r="A84" s="27"/>
      <c r="B84" s="347" t="s">
        <v>34</v>
      </c>
      <c r="C84" s="348"/>
      <c r="D84" s="348"/>
      <c r="E84" s="348"/>
      <c r="F84" s="348"/>
      <c r="G84" s="348"/>
      <c r="H84" s="348"/>
      <c r="I84" s="348"/>
      <c r="J84" s="348"/>
      <c r="K84" s="348"/>
      <c r="L84" s="349"/>
      <c r="M84" s="31">
        <f>SUM(M78:M83)</f>
        <v>0</v>
      </c>
    </row>
    <row r="85" spans="1:14" s="23" customFormat="1" ht="13.2" x14ac:dyDescent="0.25">
      <c r="A85" s="27"/>
      <c r="B85" s="32"/>
      <c r="C85" s="32"/>
      <c r="D85" s="32"/>
      <c r="E85" s="32"/>
      <c r="F85" s="32"/>
      <c r="G85" s="32"/>
      <c r="H85" s="32"/>
      <c r="I85" s="32"/>
      <c r="J85" s="32"/>
      <c r="K85" s="32"/>
      <c r="L85" s="32"/>
      <c r="M85" s="27"/>
    </row>
    <row r="86" spans="1:14" s="23" customFormat="1" ht="13.2" x14ac:dyDescent="0.25">
      <c r="A86" s="27"/>
      <c r="B86" s="368" t="s">
        <v>35</v>
      </c>
      <c r="C86" s="368"/>
      <c r="D86" s="368"/>
      <c r="E86" s="368"/>
      <c r="F86" s="368"/>
      <c r="G86" s="368"/>
      <c r="H86" s="368"/>
      <c r="I86" s="368"/>
      <c r="J86" s="368"/>
      <c r="K86" s="369"/>
      <c r="L86" s="28"/>
      <c r="M86" s="29">
        <v>0</v>
      </c>
    </row>
    <row r="87" spans="1:14" s="23" customFormat="1" ht="13.2" x14ac:dyDescent="0.25">
      <c r="A87" s="27"/>
      <c r="B87" s="368" t="s">
        <v>36</v>
      </c>
      <c r="C87" s="368"/>
      <c r="D87" s="368"/>
      <c r="E87" s="368"/>
      <c r="F87" s="368"/>
      <c r="G87" s="368"/>
      <c r="H87" s="368"/>
      <c r="I87" s="368"/>
      <c r="J87" s="368"/>
      <c r="K87" s="369"/>
      <c r="L87" s="28"/>
      <c r="M87" s="29">
        <v>0</v>
      </c>
    </row>
    <row r="88" spans="1:14" s="23" customFormat="1" ht="13.2" x14ac:dyDescent="0.25">
      <c r="A88" s="27"/>
      <c r="B88" s="368" t="s">
        <v>37</v>
      </c>
      <c r="C88" s="368"/>
      <c r="D88" s="368"/>
      <c r="E88" s="368"/>
      <c r="F88" s="368"/>
      <c r="G88" s="368"/>
      <c r="H88" s="368"/>
      <c r="I88" s="368"/>
      <c r="J88" s="368"/>
      <c r="K88" s="369"/>
      <c r="L88" s="28"/>
      <c r="M88" s="29">
        <v>0</v>
      </c>
    </row>
    <row r="89" spans="1:14" s="23" customFormat="1" ht="13.2" x14ac:dyDescent="0.25">
      <c r="A89" s="27"/>
      <c r="B89" s="366" t="s">
        <v>29</v>
      </c>
      <c r="C89" s="366"/>
      <c r="D89" s="366"/>
      <c r="E89" s="366"/>
      <c r="F89" s="366"/>
      <c r="G89" s="366"/>
      <c r="H89" s="366"/>
      <c r="I89" s="366"/>
      <c r="J89" s="366"/>
      <c r="K89" s="367"/>
      <c r="L89" s="30"/>
      <c r="M89" s="29">
        <v>0</v>
      </c>
    </row>
    <row r="90" spans="1:14" s="23" customFormat="1" ht="13.2" x14ac:dyDescent="0.25">
      <c r="A90" s="27"/>
      <c r="B90" s="366" t="s">
        <v>29</v>
      </c>
      <c r="C90" s="366"/>
      <c r="D90" s="366"/>
      <c r="E90" s="366"/>
      <c r="F90" s="366"/>
      <c r="G90" s="366"/>
      <c r="H90" s="366"/>
      <c r="I90" s="366"/>
      <c r="J90" s="366"/>
      <c r="K90" s="367"/>
      <c r="L90" s="30"/>
      <c r="M90" s="29">
        <v>0</v>
      </c>
    </row>
    <row r="91" spans="1:14" s="23" customFormat="1" ht="13.2" x14ac:dyDescent="0.25">
      <c r="A91" s="27"/>
      <c r="B91" s="366" t="s">
        <v>29</v>
      </c>
      <c r="C91" s="366"/>
      <c r="D91" s="366"/>
      <c r="E91" s="366"/>
      <c r="F91" s="366"/>
      <c r="G91" s="366"/>
      <c r="H91" s="366"/>
      <c r="I91" s="366"/>
      <c r="J91" s="366"/>
      <c r="K91" s="367"/>
      <c r="L91" s="30"/>
      <c r="M91" s="29">
        <v>0</v>
      </c>
    </row>
    <row r="92" spans="1:14" s="23" customFormat="1" ht="13.2" x14ac:dyDescent="0.25">
      <c r="A92" s="27"/>
      <c r="B92" s="347" t="s">
        <v>38</v>
      </c>
      <c r="C92" s="348"/>
      <c r="D92" s="348"/>
      <c r="E92" s="348"/>
      <c r="F92" s="348"/>
      <c r="G92" s="348"/>
      <c r="H92" s="348"/>
      <c r="I92" s="348"/>
      <c r="J92" s="348"/>
      <c r="K92" s="348"/>
      <c r="L92" s="349"/>
      <c r="M92" s="31">
        <f>SUM(M86:M91)</f>
        <v>0</v>
      </c>
    </row>
    <row r="93" spans="1:14" s="23" customFormat="1" ht="13.2" x14ac:dyDescent="0.25">
      <c r="A93" s="27"/>
      <c r="B93" s="35"/>
      <c r="C93" s="35"/>
      <c r="D93" s="35"/>
      <c r="E93" s="35"/>
      <c r="F93" s="35"/>
      <c r="G93" s="35"/>
      <c r="H93" s="35"/>
      <c r="I93" s="35"/>
      <c r="J93" s="35"/>
      <c r="K93" s="35"/>
      <c r="L93" s="35"/>
      <c r="M93" s="36"/>
    </row>
    <row r="94" spans="1:14" s="23" customFormat="1" ht="15.6" x14ac:dyDescent="0.25">
      <c r="A94" s="27"/>
      <c r="B94" s="350" t="s">
        <v>196</v>
      </c>
      <c r="C94" s="351"/>
      <c r="D94" s="351"/>
      <c r="E94" s="351"/>
      <c r="F94" s="351"/>
      <c r="G94" s="351"/>
      <c r="H94" s="351"/>
      <c r="I94" s="351"/>
      <c r="J94" s="351"/>
      <c r="K94" s="351"/>
      <c r="L94" s="352"/>
      <c r="M94" s="37">
        <f>SUM(M92,M84,M76)</f>
        <v>0</v>
      </c>
    </row>
    <row r="95" spans="1:14" s="23" customFormat="1" ht="42" customHeight="1" x14ac:dyDescent="0.25">
      <c r="A95" s="27"/>
      <c r="B95" s="353" t="s">
        <v>39</v>
      </c>
      <c r="C95" s="353"/>
      <c r="D95" s="353"/>
      <c r="E95" s="353"/>
      <c r="F95" s="353"/>
      <c r="G95" s="353"/>
      <c r="H95" s="353"/>
      <c r="I95" s="353"/>
      <c r="J95" s="353"/>
      <c r="K95" s="353"/>
      <c r="L95" s="353"/>
      <c r="M95" s="27"/>
    </row>
    <row r="96" spans="1:14" s="26" customFormat="1" ht="13.2" x14ac:dyDescent="0.25">
      <c r="A96" s="52"/>
      <c r="B96" s="340" t="s">
        <v>40</v>
      </c>
      <c r="C96" s="341" t="s">
        <v>41</v>
      </c>
      <c r="D96" s="342"/>
      <c r="E96" s="342"/>
      <c r="F96" s="342"/>
      <c r="G96" s="342"/>
      <c r="H96" s="343"/>
      <c r="I96" s="340" t="s">
        <v>42</v>
      </c>
      <c r="J96" s="359" t="s">
        <v>43</v>
      </c>
      <c r="K96" s="360"/>
      <c r="L96" s="483" t="s">
        <v>197</v>
      </c>
      <c r="M96" s="365" t="s">
        <v>45</v>
      </c>
      <c r="N96" s="52"/>
    </row>
    <row r="97" spans="1:14" s="26" customFormat="1" ht="13.2" x14ac:dyDescent="0.25">
      <c r="A97" s="52"/>
      <c r="B97" s="340"/>
      <c r="C97" s="344"/>
      <c r="D97" s="345"/>
      <c r="E97" s="345"/>
      <c r="F97" s="345"/>
      <c r="G97" s="345"/>
      <c r="H97" s="346"/>
      <c r="I97" s="340"/>
      <c r="J97" s="361"/>
      <c r="K97" s="362"/>
      <c r="L97" s="364"/>
      <c r="M97" s="365"/>
      <c r="N97" s="52"/>
    </row>
    <row r="98" spans="1:14" s="26" customFormat="1" ht="13.2" x14ac:dyDescent="0.25">
      <c r="A98" s="52"/>
      <c r="B98" s="41" t="s">
        <v>198</v>
      </c>
      <c r="C98" s="41"/>
      <c r="D98" s="220"/>
      <c r="E98" s="220"/>
      <c r="F98" s="220"/>
      <c r="G98" s="221"/>
      <c r="H98" s="220"/>
      <c r="I98" s="220"/>
      <c r="J98" s="220"/>
      <c r="K98" s="220"/>
      <c r="L98" s="220"/>
      <c r="M98" s="220"/>
      <c r="N98" s="52"/>
    </row>
    <row r="99" spans="1:14" s="26" customFormat="1" ht="124.8" customHeight="1" thickBot="1" x14ac:dyDescent="0.3">
      <c r="A99" s="52"/>
      <c r="B99" s="71" t="s">
        <v>47</v>
      </c>
      <c r="C99" s="336" t="s">
        <v>225</v>
      </c>
      <c r="D99" s="337"/>
      <c r="E99" s="337"/>
      <c r="F99" s="337"/>
      <c r="G99" s="337"/>
      <c r="H99" s="475"/>
      <c r="I99" s="71" t="s">
        <v>162</v>
      </c>
      <c r="J99" s="338">
        <v>7</v>
      </c>
      <c r="K99" s="339"/>
      <c r="L99" s="222">
        <f>M94</f>
        <v>0</v>
      </c>
      <c r="M99" s="46">
        <f>J99*L99</f>
        <v>0</v>
      </c>
      <c r="N99" s="52"/>
    </row>
    <row r="100" spans="1:14" s="2" customFormat="1" ht="24" customHeight="1" thickBot="1" x14ac:dyDescent="0.25">
      <c r="B100" s="403" t="s">
        <v>52</v>
      </c>
      <c r="C100" s="404"/>
      <c r="D100" s="404"/>
      <c r="E100" s="404"/>
      <c r="F100" s="404"/>
      <c r="G100" s="404"/>
      <c r="H100" s="404"/>
      <c r="I100" s="405"/>
      <c r="J100" s="406">
        <f>SUM(J99:K99)</f>
        <v>7</v>
      </c>
      <c r="K100" s="407"/>
      <c r="L100" s="48" t="s">
        <v>53</v>
      </c>
      <c r="M100" s="49">
        <f>SUM(M99:M99)</f>
        <v>0</v>
      </c>
    </row>
    <row r="101" spans="1:14" s="26" customFormat="1" ht="31.5" customHeight="1" thickBot="1" x14ac:dyDescent="0.3">
      <c r="A101" s="52"/>
      <c r="B101" s="480" t="s">
        <v>199</v>
      </c>
      <c r="C101" s="481"/>
      <c r="D101" s="482"/>
      <c r="E101" s="482"/>
      <c r="F101" s="482"/>
      <c r="G101" s="482"/>
      <c r="H101" s="482"/>
      <c r="I101" s="482"/>
      <c r="J101" s="482"/>
      <c r="K101" s="482"/>
      <c r="L101" s="482"/>
      <c r="M101" s="53">
        <f>M100*52.143</f>
        <v>0</v>
      </c>
      <c r="N101" s="52"/>
    </row>
    <row r="102" spans="1:14" s="40" customFormat="1" x14ac:dyDescent="0.2">
      <c r="A102" s="2"/>
      <c r="B102" s="51"/>
      <c r="C102" s="51"/>
      <c r="D102" s="51"/>
      <c r="E102" s="51"/>
      <c r="F102" s="51"/>
      <c r="G102" s="51"/>
      <c r="H102" s="51"/>
      <c r="I102" s="51"/>
      <c r="J102" s="51"/>
      <c r="K102" s="51"/>
      <c r="L102" s="51"/>
      <c r="M102" s="51"/>
      <c r="N102" s="2"/>
    </row>
    <row r="103" spans="1:14" s="26" customFormat="1" ht="13.2" x14ac:dyDescent="0.25">
      <c r="A103" s="52"/>
      <c r="B103" s="395" t="s">
        <v>200</v>
      </c>
      <c r="C103" s="396"/>
      <c r="D103" s="396"/>
      <c r="E103" s="396"/>
      <c r="F103" s="396"/>
      <c r="G103" s="396"/>
      <c r="H103" s="396"/>
      <c r="I103" s="396"/>
      <c r="J103" s="396"/>
      <c r="K103" s="396"/>
      <c r="L103" s="396"/>
      <c r="M103" s="397"/>
      <c r="N103" s="52"/>
    </row>
    <row r="104" spans="1:14" s="40" customFormat="1" ht="70.05" customHeight="1" x14ac:dyDescent="0.2">
      <c r="A104" s="2"/>
      <c r="B104" s="398"/>
      <c r="C104" s="399"/>
      <c r="D104" s="399"/>
      <c r="E104" s="399"/>
      <c r="F104" s="399"/>
      <c r="G104" s="399"/>
      <c r="H104" s="399"/>
      <c r="I104" s="399"/>
      <c r="J104" s="399"/>
      <c r="K104" s="399"/>
      <c r="L104" s="399"/>
      <c r="M104" s="400"/>
      <c r="N104" s="2"/>
    </row>
    <row r="105" spans="1:14" s="51" customFormat="1" ht="12" thickBot="1" x14ac:dyDescent="0.25">
      <c r="A105" s="17"/>
      <c r="B105" s="215"/>
      <c r="C105" s="215"/>
      <c r="D105" s="215"/>
      <c r="E105" s="215"/>
      <c r="F105" s="215"/>
      <c r="G105" s="215"/>
      <c r="H105" s="215"/>
      <c r="I105" s="215"/>
      <c r="J105" s="215"/>
      <c r="K105" s="215"/>
      <c r="L105" s="215"/>
      <c r="M105" s="215"/>
      <c r="N105" s="17"/>
    </row>
    <row r="106" spans="1:14" s="26" customFormat="1" ht="13.8" thickBot="1" x14ac:dyDescent="0.3">
      <c r="A106" s="52"/>
      <c r="B106" s="401" t="s">
        <v>226</v>
      </c>
      <c r="C106" s="376"/>
      <c r="D106" s="376"/>
      <c r="E106" s="376"/>
      <c r="F106" s="376"/>
      <c r="G106" s="376"/>
      <c r="H106" s="376"/>
      <c r="I106" s="376"/>
      <c r="J106" s="376"/>
      <c r="K106" s="376"/>
      <c r="L106" s="402"/>
      <c r="M106" s="53">
        <f>M101+M50+M60</f>
        <v>0</v>
      </c>
      <c r="N106" s="52"/>
    </row>
    <row r="107" spans="1:14" s="23" customFormat="1" ht="6" customHeight="1" thickBot="1" x14ac:dyDescent="0.3">
      <c r="A107" s="54"/>
      <c r="N107" s="54"/>
    </row>
    <row r="108" spans="1:14" s="26" customFormat="1" ht="13.8" thickBot="1" x14ac:dyDescent="0.3">
      <c r="A108" s="52"/>
      <c r="B108" s="375" t="s">
        <v>56</v>
      </c>
      <c r="C108" s="376"/>
      <c r="D108" s="376"/>
      <c r="E108" s="376"/>
      <c r="F108" s="376"/>
      <c r="G108" s="376"/>
      <c r="H108" s="376"/>
      <c r="I108" s="377"/>
      <c r="J108" s="377"/>
      <c r="K108" s="377"/>
      <c r="L108" s="55"/>
      <c r="M108" s="56">
        <f>M106+(M106*2%)</f>
        <v>0</v>
      </c>
      <c r="N108" s="52"/>
    </row>
    <row r="109" spans="1:14" s="26" customFormat="1" ht="6" customHeight="1" thickBot="1" x14ac:dyDescent="0.3">
      <c r="A109" s="52"/>
      <c r="B109" s="23"/>
      <c r="C109" s="23"/>
      <c r="D109" s="23"/>
      <c r="E109" s="23"/>
      <c r="F109" s="23"/>
      <c r="G109" s="23"/>
      <c r="H109" s="23"/>
      <c r="I109" s="23"/>
      <c r="J109" s="23"/>
      <c r="K109" s="23"/>
      <c r="L109" s="23"/>
      <c r="M109" s="23"/>
      <c r="N109" s="52"/>
    </row>
    <row r="110" spans="1:14" s="26" customFormat="1" ht="13.8" thickBot="1" x14ac:dyDescent="0.3">
      <c r="A110" s="52"/>
      <c r="B110" s="375" t="s">
        <v>57</v>
      </c>
      <c r="C110" s="376"/>
      <c r="D110" s="376"/>
      <c r="E110" s="376"/>
      <c r="F110" s="376"/>
      <c r="G110" s="376"/>
      <c r="H110" s="376"/>
      <c r="I110" s="377"/>
      <c r="J110" s="377"/>
      <c r="K110" s="377"/>
      <c r="L110" s="55"/>
      <c r="M110" s="56">
        <f>M108+(M108*2%)</f>
        <v>0</v>
      </c>
      <c r="N110" s="52"/>
    </row>
    <row r="111" spans="1:14" s="26" customFormat="1" ht="6" customHeight="1" thickBot="1" x14ac:dyDescent="0.3">
      <c r="A111" s="52"/>
      <c r="B111" s="23"/>
      <c r="C111" s="23"/>
      <c r="D111" s="23"/>
      <c r="E111" s="23"/>
      <c r="F111" s="23"/>
      <c r="G111" s="23"/>
      <c r="H111" s="23"/>
      <c r="I111" s="23"/>
      <c r="J111" s="23"/>
      <c r="K111" s="23"/>
      <c r="L111" s="23"/>
      <c r="M111" s="23"/>
      <c r="N111" s="52"/>
    </row>
    <row r="112" spans="1:14" s="26" customFormat="1" ht="13.8" thickBot="1" x14ac:dyDescent="0.3">
      <c r="A112" s="52"/>
      <c r="B112" s="375" t="s">
        <v>58</v>
      </c>
      <c r="C112" s="376"/>
      <c r="D112" s="376"/>
      <c r="E112" s="376"/>
      <c r="F112" s="376"/>
      <c r="G112" s="376"/>
      <c r="H112" s="376"/>
      <c r="I112" s="377"/>
      <c r="J112" s="377"/>
      <c r="K112" s="377"/>
      <c r="L112" s="55"/>
      <c r="M112" s="56">
        <f>M110+(M110*2%)</f>
        <v>0</v>
      </c>
      <c r="N112" s="52"/>
    </row>
    <row r="113" spans="1:14" s="26" customFormat="1" ht="13.8" thickBot="1" x14ac:dyDescent="0.3">
      <c r="A113" s="54"/>
      <c r="B113" s="23"/>
      <c r="C113" s="23"/>
      <c r="D113" s="23"/>
      <c r="E113" s="23"/>
      <c r="F113" s="23"/>
      <c r="G113" s="23"/>
      <c r="H113" s="23"/>
      <c r="I113" s="23"/>
      <c r="J113" s="23"/>
      <c r="K113" s="23"/>
      <c r="L113" s="23"/>
      <c r="M113" s="23"/>
      <c r="N113" s="52"/>
    </row>
    <row r="114" spans="1:14" s="26" customFormat="1" ht="31.5" customHeight="1" thickBot="1" x14ac:dyDescent="0.3">
      <c r="A114" s="52"/>
      <c r="B114" s="381" t="s">
        <v>59</v>
      </c>
      <c r="C114" s="382"/>
      <c r="D114" s="383"/>
      <c r="E114" s="383"/>
      <c r="F114" s="383"/>
      <c r="G114" s="383"/>
      <c r="H114" s="383"/>
      <c r="I114" s="383"/>
      <c r="J114" s="383"/>
      <c r="K114" s="383"/>
      <c r="L114" s="384"/>
      <c r="M114" s="57">
        <f>SUM(M110+M108+M106+M112)</f>
        <v>0</v>
      </c>
      <c r="N114" s="52"/>
    </row>
    <row r="115" spans="1:14" s="23" customFormat="1" ht="51.45" customHeight="1" x14ac:dyDescent="0.25">
      <c r="A115" s="58"/>
      <c r="B115" s="385" t="s">
        <v>60</v>
      </c>
      <c r="C115" s="385"/>
      <c r="D115" s="385"/>
      <c r="E115" s="385"/>
      <c r="F115" s="385"/>
      <c r="G115" s="385"/>
      <c r="H115" s="385"/>
      <c r="I115" s="385"/>
      <c r="J115" s="385"/>
      <c r="K115" s="385"/>
      <c r="L115" s="385"/>
      <c r="M115" s="385"/>
    </row>
    <row r="116" spans="1:14" s="26" customFormat="1" ht="15.6" x14ac:dyDescent="0.3">
      <c r="A116" s="60"/>
      <c r="B116" s="61" t="s">
        <v>61</v>
      </c>
      <c r="C116" s="62"/>
      <c r="D116" s="62"/>
      <c r="E116" s="62"/>
      <c r="F116" s="62"/>
      <c r="G116" s="62"/>
      <c r="H116" s="62"/>
      <c r="I116" s="62"/>
      <c r="J116" s="62"/>
      <c r="K116" s="62"/>
      <c r="L116" s="62"/>
      <c r="M116" s="62"/>
      <c r="N116" s="60"/>
    </row>
    <row r="117" spans="1:14" s="26" customFormat="1" ht="6" customHeight="1" thickBot="1" x14ac:dyDescent="0.35">
      <c r="A117" s="60"/>
      <c r="B117" s="61"/>
      <c r="C117" s="62"/>
      <c r="D117" s="62"/>
      <c r="E117" s="62"/>
      <c r="F117" s="62"/>
      <c r="G117" s="62"/>
      <c r="H117" s="62"/>
      <c r="I117" s="62"/>
      <c r="J117" s="62"/>
      <c r="K117" s="62"/>
      <c r="L117" s="62"/>
      <c r="M117" s="62"/>
      <c r="N117" s="60"/>
    </row>
    <row r="118" spans="1:14" s="26" customFormat="1" ht="13.8" thickBot="1" x14ac:dyDescent="0.3">
      <c r="A118" s="60"/>
      <c r="B118" s="63" t="s">
        <v>62</v>
      </c>
      <c r="C118" s="386" t="s">
        <v>227</v>
      </c>
      <c r="D118" s="387"/>
      <c r="E118" s="387"/>
      <c r="F118" s="387"/>
      <c r="G118" s="387"/>
      <c r="H118" s="387"/>
      <c r="I118" s="387"/>
      <c r="J118" s="387"/>
      <c r="K118" s="387"/>
      <c r="L118" s="387"/>
      <c r="M118" s="388"/>
      <c r="N118" s="60"/>
    </row>
    <row r="119" spans="1:14" s="26" customFormat="1" ht="85.5" customHeight="1" thickBot="1" x14ac:dyDescent="0.3">
      <c r="A119" s="60"/>
      <c r="B119" s="378"/>
      <c r="C119" s="379"/>
      <c r="D119" s="379"/>
      <c r="E119" s="379"/>
      <c r="F119" s="379"/>
      <c r="G119" s="379"/>
      <c r="H119" s="379"/>
      <c r="I119" s="379"/>
      <c r="J119" s="379"/>
      <c r="K119" s="379"/>
      <c r="L119" s="379"/>
      <c r="M119" s="380"/>
      <c r="N119" s="60"/>
    </row>
    <row r="120" spans="1:14" s="26" customFormat="1" ht="13.8" thickBot="1" x14ac:dyDescent="0.3">
      <c r="A120" s="60"/>
      <c r="B120" s="64"/>
      <c r="C120" s="62"/>
      <c r="D120" s="62"/>
      <c r="E120" s="62"/>
      <c r="F120" s="62"/>
      <c r="G120" s="62"/>
      <c r="H120" s="62"/>
      <c r="I120" s="62"/>
      <c r="J120" s="62"/>
      <c r="K120" s="62"/>
      <c r="L120" s="62"/>
      <c r="M120" s="62"/>
      <c r="N120" s="60"/>
    </row>
    <row r="121" spans="1:14" s="26" customFormat="1" ht="42" customHeight="1" thickBot="1" x14ac:dyDescent="0.3">
      <c r="A121" s="60"/>
      <c r="B121" s="63" t="s">
        <v>63</v>
      </c>
      <c r="C121" s="389" t="s">
        <v>64</v>
      </c>
      <c r="D121" s="390"/>
      <c r="E121" s="390"/>
      <c r="F121" s="390"/>
      <c r="G121" s="390"/>
      <c r="H121" s="390"/>
      <c r="I121" s="390"/>
      <c r="J121" s="390"/>
      <c r="K121" s="390"/>
      <c r="L121" s="390"/>
      <c r="M121" s="391"/>
      <c r="N121" s="60"/>
    </row>
    <row r="122" spans="1:14" s="26" customFormat="1" ht="99.75" customHeight="1" thickBot="1" x14ac:dyDescent="0.3">
      <c r="A122" s="60"/>
      <c r="B122" s="378"/>
      <c r="C122" s="379"/>
      <c r="D122" s="379"/>
      <c r="E122" s="379"/>
      <c r="F122" s="379"/>
      <c r="G122" s="379"/>
      <c r="H122" s="379"/>
      <c r="I122" s="379"/>
      <c r="J122" s="379"/>
      <c r="K122" s="379"/>
      <c r="L122" s="379"/>
      <c r="M122" s="380"/>
      <c r="N122" s="60"/>
    </row>
    <row r="123" spans="1:14" s="26" customFormat="1" ht="13.8" thickBot="1" x14ac:dyDescent="0.3">
      <c r="A123" s="60"/>
      <c r="B123" s="64"/>
      <c r="C123" s="62"/>
      <c r="D123" s="62"/>
      <c r="E123" s="62"/>
      <c r="F123" s="62"/>
      <c r="G123" s="62"/>
      <c r="H123" s="62"/>
      <c r="I123" s="62"/>
      <c r="J123" s="62"/>
      <c r="K123" s="62"/>
      <c r="L123" s="62"/>
      <c r="M123" s="62"/>
      <c r="N123" s="60"/>
    </row>
    <row r="124" spans="1:14" s="26" customFormat="1" ht="13.8" thickBot="1" x14ac:dyDescent="0.3">
      <c r="A124" s="60"/>
      <c r="B124" s="63" t="s">
        <v>65</v>
      </c>
      <c r="C124" s="390" t="s">
        <v>66</v>
      </c>
      <c r="D124" s="390"/>
      <c r="E124" s="390"/>
      <c r="F124" s="390"/>
      <c r="G124" s="390"/>
      <c r="H124" s="390"/>
      <c r="I124" s="390"/>
      <c r="J124" s="390"/>
      <c r="K124" s="390"/>
      <c r="L124" s="390"/>
      <c r="M124" s="391"/>
      <c r="N124" s="60"/>
    </row>
    <row r="125" spans="1:14" s="26" customFormat="1" ht="99.75" customHeight="1" thickBot="1" x14ac:dyDescent="0.3">
      <c r="A125" s="60"/>
      <c r="B125" s="378"/>
      <c r="C125" s="379"/>
      <c r="D125" s="379"/>
      <c r="E125" s="379"/>
      <c r="F125" s="379"/>
      <c r="G125" s="379"/>
      <c r="H125" s="379"/>
      <c r="I125" s="379"/>
      <c r="J125" s="379"/>
      <c r="K125" s="379"/>
      <c r="L125" s="379"/>
      <c r="M125" s="380"/>
      <c r="N125" s="60"/>
    </row>
    <row r="126" spans="1:14" s="65" customFormat="1" ht="19.5" customHeight="1" x14ac:dyDescent="0.25"/>
    <row r="127" spans="1:14" s="26" customFormat="1" ht="13.2" x14ac:dyDescent="0.25">
      <c r="A127" s="23"/>
      <c r="B127" s="66" t="s">
        <v>67</v>
      </c>
      <c r="C127" s="66"/>
      <c r="D127" s="62"/>
      <c r="E127" s="62"/>
      <c r="F127" s="62"/>
      <c r="G127" s="62"/>
      <c r="H127" s="62"/>
      <c r="I127" s="62"/>
      <c r="J127" s="62"/>
      <c r="K127" s="62"/>
      <c r="L127" s="62"/>
      <c r="M127" s="62"/>
      <c r="N127" s="23"/>
    </row>
    <row r="128" spans="1:14" s="26" customFormat="1" ht="13.2" x14ac:dyDescent="0.25">
      <c r="A128" s="23"/>
      <c r="B128" s="62"/>
      <c r="C128" s="62"/>
      <c r="D128" s="62"/>
      <c r="E128" s="62"/>
      <c r="F128" s="62"/>
      <c r="G128" s="62"/>
      <c r="H128" s="62"/>
      <c r="I128" s="62"/>
      <c r="J128" s="62"/>
      <c r="K128" s="62"/>
      <c r="L128" s="62"/>
      <c r="M128" s="62"/>
      <c r="N128" s="23"/>
    </row>
    <row r="129" spans="1:14" s="26" customFormat="1" ht="13.2" x14ac:dyDescent="0.25">
      <c r="A129" s="23"/>
      <c r="B129" s="67" t="s">
        <v>239</v>
      </c>
      <c r="C129" s="62"/>
      <c r="D129" s="62"/>
      <c r="E129" s="62"/>
      <c r="F129" s="62"/>
      <c r="G129" s="62"/>
      <c r="H129" s="62"/>
      <c r="I129" s="62"/>
      <c r="J129" s="62"/>
      <c r="K129" s="62"/>
      <c r="L129" s="62"/>
      <c r="M129" s="62"/>
      <c r="N129" s="23"/>
    </row>
    <row r="130" spans="1:14" s="26" customFormat="1" ht="13.2" x14ac:dyDescent="0.25">
      <c r="A130" s="23"/>
      <c r="B130" s="62" t="s">
        <v>68</v>
      </c>
      <c r="C130" s="62"/>
      <c r="D130" s="62"/>
      <c r="E130" s="62"/>
      <c r="F130" s="62"/>
      <c r="G130" s="62"/>
      <c r="H130" s="62"/>
      <c r="I130" s="62"/>
      <c r="J130" s="62"/>
      <c r="K130" s="62"/>
      <c r="L130" s="62"/>
      <c r="M130" s="62"/>
      <c r="N130" s="23"/>
    </row>
    <row r="131" spans="1:14" s="26" customFormat="1" ht="13.2" x14ac:dyDescent="0.25">
      <c r="A131" s="23"/>
      <c r="B131" s="62"/>
      <c r="C131" s="62"/>
      <c r="D131" s="62"/>
      <c r="E131" s="62"/>
      <c r="F131" s="62"/>
      <c r="G131" s="62"/>
      <c r="H131" s="62"/>
      <c r="I131" s="62"/>
      <c r="J131" s="62"/>
      <c r="K131" s="62"/>
      <c r="L131" s="62"/>
      <c r="M131" s="62"/>
      <c r="N131" s="23"/>
    </row>
    <row r="132" spans="1:14" s="26" customFormat="1" ht="13.2" x14ac:dyDescent="0.25">
      <c r="A132" s="23"/>
      <c r="B132" s="373" t="s">
        <v>69</v>
      </c>
      <c r="C132" s="373"/>
      <c r="D132" s="373"/>
      <c r="E132" s="374"/>
      <c r="F132" s="374"/>
      <c r="G132" s="374"/>
      <c r="H132" s="374"/>
      <c r="I132" s="374"/>
      <c r="J132" s="374"/>
      <c r="K132" s="374"/>
      <c r="L132" s="374"/>
      <c r="M132" s="374"/>
      <c r="N132" s="23"/>
    </row>
    <row r="133" spans="1:14" s="26" customFormat="1" ht="13.2" x14ac:dyDescent="0.25">
      <c r="A133" s="23"/>
      <c r="B133" s="373" t="s">
        <v>70</v>
      </c>
      <c r="C133" s="373"/>
      <c r="D133" s="373"/>
      <c r="E133" s="374"/>
      <c r="F133" s="374"/>
      <c r="G133" s="374"/>
      <c r="H133" s="374"/>
      <c r="I133" s="374"/>
      <c r="J133" s="374"/>
      <c r="K133" s="374"/>
      <c r="L133" s="374"/>
      <c r="M133" s="374"/>
      <c r="N133" s="23"/>
    </row>
    <row r="134" spans="1:14" s="26" customFormat="1" ht="13.2" x14ac:dyDescent="0.25">
      <c r="A134" s="23"/>
      <c r="B134" s="373" t="s">
        <v>71</v>
      </c>
      <c r="C134" s="373"/>
      <c r="D134" s="373"/>
      <c r="E134" s="374"/>
      <c r="F134" s="374"/>
      <c r="G134" s="374"/>
      <c r="H134" s="374"/>
      <c r="I134" s="374"/>
      <c r="J134" s="374"/>
      <c r="K134" s="374"/>
      <c r="L134" s="374"/>
      <c r="M134" s="374"/>
      <c r="N134" s="23"/>
    </row>
    <row r="135" spans="1:14" s="26" customFormat="1" ht="13.2" x14ac:dyDescent="0.25">
      <c r="A135" s="23"/>
      <c r="B135" s="373" t="s">
        <v>72</v>
      </c>
      <c r="C135" s="373"/>
      <c r="D135" s="373"/>
      <c r="E135" s="374"/>
      <c r="F135" s="374"/>
      <c r="G135" s="374"/>
      <c r="H135" s="374"/>
      <c r="I135" s="374"/>
      <c r="J135" s="374"/>
      <c r="K135" s="374"/>
      <c r="L135" s="374"/>
      <c r="M135" s="374"/>
      <c r="N135" s="23"/>
    </row>
    <row r="136" spans="1:14" s="26" customFormat="1" ht="13.2" x14ac:dyDescent="0.25">
      <c r="A136" s="23"/>
      <c r="B136" s="23"/>
      <c r="C136" s="23"/>
      <c r="D136" s="23"/>
      <c r="E136" s="23"/>
      <c r="F136" s="23"/>
      <c r="G136" s="23"/>
      <c r="H136" s="23"/>
      <c r="I136" s="23"/>
      <c r="J136" s="23"/>
      <c r="K136" s="23"/>
      <c r="L136" s="23"/>
      <c r="M136" s="23"/>
      <c r="N136" s="23"/>
    </row>
  </sheetData>
  <sheetProtection algorithmName="SHA-512" hashValue="0k/4YJkx/RDckj7/ej/BkyOTpyMYuWTRSE1ZbAkf4C9SXEXKlM/KSrTnejGYLK76aKPXywIEK6/H/y8bX8vNyQ==" saltValue="XWgI7WG/nPAfemN0cSFY9Q==" spinCount="100000" sheet="1" objects="1" scenarios="1"/>
  <mergeCells count="120">
    <mergeCell ref="E9:M9"/>
    <mergeCell ref="A1:N1"/>
    <mergeCell ref="B3:O3"/>
    <mergeCell ref="B5:D5"/>
    <mergeCell ref="E5:M5"/>
    <mergeCell ref="E7:M7"/>
    <mergeCell ref="C32:D32"/>
    <mergeCell ref="E32:M32"/>
    <mergeCell ref="E11:M11"/>
    <mergeCell ref="E13:M13"/>
    <mergeCell ref="B17:B34"/>
    <mergeCell ref="E17:M17"/>
    <mergeCell ref="E19:M19"/>
    <mergeCell ref="E21:M21"/>
    <mergeCell ref="C23:D23"/>
    <mergeCell ref="E23:M23"/>
    <mergeCell ref="C26:D26"/>
    <mergeCell ref="E26:M26"/>
    <mergeCell ref="C28:D28"/>
    <mergeCell ref="E28:M28"/>
    <mergeCell ref="C30:D30"/>
    <mergeCell ref="E30:M30"/>
    <mergeCell ref="E24:M24"/>
    <mergeCell ref="B70:K70"/>
    <mergeCell ref="C34:D34"/>
    <mergeCell ref="E34:M34"/>
    <mergeCell ref="E36:M36"/>
    <mergeCell ref="E38:M38"/>
    <mergeCell ref="C42:M42"/>
    <mergeCell ref="C43:M43"/>
    <mergeCell ref="B65:M65"/>
    <mergeCell ref="B66:K66"/>
    <mergeCell ref="B67:K67"/>
    <mergeCell ref="B68:K68"/>
    <mergeCell ref="B69:K69"/>
    <mergeCell ref="C48:H48"/>
    <mergeCell ref="J48:K48"/>
    <mergeCell ref="B49:L49"/>
    <mergeCell ref="B50:L50"/>
    <mergeCell ref="B45:B46"/>
    <mergeCell ref="C45:H46"/>
    <mergeCell ref="I45:I46"/>
    <mergeCell ref="J45:K46"/>
    <mergeCell ref="L45:L46"/>
    <mergeCell ref="M45:M46"/>
    <mergeCell ref="M53:M54"/>
    <mergeCell ref="C56:H56"/>
    <mergeCell ref="J96:K97"/>
    <mergeCell ref="L96:L97"/>
    <mergeCell ref="B83:K83"/>
    <mergeCell ref="B71:K71"/>
    <mergeCell ref="B72:K72"/>
    <mergeCell ref="B73:K73"/>
    <mergeCell ref="B74:K74"/>
    <mergeCell ref="B75:K75"/>
    <mergeCell ref="B76:L76"/>
    <mergeCell ref="B78:K78"/>
    <mergeCell ref="B79:K79"/>
    <mergeCell ref="B80:K80"/>
    <mergeCell ref="B81:K81"/>
    <mergeCell ref="B82:K82"/>
    <mergeCell ref="B135:D135"/>
    <mergeCell ref="E135:M135"/>
    <mergeCell ref="C124:M124"/>
    <mergeCell ref="B125:M125"/>
    <mergeCell ref="B132:D132"/>
    <mergeCell ref="E132:M132"/>
    <mergeCell ref="B133:D133"/>
    <mergeCell ref="E133:M133"/>
    <mergeCell ref="B122:M122"/>
    <mergeCell ref="B134:D134"/>
    <mergeCell ref="E134:M134"/>
    <mergeCell ref="B119:M119"/>
    <mergeCell ref="C121:M121"/>
    <mergeCell ref="B104:M104"/>
    <mergeCell ref="B103:M103"/>
    <mergeCell ref="C99:H99"/>
    <mergeCell ref="B62:M62"/>
    <mergeCell ref="B63:M63"/>
    <mergeCell ref="C58:H58"/>
    <mergeCell ref="J58:K58"/>
    <mergeCell ref="C59:H59"/>
    <mergeCell ref="J59:K59"/>
    <mergeCell ref="B60:L60"/>
    <mergeCell ref="B106:L106"/>
    <mergeCell ref="B108:H108"/>
    <mergeCell ref="I108:K108"/>
    <mergeCell ref="B110:H110"/>
    <mergeCell ref="I110:K110"/>
    <mergeCell ref="B112:H112"/>
    <mergeCell ref="I112:K112"/>
    <mergeCell ref="B114:L114"/>
    <mergeCell ref="B115:M115"/>
    <mergeCell ref="J99:K99"/>
    <mergeCell ref="B100:I100"/>
    <mergeCell ref="J100:K100"/>
    <mergeCell ref="J56:K56"/>
    <mergeCell ref="C57:H57"/>
    <mergeCell ref="J57:K57"/>
    <mergeCell ref="B53:B54"/>
    <mergeCell ref="C53:H54"/>
    <mergeCell ref="I53:I54"/>
    <mergeCell ref="J53:K54"/>
    <mergeCell ref="L53:L54"/>
    <mergeCell ref="C118:M118"/>
    <mergeCell ref="B101:L101"/>
    <mergeCell ref="B91:K91"/>
    <mergeCell ref="B92:L92"/>
    <mergeCell ref="B94:L94"/>
    <mergeCell ref="M96:M97"/>
    <mergeCell ref="B84:L84"/>
    <mergeCell ref="B86:K86"/>
    <mergeCell ref="B87:K87"/>
    <mergeCell ref="B88:K88"/>
    <mergeCell ref="B89:K89"/>
    <mergeCell ref="B90:K90"/>
    <mergeCell ref="B95:L95"/>
    <mergeCell ref="B96:B97"/>
    <mergeCell ref="C96:H97"/>
    <mergeCell ref="I96:I97"/>
  </mergeCells>
  <dataValidations count="1">
    <dataValidation type="textLength" operator="lessThanOrEqual" allowBlank="1" showInputMessage="1" showErrorMessage="1" promptTitle="Text Length" prompt="The data in this box is limited to maximum 1500 characters" sqref="B119:M119 B122:M122 B125:M125">
      <formula1>1500</formula1>
    </dataValidation>
  </dataValidations>
  <pageMargins left="0.7" right="0.7" top="0.75" bottom="0.75" header="0.3" footer="0.3"/>
  <pageSetup paperSize="9" scale="55" fitToHeight="0" orientation="portrait" r:id="rId1"/>
  <headerFooter>
    <oddFooter>&amp;C&amp;1#&amp;"Calibri"&amp;12&amp;K0078D7OFFICIAL</oddFooter>
  </headerFooter>
  <rowBreaks count="2" manualBreakCount="2">
    <brk id="24" max="13" man="1"/>
    <brk id="38" max="13" man="1"/>
  </rowBreaks>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4"/>
  <sheetViews>
    <sheetView tabSelected="1" view="pageBreakPreview" zoomScale="70" zoomScaleNormal="100" zoomScaleSheetLayoutView="70" workbookViewId="0">
      <selection activeCell="B8" sqref="B8:G8"/>
    </sheetView>
  </sheetViews>
  <sheetFormatPr defaultColWidth="9" defaultRowHeight="14.4" x14ac:dyDescent="0.3"/>
  <cols>
    <col min="1" max="1" width="9" style="187"/>
    <col min="2" max="2" width="18" style="187" customWidth="1"/>
    <col min="3" max="3" width="35.44140625" style="187" customWidth="1"/>
    <col min="4" max="4" width="14.21875" style="187" customWidth="1"/>
    <col min="5" max="5" width="13.44140625" style="187" customWidth="1"/>
    <col min="6" max="6" width="14.21875" style="187" customWidth="1"/>
    <col min="7" max="7" width="13.77734375" style="187" customWidth="1"/>
    <col min="8" max="8" width="30.77734375" style="187" customWidth="1"/>
    <col min="9" max="9" width="9" style="186"/>
    <col min="10" max="16384" width="9" style="187"/>
  </cols>
  <sheetData>
    <row r="1" spans="1:9" ht="30" customHeight="1" x14ac:dyDescent="0.3">
      <c r="A1" s="186"/>
      <c r="B1" s="489" t="s">
        <v>144</v>
      </c>
      <c r="C1" s="489"/>
      <c r="D1" s="489"/>
      <c r="E1" s="489"/>
      <c r="F1" s="489"/>
      <c r="G1" s="489"/>
      <c r="H1" s="489"/>
    </row>
    <row r="2" spans="1:9" ht="69" customHeight="1" x14ac:dyDescent="0.3">
      <c r="A2" s="186"/>
      <c r="B2" s="490" t="s">
        <v>240</v>
      </c>
      <c r="C2" s="490"/>
      <c r="D2" s="490"/>
      <c r="E2" s="490"/>
      <c r="F2" s="490"/>
      <c r="G2" s="490"/>
      <c r="H2" s="490"/>
    </row>
    <row r="3" spans="1:9" ht="54.75" customHeight="1" x14ac:dyDescent="0.3">
      <c r="A3" s="186"/>
      <c r="B3" s="491" t="s">
        <v>145</v>
      </c>
      <c r="C3" s="491"/>
      <c r="D3" s="491"/>
      <c r="E3" s="491"/>
      <c r="F3" s="491"/>
      <c r="G3" s="491"/>
      <c r="H3" s="491"/>
    </row>
    <row r="4" spans="1:9" ht="13.5" customHeight="1" x14ac:dyDescent="0.3">
      <c r="A4" s="186"/>
      <c r="B4" s="188" t="s">
        <v>146</v>
      </c>
      <c r="C4" s="492" t="str">
        <f>'[1]Pg1_Instructions for Completion'!D5:D5</f>
        <v>[INSERT NAME]</v>
      </c>
      <c r="D4" s="493"/>
      <c r="E4" s="493"/>
      <c r="F4" s="493"/>
      <c r="G4" s="494" t="s">
        <v>147</v>
      </c>
      <c r="H4" s="494"/>
    </row>
    <row r="5" spans="1:9" s="186" customFormat="1" ht="13.5" customHeight="1" x14ac:dyDescent="0.3">
      <c r="B5" s="188"/>
      <c r="C5" s="189"/>
      <c r="D5" s="189"/>
      <c r="E5" s="189"/>
      <c r="F5" s="189"/>
      <c r="G5" s="190"/>
      <c r="H5" s="190"/>
    </row>
    <row r="6" spans="1:9" ht="26.4" customHeight="1" x14ac:dyDescent="0.3">
      <c r="A6" s="191"/>
      <c r="B6" s="488" t="s">
        <v>148</v>
      </c>
      <c r="C6" s="488"/>
      <c r="D6" s="488"/>
      <c r="E6" s="488"/>
      <c r="F6" s="488"/>
      <c r="G6" s="488"/>
      <c r="H6" s="488"/>
    </row>
    <row r="7" spans="1:9" x14ac:dyDescent="0.3">
      <c r="A7" s="191"/>
      <c r="B7" s="192"/>
      <c r="C7" s="192"/>
      <c r="D7" s="192"/>
      <c r="E7" s="192"/>
      <c r="F7" s="192"/>
      <c r="G7" s="192"/>
      <c r="H7" s="188"/>
    </row>
    <row r="8" spans="1:9" s="195" customFormat="1" ht="93" customHeight="1" x14ac:dyDescent="0.25">
      <c r="A8" s="193"/>
      <c r="B8" s="495" t="s">
        <v>149</v>
      </c>
      <c r="C8" s="495"/>
      <c r="D8" s="495"/>
      <c r="E8" s="495"/>
      <c r="F8" s="495"/>
      <c r="G8" s="495"/>
      <c r="H8" s="194"/>
      <c r="I8" s="193"/>
    </row>
    <row r="9" spans="1:9" ht="15" x14ac:dyDescent="0.3">
      <c r="A9" s="196"/>
      <c r="B9" s="496" t="s">
        <v>150</v>
      </c>
      <c r="C9" s="496"/>
      <c r="D9" s="496"/>
      <c r="E9" s="496"/>
      <c r="F9" s="496"/>
      <c r="G9" s="496"/>
      <c r="H9" s="496"/>
    </row>
    <row r="10" spans="1:9" ht="21.6" thickBot="1" x14ac:dyDescent="0.45">
      <c r="A10" s="186"/>
      <c r="B10" s="497"/>
      <c r="C10" s="497"/>
      <c r="D10" s="497"/>
      <c r="E10" s="497"/>
      <c r="F10" s="497"/>
      <c r="G10" s="497"/>
      <c r="H10" s="497"/>
    </row>
    <row r="11" spans="1:9" ht="19.95" customHeight="1" x14ac:dyDescent="0.4">
      <c r="A11" s="186"/>
      <c r="B11" s="498" t="s">
        <v>151</v>
      </c>
      <c r="C11" s="500" t="s">
        <v>152</v>
      </c>
      <c r="D11" s="502" t="s">
        <v>153</v>
      </c>
      <c r="E11" s="502"/>
      <c r="F11" s="502"/>
      <c r="G11" s="502"/>
      <c r="H11" s="503" t="s">
        <v>154</v>
      </c>
    </row>
    <row r="12" spans="1:9" ht="49.2" customHeight="1" x14ac:dyDescent="0.3">
      <c r="A12" s="186"/>
      <c r="B12" s="499"/>
      <c r="C12" s="501"/>
      <c r="D12" s="197" t="s">
        <v>155</v>
      </c>
      <c r="E12" s="197" t="s">
        <v>156</v>
      </c>
      <c r="F12" s="197" t="s">
        <v>157</v>
      </c>
      <c r="G12" s="197" t="s">
        <v>158</v>
      </c>
      <c r="H12" s="504"/>
    </row>
    <row r="13" spans="1:9" s="202" customFormat="1" ht="13.2" x14ac:dyDescent="0.25">
      <c r="A13" s="198"/>
      <c r="B13" s="199" t="str">
        <f>'Pg3_Site 1_Manned_OPTION1'!E9</f>
        <v>LOT 2_MidsSW.012</v>
      </c>
      <c r="C13" s="523" t="s">
        <v>201</v>
      </c>
      <c r="D13" s="200">
        <f>'Pg3_Site 1_Manned_OPTION1'!M140</f>
        <v>0</v>
      </c>
      <c r="E13" s="200">
        <f>'Pg3_Site 1_Manned_OPTION1'!M142</f>
        <v>0</v>
      </c>
      <c r="F13" s="200">
        <f>'Pg3_Site 1_Manned_OPTION1'!M144</f>
        <v>0</v>
      </c>
      <c r="G13" s="201">
        <f>'Pg3_Site 1_Manned_OPTION1'!M146</f>
        <v>0</v>
      </c>
      <c r="H13" s="223">
        <f>SUM(D13:G13)</f>
        <v>0</v>
      </c>
      <c r="I13" s="198"/>
    </row>
    <row r="14" spans="1:9" s="202" customFormat="1" ht="13.8" thickBot="1" x14ac:dyDescent="0.3">
      <c r="A14" s="198"/>
      <c r="B14" s="224" t="str">
        <f>'Pg4_Site 1_Mobile_OPTION2'!E9</f>
        <v>LOT 2_MidsSW.013</v>
      </c>
      <c r="C14" s="524" t="s">
        <v>202</v>
      </c>
      <c r="D14" s="225">
        <f>'Pg4_Site 1_Mobile_OPTION2'!M106</f>
        <v>0</v>
      </c>
      <c r="E14" s="225">
        <f>'Pg4_Site 1_Mobile_OPTION2'!M108</f>
        <v>0</v>
      </c>
      <c r="F14" s="225">
        <f>'Pg4_Site 1_Mobile_OPTION2'!M110</f>
        <v>0</v>
      </c>
      <c r="G14" s="226">
        <f>'Pg4_Site 1_Mobile_OPTION2'!M112</f>
        <v>0</v>
      </c>
      <c r="H14" s="227">
        <f t="shared" ref="H14" si="0">SUM(D14:G14)</f>
        <v>0</v>
      </c>
      <c r="I14" s="198"/>
    </row>
    <row r="15" spans="1:9" x14ac:dyDescent="0.3">
      <c r="A15" s="203"/>
      <c r="B15" s="204"/>
      <c r="C15" s="204"/>
      <c r="D15" s="205"/>
      <c r="E15" s="205"/>
      <c r="F15" s="205"/>
      <c r="G15" s="205"/>
      <c r="H15" s="206"/>
    </row>
    <row r="16" spans="1:9" s="191" customFormat="1" ht="126.6" customHeight="1" x14ac:dyDescent="0.2">
      <c r="B16" s="509" t="s">
        <v>159</v>
      </c>
      <c r="C16" s="509"/>
      <c r="D16" s="509"/>
      <c r="E16" s="509"/>
      <c r="F16" s="509"/>
      <c r="G16" s="509"/>
      <c r="H16" s="509"/>
    </row>
    <row r="17" spans="1:15" ht="15" customHeight="1" x14ac:dyDescent="0.3">
      <c r="A17" s="186"/>
      <c r="B17" s="505" t="s">
        <v>69</v>
      </c>
      <c r="C17" s="505"/>
      <c r="D17" s="510"/>
      <c r="E17" s="510"/>
      <c r="F17" s="510"/>
      <c r="G17" s="510"/>
      <c r="H17" s="510"/>
      <c r="I17" s="207"/>
      <c r="J17" s="207"/>
      <c r="K17" s="186"/>
      <c r="N17" s="208"/>
    </row>
    <row r="18" spans="1:15" ht="15" customHeight="1" x14ac:dyDescent="0.3">
      <c r="A18" s="186"/>
      <c r="B18" s="505" t="s">
        <v>160</v>
      </c>
      <c r="C18" s="505"/>
      <c r="D18" s="506"/>
      <c r="E18" s="507"/>
      <c r="F18" s="507"/>
      <c r="G18" s="507"/>
      <c r="H18" s="508"/>
      <c r="I18" s="207"/>
      <c r="J18" s="207"/>
      <c r="K18" s="186"/>
      <c r="N18" s="209"/>
      <c r="O18" s="208"/>
    </row>
    <row r="19" spans="1:15" ht="15" customHeight="1" x14ac:dyDescent="0.3">
      <c r="A19" s="186"/>
      <c r="B19" s="505" t="s">
        <v>71</v>
      </c>
      <c r="C19" s="505"/>
      <c r="D19" s="506"/>
      <c r="E19" s="507"/>
      <c r="F19" s="507"/>
      <c r="G19" s="507"/>
      <c r="H19" s="508"/>
      <c r="I19" s="207"/>
      <c r="J19" s="207"/>
      <c r="K19" s="186"/>
      <c r="N19" s="208"/>
    </row>
    <row r="20" spans="1:15" ht="15" customHeight="1" x14ac:dyDescent="0.3">
      <c r="A20" s="186"/>
      <c r="B20" s="505" t="s">
        <v>72</v>
      </c>
      <c r="C20" s="505"/>
      <c r="D20" s="506"/>
      <c r="E20" s="507"/>
      <c r="F20" s="507"/>
      <c r="G20" s="507"/>
      <c r="H20" s="508"/>
      <c r="I20" s="207"/>
      <c r="J20" s="207"/>
      <c r="K20" s="186"/>
      <c r="N20" s="209"/>
      <c r="O20" s="208"/>
    </row>
    <row r="21" spans="1:15" s="186" customFormat="1" x14ac:dyDescent="0.3">
      <c r="B21" s="210" t="s">
        <v>161</v>
      </c>
      <c r="C21" s="210"/>
      <c r="D21" s="211"/>
      <c r="E21" s="211"/>
      <c r="F21" s="211"/>
      <c r="G21" s="211"/>
      <c r="H21" s="211"/>
      <c r="I21" s="211"/>
      <c r="J21" s="211"/>
      <c r="N21" s="208"/>
      <c r="O21" s="187"/>
    </row>
    <row r="22" spans="1:15" s="186" customFormat="1" x14ac:dyDescent="0.3">
      <c r="B22" s="212"/>
      <c r="C22" s="212"/>
      <c r="D22" s="212"/>
      <c r="E22" s="212"/>
      <c r="F22" s="212"/>
      <c r="G22" s="212"/>
      <c r="H22" s="212"/>
    </row>
    <row r="23" spans="1:15" x14ac:dyDescent="0.3">
      <c r="A23" s="186"/>
      <c r="B23" s="212"/>
      <c r="C23" s="212"/>
      <c r="D23" s="212"/>
      <c r="E23" s="212"/>
      <c r="F23" s="212"/>
      <c r="G23" s="212"/>
      <c r="H23" s="212"/>
    </row>
    <row r="24" spans="1:15" s="186" customFormat="1" x14ac:dyDescent="0.3"/>
  </sheetData>
  <sheetProtection algorithmName="SHA-512" hashValue="M5WvajXy7kL+mJOBtaY/RLimdWkw7eBDJPW01LYKhAHzolgDms9JQC4RluwURrspj9EOidMGquvgwuRvA3ZgWg==" saltValue="4Xcf2+cl+6Pv54T4SZI/fw==" spinCount="100000" sheet="1" objects="1" scenarios="1"/>
  <mergeCells count="22">
    <mergeCell ref="B19:C19"/>
    <mergeCell ref="D19:H19"/>
    <mergeCell ref="B20:C20"/>
    <mergeCell ref="D20:H20"/>
    <mergeCell ref="B16:H16"/>
    <mergeCell ref="B17:C17"/>
    <mergeCell ref="D17:H17"/>
    <mergeCell ref="B18:C18"/>
    <mergeCell ref="D18:H18"/>
    <mergeCell ref="B8:G8"/>
    <mergeCell ref="B9:H9"/>
    <mergeCell ref="B10:H10"/>
    <mergeCell ref="B11:B12"/>
    <mergeCell ref="C11:C12"/>
    <mergeCell ref="D11:G11"/>
    <mergeCell ref="H11:H12"/>
    <mergeCell ref="B6:H6"/>
    <mergeCell ref="B1:H1"/>
    <mergeCell ref="B2:H2"/>
    <mergeCell ref="B3:H3"/>
    <mergeCell ref="C4:F4"/>
    <mergeCell ref="G4:H4"/>
  </mergeCells>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9c1136ef-ed36-42b2-98cb-37fa1597a4ae" ContentTypeId="0x0101006DB5E88EE6F8DF41A507C1AF0F57CA64" PreviousValue="false"/>
</file>

<file path=customXml/item2.xml><?xml version="1.0" encoding="utf-8"?>
<ct:contentTypeSchema xmlns:ct="http://schemas.microsoft.com/office/2006/metadata/contentType" xmlns:ma="http://schemas.microsoft.com/office/2006/metadata/properties/metaAttributes" ct:_="" ma:_="" ma:contentTypeName="TEP Document" ma:contentTypeID="0x0101006DB5E88EE6F8DF41A507C1AF0F57CA640012A3AD397A671041B199162E3C951D6C" ma:contentTypeVersion="0" ma:contentTypeDescription="" ma:contentTypeScope="" ma:versionID="f45b1e697ea8d12512041e75f273074a">
  <xsd:schema xmlns:xsd="http://www.w3.org/2001/XMLSchema" xmlns:xs="http://www.w3.org/2001/XMLSchema" xmlns:p="http://schemas.microsoft.com/office/2006/metadata/properties" xmlns:ns2="7278fcb9-8711-41de-a44d-412b41dc717c" targetNamespace="http://schemas.microsoft.com/office/2006/metadata/properties" ma:root="true" ma:fieldsID="952b3edb3d678a3d3165fe5f58d23447" ns2:_="">
    <xsd:import namespace="7278fcb9-8711-41de-a44d-412b41dc717c"/>
    <xsd:element name="properties">
      <xsd:complexType>
        <xsd:sequence>
          <xsd:element name="documentManagement">
            <xsd:complexType>
              <xsd:all>
                <xsd:element ref="ns2:nd9bf0e92b004ec79d1cf68ab9a5fef9" minOccurs="0"/>
                <xsd:element ref="ns2:TaxCatchAll" minOccurs="0"/>
                <xsd:element ref="ns2:TaxCatchAllLabel" minOccurs="0"/>
                <xsd:element ref="ns2:n659eec2e60f4761a3491632e1fc60c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8fcb9-8711-41de-a44d-412b41dc717c" elementFormDefault="qualified">
    <xsd:import namespace="http://schemas.microsoft.com/office/2006/documentManagement/types"/>
    <xsd:import namespace="http://schemas.microsoft.com/office/infopath/2007/PartnerControls"/>
    <xsd:element name="nd9bf0e92b004ec79d1cf68ab9a5fef9" ma:index="8" nillable="true" ma:taxonomy="true" ma:internalName="nd9bf0e92b004ec79d1cf68ab9a5fef9" ma:taxonomyFieldName="Skills_x0020_Team" ma:displayName="Skills Team" ma:default="" ma:fieldId="{7d9bf0e9-2b00-4ec7-9d1c-f68ab9a5fef9}" ma:sspId="9c1136ef-ed36-42b2-98cb-37fa1597a4ae" ma:termSetId="d71959d4-b5e1-4624-89b4-e9e89eabd46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f0c8aa06-295f-4ea7-8d54-15ccb4a52ea0}" ma:internalName="TaxCatchAll" ma:showField="CatchAllData" ma:web="86b98921-18ee-46d9-9407-f345c8ae83e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0c8aa06-295f-4ea7-8d54-15ccb4a52ea0}" ma:internalName="TaxCatchAllLabel" ma:readOnly="true" ma:showField="CatchAllDataLabel" ma:web="86b98921-18ee-46d9-9407-f345c8ae83e9">
      <xsd:complexType>
        <xsd:complexContent>
          <xsd:extension base="dms:MultiChoiceLookup">
            <xsd:sequence>
              <xsd:element name="Value" type="dms:Lookup" maxOccurs="unbounded" minOccurs="0" nillable="true"/>
            </xsd:sequence>
          </xsd:extension>
        </xsd:complexContent>
      </xsd:complexType>
    </xsd:element>
    <xsd:element name="n659eec2e60f4761a3491632e1fc60c9" ma:index="12" nillable="true" ma:taxonomy="true" ma:internalName="n659eec2e60f4761a3491632e1fc60c9" ma:taxonomyFieldName="Project_x0020_Aspect" ma:displayName="Project Aspect" ma:default="" ma:fieldId="{7659eec2-e60f-4761-a349-1632e1fc60c9}" ma:sspId="9c1136ef-ed36-42b2-98cb-37fa1597a4ae" ma:termSetId="72b65934-d16f-465d-8170-26ee19e7f6d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d9bf0e92b004ec79d1cf68ab9a5fef9 xmlns="7278fcb9-8711-41de-a44d-412b41dc717c">
      <Terms xmlns="http://schemas.microsoft.com/office/infopath/2007/PartnerControls"/>
    </nd9bf0e92b004ec79d1cf68ab9a5fef9>
    <TaxCatchAll xmlns="7278fcb9-8711-41de-a44d-412b41dc717c"/>
    <n659eec2e60f4761a3491632e1fc60c9 xmlns="7278fcb9-8711-41de-a44d-412b41dc717c">
      <Terms xmlns="http://schemas.microsoft.com/office/infopath/2007/PartnerControls"/>
    </n659eec2e60f4761a3491632e1fc60c9>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930242-B5FD-488C-963D-2F6F2F98D710}">
  <ds:schemaRefs>
    <ds:schemaRef ds:uri="Microsoft.SharePoint.Taxonomy.ContentTypeSync"/>
  </ds:schemaRefs>
</ds:datastoreItem>
</file>

<file path=customXml/itemProps2.xml><?xml version="1.0" encoding="utf-8"?>
<ds:datastoreItem xmlns:ds="http://schemas.openxmlformats.org/officeDocument/2006/customXml" ds:itemID="{AF0B052C-BFB2-4C4A-921E-E845356043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8fcb9-8711-41de-a44d-412b41dc7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8A1096-9014-4F59-8525-DF0720972C29}">
  <ds:schemaRefs>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7278fcb9-8711-41de-a44d-412b41dc717c"/>
    <ds:schemaRef ds:uri="http://purl.org/dc/dcmitype/"/>
  </ds:schemaRefs>
</ds:datastoreItem>
</file>

<file path=customXml/itemProps4.xml><?xml version="1.0" encoding="utf-8"?>
<ds:datastoreItem xmlns:ds="http://schemas.openxmlformats.org/officeDocument/2006/customXml" ds:itemID="{625BB44C-B021-44FA-A5DF-0F43B0D630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Document Control</vt:lpstr>
      <vt:lpstr>Pg1_Instructions for Completion</vt:lpstr>
      <vt:lpstr>Pg2_Evaluation Criteria</vt:lpstr>
      <vt:lpstr>Pg3_Site 1_Manned_OPTION1</vt:lpstr>
      <vt:lpstr>Pg4_Site 1_Mobile_OPTION2</vt:lpstr>
      <vt:lpstr>Pg5_Form of Tender</vt:lpstr>
      <vt:lpstr>'Pg1_Instructions for Completion'!Print_Area</vt:lpstr>
      <vt:lpstr>'Pg2_Evaluation Criteria'!Print_Area</vt:lpstr>
      <vt:lpstr>'Pg3_Site 1_Manned_OPTION1'!Print_Area</vt:lpstr>
      <vt:lpstr>'Pg4_Site 1_Mobile_OPTION2'!Print_Area</vt:lpstr>
      <vt:lpstr>'Pg5_Form of Tender'!Print_Area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Coypool Further Comp</dc:title>
  <dc:creator>Lindsey Cunniff</dc:creator>
  <cp:lastModifiedBy>Lindsey Cunniff</cp:lastModifiedBy>
  <dcterms:created xsi:type="dcterms:W3CDTF">2021-03-10T14:58:53Z</dcterms:created>
  <dcterms:modified xsi:type="dcterms:W3CDTF">2021-06-22T09:24:50Z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7fb50e-81d5-40a5-b712-4eff31972ce4_Enabled">
    <vt:lpwstr>True</vt:lpwstr>
  </property>
  <property fmtid="{D5CDD505-2E9C-101B-9397-08002B2CF9AE}" pid="3" name="MSIP_Label_727fb50e-81d5-40a5-b712-4eff31972ce4_SiteId">
    <vt:lpwstr>faa8e269-0811-4538-82e7-4d29009219bf</vt:lpwstr>
  </property>
  <property fmtid="{D5CDD505-2E9C-101B-9397-08002B2CF9AE}" pid="4" name="MSIP_Label_727fb50e-81d5-40a5-b712-4eff31972ce4_Owner">
    <vt:lpwstr>james.edmonds@homesengland.gov.uk</vt:lpwstr>
  </property>
  <property fmtid="{D5CDD505-2E9C-101B-9397-08002B2CF9AE}" pid="5" name="MSIP_Label_727fb50e-81d5-40a5-b712-4eff31972ce4_SetDate">
    <vt:lpwstr>2021-03-12T12:42:51.2485967Z</vt:lpwstr>
  </property>
  <property fmtid="{D5CDD505-2E9C-101B-9397-08002B2CF9AE}" pid="6" name="MSIP_Label_727fb50e-81d5-40a5-b712-4eff31972ce4_Name">
    <vt:lpwstr>Official</vt:lpwstr>
  </property>
  <property fmtid="{D5CDD505-2E9C-101B-9397-08002B2CF9AE}" pid="7" name="MSIP_Label_727fb50e-81d5-40a5-b712-4eff31972ce4_Application">
    <vt:lpwstr>Microsoft Azure Information Protection</vt:lpwstr>
  </property>
  <property fmtid="{D5CDD505-2E9C-101B-9397-08002B2CF9AE}" pid="8" name="MSIP_Label_727fb50e-81d5-40a5-b712-4eff31972ce4_ActionId">
    <vt:lpwstr>4dc7f795-de7a-49fd-853b-41be4c663e7b</vt:lpwstr>
  </property>
  <property fmtid="{D5CDD505-2E9C-101B-9397-08002B2CF9AE}" pid="9" name="MSIP_Label_727fb50e-81d5-40a5-b712-4eff31972ce4_Extended_MSFT_Method">
    <vt:lpwstr>Automatic</vt:lpwstr>
  </property>
  <property fmtid="{D5CDD505-2E9C-101B-9397-08002B2CF9AE}" pid="10" name="Sensitivity">
    <vt:lpwstr>Official</vt:lpwstr>
  </property>
  <property fmtid="{D5CDD505-2E9C-101B-9397-08002B2CF9AE}" pid="11" name="ContentTypeId">
    <vt:lpwstr>0x0101006DB5E88EE6F8DF41A507C1AF0F57CA640012A3AD397A671041B199162E3C951D6C</vt:lpwstr>
  </property>
  <property fmtid="{D5CDD505-2E9C-101B-9397-08002B2CF9AE}" pid="12" name="Skills Team">
    <vt:lpwstr/>
  </property>
  <property fmtid="{D5CDD505-2E9C-101B-9397-08002B2CF9AE}" pid="13" name="Project Aspect">
    <vt:lpwstr/>
  </property>
</Properties>
</file>