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5" windowWidth="8490" windowHeight="3930" tabRatio="776" activeTab="3"/>
  </bookViews>
  <sheets>
    <sheet name="1. Summary Page" sheetId="6" r:id="rId1"/>
    <sheet name="2. Provisional Items" sheetId="9" r:id="rId2"/>
    <sheet name="3. Total Project Quants" sheetId="3" r:id="rId3"/>
    <sheet name="4. Address List" sheetId="24" r:id="rId4"/>
  </sheets>
  <definedNames>
    <definedName name="GENERAL_MATTERS">#REF!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0" i="3" l="1"/>
  <c r="N98" i="3"/>
  <c r="G37" i="9" l="1"/>
  <c r="N66" i="3" l="1"/>
  <c r="N36" i="3"/>
  <c r="N41" i="3"/>
  <c r="N45" i="3"/>
  <c r="N49" i="3"/>
  <c r="N54" i="3"/>
  <c r="N58" i="3"/>
  <c r="N61" i="3"/>
  <c r="N75" i="3"/>
  <c r="N78" i="3"/>
  <c r="N84" i="3"/>
  <c r="N87" i="3"/>
  <c r="N92" i="3"/>
  <c r="N94" i="3"/>
  <c r="N96" i="3"/>
  <c r="N105" i="3"/>
  <c r="N108" i="3"/>
  <c r="N111" i="3"/>
  <c r="N114" i="3"/>
  <c r="N118" i="3"/>
  <c r="N119" i="3"/>
  <c r="N123" i="3"/>
  <c r="N126" i="3" l="1"/>
  <c r="G57" i="9" l="1"/>
  <c r="G59" i="9"/>
  <c r="G28" i="9" l="1"/>
  <c r="G31" i="9"/>
  <c r="G46" i="9" l="1"/>
  <c r="G19" i="9" l="1"/>
  <c r="G52" i="9"/>
  <c r="E39" i="24" l="1"/>
  <c r="E98" i="3" l="1"/>
  <c r="H98" i="3" s="1"/>
  <c r="E100" i="3"/>
  <c r="H100" i="3" s="1"/>
  <c r="M23" i="3"/>
  <c r="E61" i="3"/>
  <c r="H61" i="3" s="1"/>
  <c r="E58" i="3"/>
  <c r="H58" i="3" s="1"/>
  <c r="E66" i="3"/>
  <c r="H66" i="3" s="1"/>
  <c r="E87" i="3"/>
  <c r="H87" i="3" s="1"/>
  <c r="E94" i="3"/>
  <c r="H94" i="3" s="1"/>
  <c r="E118" i="3"/>
  <c r="H118" i="3" s="1"/>
  <c r="E119" i="3"/>
  <c r="H119" i="3" s="1"/>
  <c r="E49" i="3"/>
  <c r="H49" i="3" s="1"/>
  <c r="E123" i="3"/>
  <c r="E92" i="3"/>
  <c r="H92" i="3" s="1"/>
  <c r="E108" i="3"/>
  <c r="H108" i="3" s="1"/>
  <c r="E114" i="3"/>
  <c r="H114" i="3" s="1"/>
  <c r="E96" i="3" l="1"/>
  <c r="E54" i="3"/>
  <c r="E41" i="3"/>
  <c r="E111" i="3"/>
  <c r="E78" i="3"/>
  <c r="E45" i="3"/>
  <c r="E36" i="3"/>
  <c r="E75" i="3"/>
  <c r="E105" i="3"/>
  <c r="E84" i="3"/>
  <c r="H111" i="3" l="1"/>
  <c r="H105" i="3"/>
  <c r="H54" i="3"/>
  <c r="G11" i="9" l="1"/>
  <c r="H84" i="3"/>
  <c r="G7" i="9" l="1"/>
  <c r="G9" i="9"/>
  <c r="G40" i="9" l="1"/>
  <c r="H36" i="3" l="1"/>
  <c r="H96" i="3"/>
  <c r="H78" i="3"/>
  <c r="H75" i="3"/>
  <c r="G34" i="9" l="1"/>
  <c r="G44" i="9" l="1"/>
  <c r="G48" i="9"/>
  <c r="G25" i="9" l="1"/>
  <c r="G22" i="9"/>
  <c r="G16" i="9" l="1"/>
  <c r="G62" i="9" s="1"/>
  <c r="F8" i="6" l="1"/>
  <c r="H41" i="3"/>
  <c r="H45" i="3"/>
  <c r="H123" i="3"/>
  <c r="K125" i="3" l="1"/>
  <c r="L3" i="3" s="1"/>
  <c r="H126" i="3"/>
  <c r="F10" i="6" s="1"/>
  <c r="F12" i="6" s="1"/>
</calcChain>
</file>

<file path=xl/sharedStrings.xml><?xml version="1.0" encoding="utf-8"?>
<sst xmlns="http://schemas.openxmlformats.org/spreadsheetml/2006/main" count="362" uniqueCount="235">
  <si>
    <t>Description</t>
  </si>
  <si>
    <t>Main Quantities</t>
  </si>
  <si>
    <t>Lm</t>
  </si>
  <si>
    <t>Item</t>
  </si>
  <si>
    <t>Preliminaries</t>
  </si>
  <si>
    <t>Link to Index</t>
  </si>
  <si>
    <t>Code</t>
  </si>
  <si>
    <t>Qty</t>
  </si>
  <si>
    <t>Unit</t>
  </si>
  <si>
    <t>Rate</t>
  </si>
  <si>
    <t>£</t>
  </si>
  <si>
    <t>Total</t>
  </si>
  <si>
    <t>Provisional Items</t>
  </si>
  <si>
    <t xml:space="preserve">SUMMARY PAGE </t>
  </si>
  <si>
    <t xml:space="preserve">Notes for Completion of Pricing Schedule </t>
  </si>
  <si>
    <t xml:space="preserve">Please complete column F with your tendered unit price                                                          </t>
  </si>
  <si>
    <t>All prices to include delivery, packaging and associated costs of supply, costs to be net and include all manufacturer, supplier rebates and/or additional financial support</t>
  </si>
  <si>
    <t>Prices to exclude VAT</t>
  </si>
  <si>
    <t>You must submit a price for ALL ITEMS highlighted in your Tender Allocation Group, or your tender may be disregarded.  Incomplete pricing documents will not be accepted</t>
  </si>
  <si>
    <t>The Tender Group Total will be used in our evaluations</t>
  </si>
  <si>
    <t>Allocation Group Key</t>
  </si>
  <si>
    <t>Tender Group Total £</t>
  </si>
  <si>
    <t>General Building Work</t>
  </si>
  <si>
    <t>Description of Works</t>
  </si>
  <si>
    <t>Summary</t>
  </si>
  <si>
    <t>The contractor is to include in his rates for all aforementioned preambles noted, particularly where measured items are not explicitly described, and for preliminary costs associated with their provision of all necessary supervision for the duration of the relevant works programmed.</t>
  </si>
  <si>
    <t>Electrical</t>
  </si>
  <si>
    <t>Tender allocation group</t>
  </si>
  <si>
    <t>Total Project Quantity</t>
  </si>
  <si>
    <t>Rate per unit £</t>
  </si>
  <si>
    <t>Total £ per work element</t>
  </si>
  <si>
    <t>Comments</t>
  </si>
  <si>
    <t xml:space="preserve">The contractor should allow all necessary work to comply with the above. The contractor should satisfy themselves to the full extent of the works prior to returning their price schedule of activities, as no additional costs will be accepted / attributable to site conditions where measurements, works or workmanship standards and practices are deemed to be easily identifiable and would have been taken as being included in any submitted price. </t>
  </si>
  <si>
    <t xml:space="preserve">This bill is to be read in conjunction with the associated preliminaries, and workmanship and materials sections of the tender document. The included specification is indicative only, not exhaustive, and is to be used only as a minimum common basis for pricing.  Strict adherence to the requirements for the methods of working will be necessary at all times. </t>
  </si>
  <si>
    <t xml:space="preserve">Any quantities contained within this section of the tender documents are for tendering purposes only.  Any quantities derived from this information should be considered an estimate only. The contractor must ascertain precise actual quantities by site inspection. As the quantities and descriptions contained within this document have not been prepared in accordance with any Standard Method of Measurement. </t>
  </si>
  <si>
    <t>Lot Total</t>
  </si>
  <si>
    <t>Total Measured Works</t>
  </si>
  <si>
    <t>Total Project Quants</t>
  </si>
  <si>
    <t xml:space="preserve">Any rates tendered should include for all works reasonably associated with the item, accounting for manoeuvring of all materials and waste to, from and around the site, and the Contractor should determine the best manner to carry out the works. </t>
  </si>
  <si>
    <t>Ceilings</t>
  </si>
  <si>
    <t>All cleaning must take place post-completion of all works.</t>
  </si>
  <si>
    <t>Post Completion Cleaning</t>
  </si>
  <si>
    <t>Internal Woodwork</t>
  </si>
  <si>
    <t>Brickwork</t>
  </si>
  <si>
    <t>The contractor must observe and comply with all requirements set out in the scaffolding section of this document. In doing so, the contractor shall allow for the appropriate scaffolding arrangements required to complete the full extent of the work to the satisfaction of the client.</t>
  </si>
  <si>
    <t xml:space="preserve">Re-decoration, re-modelling and cleaning to internal and external communal areas of flat blocks. </t>
  </si>
  <si>
    <t xml:space="preserve">The contractor will undertake a "sparkle clean" to ground floor and first floor communal areas.  To consist of a concentrated clean to all areas including windows, doors, frames, glazing etc including all fixtures and fittings. </t>
  </si>
  <si>
    <t>Painting &amp; Decorating</t>
  </si>
  <si>
    <t>NOTE: Please be aware that all scaffold requirements should be considered at tender stage in relation to the any changes in ground level and condition in and around the buildings.</t>
  </si>
  <si>
    <t xml:space="preserve">The contractor shall allow to supply, erect, maintain and dismantle any tower scaffold / working at height access equipment; to be erected and dismantled each working day and removed off site to allow all works and enabling to be carried out and not to cause any unnecessary restriction of access or egress or any hazard to occupants, visitors, public or operatives. Works shall include decoration and enabling works within internal and external communal areas.  Any alterations required to access equipment are to be included in the price. The contractor shall provide all necessary barriers, foams, signage required and protection over all entrances, and walk ways to protect the public and occupiers at all times. </t>
  </si>
  <si>
    <t>General building</t>
  </si>
  <si>
    <t>Tower scaffold / Access equipment</t>
  </si>
  <si>
    <t>To Stairwell</t>
  </si>
  <si>
    <t>Paint stairwell stringer</t>
  </si>
  <si>
    <r>
      <t xml:space="preserve">Where a brand product is stated bidders should provide an offering based on the specified item or provide their nearest alternative offering to the same standard of specification or higher </t>
    </r>
    <r>
      <rPr>
        <sz val="12"/>
        <rFont val="Calibri"/>
        <family val="2"/>
        <scheme val="minor"/>
      </rPr>
      <t>and detail the alternative manufacturer offered in column H - Comments</t>
    </r>
  </si>
  <si>
    <t>Window board</t>
  </si>
  <si>
    <t>Repair floor</t>
  </si>
  <si>
    <t>Repair concrete step</t>
  </si>
  <si>
    <t>UPRN</t>
  </si>
  <si>
    <t>Property Type</t>
  </si>
  <si>
    <t>Nr</t>
  </si>
  <si>
    <t>M2</t>
  </si>
  <si>
    <t>Flat 6 Block</t>
  </si>
  <si>
    <t>Block Name</t>
  </si>
  <si>
    <t>Beveridge Close (1-11)</t>
  </si>
  <si>
    <t>Beveridge Close (13-23)</t>
  </si>
  <si>
    <t>Beveridge Close (2-12)</t>
  </si>
  <si>
    <t>Blatchford Close (1-11)</t>
  </si>
  <si>
    <t>Blatchford Close (13-23)</t>
  </si>
  <si>
    <t>Blatchford Close (14-24)</t>
  </si>
  <si>
    <t>Blatchford Close (2-12)</t>
  </si>
  <si>
    <t>Bondfield Way (1-11)</t>
  </si>
  <si>
    <t>Bondfield Way (13-23)</t>
  </si>
  <si>
    <t>Burns Row (1-11)</t>
  </si>
  <si>
    <t>Clynes Way (1-11)</t>
  </si>
  <si>
    <t>Clynes Way (13-23)</t>
  </si>
  <si>
    <t>Clynes Way (14-24)</t>
  </si>
  <si>
    <t>Clynes Way (2 - 12)</t>
  </si>
  <si>
    <t>Farmwood Close (2-12)</t>
  </si>
  <si>
    <t>Henderson Grove (1-11)</t>
  </si>
  <si>
    <t>Henderson Grove (13-23)</t>
  </si>
  <si>
    <t>Henderson Grove (56-66)</t>
  </si>
  <si>
    <t>Henderson Grove (76-86)</t>
  </si>
  <si>
    <t>Lansbury Grove (130-140)</t>
  </si>
  <si>
    <t>Lansbury Grove (14-24)</t>
  </si>
  <si>
    <t>Lansbury Grove (2-12)</t>
  </si>
  <si>
    <t>Lansbury Grove (42-52)</t>
  </si>
  <si>
    <t>Lansbury Grove (54-64)</t>
  </si>
  <si>
    <t>Lansbury Grove (66-76)</t>
  </si>
  <si>
    <t>Lansbury Grove (78-88)</t>
  </si>
  <si>
    <t>Lansbury Grove (90-100)</t>
  </si>
  <si>
    <t>Odger Close (2-12)</t>
  </si>
  <si>
    <t>Snowden Way (14-24)</t>
  </si>
  <si>
    <t>Snowden Way (2-12)</t>
  </si>
  <si>
    <t>Tawney Crescent (45-55)</t>
  </si>
  <si>
    <t>Block Ref</t>
  </si>
  <si>
    <t>BEVE1-11</t>
  </si>
  <si>
    <t>BEVE13-23</t>
  </si>
  <si>
    <t>BEVE2-12</t>
  </si>
  <si>
    <t>BLATCH1-11</t>
  </si>
  <si>
    <t>BLATCH13-23</t>
  </si>
  <si>
    <t>BLATCH14-24</t>
  </si>
  <si>
    <t>BLATCH2-12</t>
  </si>
  <si>
    <t>BOND1-11</t>
  </si>
  <si>
    <t>BOND13-23</t>
  </si>
  <si>
    <t>BURNS1-11</t>
  </si>
  <si>
    <t>CLYNES1-11</t>
  </si>
  <si>
    <t>CLYNES13-23</t>
  </si>
  <si>
    <t>CLYNES14-24</t>
  </si>
  <si>
    <t>CLYNES2-12</t>
  </si>
  <si>
    <t>FARM2-12</t>
  </si>
  <si>
    <t>HEND1-11</t>
  </si>
  <si>
    <t>HEND13-23</t>
  </si>
  <si>
    <t>HEND56-66</t>
  </si>
  <si>
    <t>HEND76-86</t>
  </si>
  <si>
    <t>LANS130-140</t>
  </si>
  <si>
    <t>LANS14-24</t>
  </si>
  <si>
    <t>LANS2-12</t>
  </si>
  <si>
    <t>LANS42-52</t>
  </si>
  <si>
    <t>LANS54-64</t>
  </si>
  <si>
    <t>LANS66-76</t>
  </si>
  <si>
    <t>LANS78-88</t>
  </si>
  <si>
    <t>LANS90-100</t>
  </si>
  <si>
    <t>ODGER2-12</t>
  </si>
  <si>
    <t>SNOWD14-24</t>
  </si>
  <si>
    <t>SNOWD2-12</t>
  </si>
  <si>
    <t>TAWN45-55</t>
  </si>
  <si>
    <t>Estate</t>
  </si>
  <si>
    <t>Meir Square</t>
  </si>
  <si>
    <t>TOTAL</t>
  </si>
  <si>
    <t>Total 6 Block Communal area Project Tender Costs</t>
  </si>
  <si>
    <t xml:space="preserve">Flat 6 blocks communal areas. Meir Estate </t>
  </si>
  <si>
    <t xml:space="preserve"> </t>
  </si>
  <si>
    <t xml:space="preserve">Apply 1 coat primer/undercoat, 2 coats of gloss wood paint (contrasting colours to be agreed by Client).  All applied evenly to achieve a smooth and run free appearance. Including all preparation and cleaning to all surfaces to accept new finish in accordance with manufacturers instructions, remove any loose/flaking paint and wash off any dirt, repair and fill any defective areas of substrate. </t>
  </si>
  <si>
    <t xml:space="preserve">Walls  </t>
  </si>
  <si>
    <r>
      <rPr>
        <b/>
        <sz val="12"/>
        <rFont val="Calibri"/>
        <family val="2"/>
        <scheme val="minor"/>
      </rPr>
      <t xml:space="preserve">NOTE: </t>
    </r>
    <r>
      <rPr>
        <sz val="12"/>
        <rFont val="Calibri"/>
        <family val="2"/>
        <scheme val="minor"/>
      </rPr>
      <t xml:space="preserve">On completion of the site operations remove from site all debris associated with the works and leave the area clean and tidy ready for reoccupation by the client and to the satisfaction of the Contract Administrator. All plant and equipment etc. are to be removed from site in preparation for occupation. </t>
    </r>
  </si>
  <si>
    <t>Communal area - Internals</t>
  </si>
  <si>
    <t>Externals</t>
  </si>
  <si>
    <t>Rendered panel - Front elevation</t>
  </si>
  <si>
    <t>Rendered panel - Rear elevation</t>
  </si>
  <si>
    <t>Timber cladding panel - Front elevation</t>
  </si>
  <si>
    <t>Timber cladding panel - Rear elevation</t>
  </si>
  <si>
    <t>DOWN31-41</t>
  </si>
  <si>
    <t>Downfield Place (33-41)</t>
  </si>
  <si>
    <t>Milton</t>
  </si>
  <si>
    <t>DRAKE29-39</t>
  </si>
  <si>
    <t>Drakeford Grove (29-39)</t>
  </si>
  <si>
    <t>Norton</t>
  </si>
  <si>
    <t>NEWC228-238</t>
  </si>
  <si>
    <t>Newcastle Street (228-238)</t>
  </si>
  <si>
    <t>Middleport</t>
  </si>
  <si>
    <t>Waste management</t>
  </si>
  <si>
    <t>Remove existing soft floor coverings</t>
  </si>
  <si>
    <t>Quantity Per Block</t>
  </si>
  <si>
    <t>Total Per Block</t>
  </si>
  <si>
    <t>Total number of Flat 6 Blocks (see.Tab 11. ADDRESS LIST)</t>
  </si>
  <si>
    <r>
      <t xml:space="preserve">Fill opening to </t>
    </r>
    <r>
      <rPr>
        <sz val="12"/>
        <rFont val="Calibri"/>
        <family val="2"/>
        <scheme val="minor"/>
      </rPr>
      <t>concrete slab</t>
    </r>
    <r>
      <rPr>
        <sz val="12"/>
        <color theme="1"/>
        <rFont val="Calibri"/>
        <family val="2"/>
        <scheme val="minor"/>
      </rPr>
      <t xml:space="preserve"> to top of large coal bunker to first floor, (nominal dimension 700mm x 900mm x 100mm); drill and resin fix 8mm rebar to internal perimeter of opening maximum 100mm centres, minimum 100mm deep, resin fix 8mm rebars, fix connections with wire to form reinforced grid, provide form work and support to under side, fill aperture with concrete M15 1:2:4 and float smooth finish to same level as existing.  Including remove and dispose of off site coal bunker door and casing.</t>
    </r>
  </si>
  <si>
    <t>PPROVISIONAL ITEM</t>
  </si>
  <si>
    <t>Remove airbrick approx 150mm x 200mm to apartment walls in communal areas, break out airbrick, make good opening, fill cavity using mineral rockwool secured in place using intumescent sealant, brick up opening using 2nr concrete commons, sand cement mortar 4:1; pointing to match existing.</t>
  </si>
  <si>
    <t>Extra over to remove redundant wiring including any clips. Per metre.</t>
  </si>
  <si>
    <r>
      <t>Ceilings - Extra over to apply</t>
    </r>
    <r>
      <rPr>
        <sz val="12"/>
        <color rgb="FFFF0000"/>
        <rFont val="Calibri"/>
        <family val="2"/>
        <scheme val="minor"/>
      </rPr>
      <t xml:space="preserve"> </t>
    </r>
    <r>
      <rPr>
        <sz val="12"/>
        <rFont val="Calibri"/>
        <family val="2"/>
        <scheme val="minor"/>
      </rPr>
      <t xml:space="preserve">additional coat </t>
    </r>
    <r>
      <rPr>
        <sz val="12"/>
        <color theme="1"/>
        <rFont val="Calibri"/>
        <family val="2"/>
        <scheme val="minor"/>
      </rPr>
      <t>of smooth masonry paint, including light scuff.</t>
    </r>
  </si>
  <si>
    <r>
      <t>Walls - Extra over to apply</t>
    </r>
    <r>
      <rPr>
        <sz val="12"/>
        <color rgb="FFFF0000"/>
        <rFont val="Calibri"/>
        <family val="2"/>
        <scheme val="minor"/>
      </rPr>
      <t xml:space="preserve"> </t>
    </r>
    <r>
      <rPr>
        <sz val="12"/>
        <color theme="1"/>
        <rFont val="Calibri"/>
        <family val="2"/>
        <scheme val="minor"/>
      </rPr>
      <t>additional coat of smooth masonry paint, including light scuff.</t>
    </r>
  </si>
  <si>
    <t>Handrails</t>
  </si>
  <si>
    <t>Brick up airbricks</t>
  </si>
  <si>
    <t>Specialist dry ice floor clean</t>
  </si>
  <si>
    <t>Ground floor, first floor; quarry tiles and stairwell; concrete</t>
  </si>
  <si>
    <t>Maintenance box</t>
  </si>
  <si>
    <t>Prepare surface of metal box, nominal dimensions approx 400mm x 400mm x 150mm, 1 coat undercoat primer, 2 coats metal paint colour 'BLACK', including all masking</t>
  </si>
  <si>
    <t>Fix to face of box self adhesive heavy duty printed label 'SUPPLIED BY CLIENT' white colour with bold black colour font stating 'Maintenance Box' nominal dimensions approx 200mm x 100mm. (TO BE AGREED BY CLIENT).</t>
  </si>
  <si>
    <r>
      <rPr>
        <b/>
        <sz val="12"/>
        <color theme="1"/>
        <rFont val="Calibri"/>
        <family val="2"/>
        <scheme val="minor"/>
      </rPr>
      <t>NOTE:</t>
    </r>
    <r>
      <rPr>
        <sz val="12"/>
        <color theme="1"/>
        <rFont val="Calibri"/>
        <family val="2"/>
        <scheme val="minor"/>
      </rPr>
      <t xml:space="preserve"> Identify that new Red Gerder box has been installed externally to the property and that the existing red gerder box internally is redundant. Confirm this with Client Project Manager.</t>
    </r>
  </si>
  <si>
    <t>Dry ice blasting</t>
  </si>
  <si>
    <t>Asbestos</t>
  </si>
  <si>
    <t>Remove and dispose of off site all floor coverings to communal areas including carpet, vinyl, and similar products, to ground floor, first floor and stairwell, include removal of nosing and any residues to substrate beneath approx 34m2.</t>
  </si>
  <si>
    <t>Render</t>
  </si>
  <si>
    <t>Repair blown/broken concrete steps in communal stairway using EMACO® Nano Crete R2 product, or equivalent to British Standard, in accordance with manufacturers instructions.  To provide a smooth finish.  Visible metal reinforcement must be cleaned back to bare metal, treat with red oxide primer before completing repairs. Nominal dimensions not exceeding 100mm wide. Per metre.</t>
  </si>
  <si>
    <t>Grout floor tight joints 1-5mm</t>
  </si>
  <si>
    <t>Contractor must allow for all logistics required to safely remove flooring tiles on communal fire escape landings, outside flat doorways, lift doors and allow for drying times required for PVA sealant.  Contractor must allow for additional members of staff required to safely monitor and keep secure the areas during removal works.</t>
  </si>
  <si>
    <t>Air test following floor tile removal (per floor).</t>
  </si>
  <si>
    <t xml:space="preserve">SPECIALIST CONTRACTOR </t>
  </si>
  <si>
    <t>Repair brickwork, including remove loose materials and make good, fix new masonry to match existing. Not exceeding 1m2.</t>
  </si>
  <si>
    <t>Supply and fix 19mm softwood window board, bond and mechanically fix, including all cutting to size as required. Nominal dimensions not exceeding 225mm wide. Per metre.</t>
  </si>
  <si>
    <t>Grout floor large joints 5-15mm</t>
  </si>
  <si>
    <t>NOTE: DO NOT remove fire doors to coal bunker's that are utilised to house CCTV equipment</t>
  </si>
  <si>
    <r>
      <rPr>
        <b/>
        <sz val="12"/>
        <color theme="1"/>
        <rFont val="Calibri"/>
        <family val="2"/>
        <scheme val="minor"/>
      </rPr>
      <t>NOTE:</t>
    </r>
    <r>
      <rPr>
        <sz val="12"/>
        <color theme="1"/>
        <rFont val="Calibri"/>
        <family val="2"/>
        <scheme val="minor"/>
      </rPr>
      <t xml:space="preserve"> All works to be carried out in a manner that minimises any restrictions to access or egress of occupants and others through the building (To be agreed by Client)</t>
    </r>
  </si>
  <si>
    <t>Wall, ceiling or other masonry  - Extra over to apply additional coat of smooth masonry paint, including light scuff; not exceeding 1m2.</t>
  </si>
  <si>
    <t xml:space="preserve">45MM DIAMETER FIBRERAIL TUBE MODULAR SYSTEM </t>
  </si>
  <si>
    <t>Apply 1 coat masonry primer, 1 coat smooth masonry paint (colour black) to form a painted skirt at floor level approx 150mm high / 2 course of brick. (Colour black to be agreed by Client - Black)</t>
  </si>
  <si>
    <t>Paint 150mm high skirting</t>
  </si>
  <si>
    <r>
      <rPr>
        <b/>
        <sz val="12"/>
        <color theme="1"/>
        <rFont val="Calibri"/>
        <family val="2"/>
        <scheme val="minor"/>
      </rPr>
      <t xml:space="preserve">NOTE: </t>
    </r>
    <r>
      <rPr>
        <sz val="12"/>
        <color theme="1"/>
        <rFont val="Calibri"/>
        <family val="2"/>
        <scheme val="minor"/>
      </rPr>
      <t xml:space="preserve">Staircase from ground floor to first floor 3800mm, ground floor half landing 1100mm x 1000mm, first floor landing 4100mm. </t>
    </r>
  </si>
  <si>
    <t>Link to index</t>
  </si>
  <si>
    <t>PER 6 BLOCK</t>
  </si>
  <si>
    <t>Aluminium windows</t>
  </si>
  <si>
    <t>Floor grout</t>
  </si>
  <si>
    <t>Coal bunker - Brick up opening</t>
  </si>
  <si>
    <t>Coal bunker - Fill opening to concrete slab</t>
  </si>
  <si>
    <t xml:space="preserve">Supply and fit 45mm diameter FIBRERAIL tube modular system. To meet Part K of building regs. Nominal dimensions; 12Lm to staircase and first floor landing.  Specification, design and colours to be agreed by Client.  </t>
  </si>
  <si>
    <r>
      <t xml:space="preserve">Rake out and renew grout to quarry tile floor; Ground floor, first floor. Rake out minimum 5mm deep. Nominal size joints 1-5mm. </t>
    </r>
    <r>
      <rPr>
        <b/>
        <sz val="12"/>
        <rFont val="Calibri"/>
        <family val="2"/>
        <scheme val="minor"/>
      </rPr>
      <t>NOTE:</t>
    </r>
    <r>
      <rPr>
        <sz val="12"/>
        <rFont val="Calibri"/>
        <family val="2"/>
        <scheme val="minor"/>
      </rPr>
      <t xml:space="preserve"> Grouting to be carried out prior to dry ice clean and appropriate drying time allowed for.</t>
    </r>
  </si>
  <si>
    <r>
      <t>Walls - Including bunkers complete. Apply 1 coat masonry primer, 1 coat smooth masonry paint, using Dulux trade smooth masonry paint or equivalent to British Standard, apply with brush or roller in accordance with manufacturers instructions, (Colour to be agreed by Client).</t>
    </r>
    <r>
      <rPr>
        <sz val="12"/>
        <rFont val="Calibri"/>
        <family val="2"/>
        <scheme val="minor"/>
      </rPr>
      <t xml:space="preserve"> All masonry including all elevations to coal bunkers and stairwell.</t>
    </r>
    <r>
      <rPr>
        <sz val="12"/>
        <color theme="1"/>
        <rFont val="Calibri"/>
        <family val="2"/>
        <scheme val="minor"/>
      </rPr>
      <t xml:space="preserve"> Including all preparation and cleaning required to all surfaces to accept new finish in accordance with paint product manufacturers instructions; remove any flaking/loose paint, fungicidal wash off any dirt, masonry sealer, repair and fill any defective areas of substrate. </t>
    </r>
  </si>
  <si>
    <t>Ceilings - Apply 1 coat masonry primer, 1 coat smooth masonry paint, using Dulux trade smooth masonry paint or equivalent to British Standard, apply with brush or roller in accordance with manufacturers instructions, (Colour to be agreed by Client). Including all preparation and cleaning required to all surfaces to accept masonry paint in accordance with paint product manufacturers instructions; remove any flaking/loose paint, fungicidal wash off any dirt, masonry sealer, repair and fill any defective areas of substrate.</t>
  </si>
  <si>
    <t>Apply 1 coat masonry primer, 1 coat smooth masonry paint to stair strings (colour black to be agreed by Client). Including all preparation and cleaning to all surfaces to accept new finish in accordance with paint product manufacturers instructions; remove any loose/flaking paint, fungicidal wash off any dirt, masonry sealer, repair and fill any defective areas of substrate.</t>
  </si>
  <si>
    <t>Apply 1 coat primer/undercoat and 2 coats gloss wood paint to timber cladding above head of main entrance doors to front and rear elevations (Colour to be agreed by Client - Black). Including all preparation and cleaning of all surfaces to accept new finish in accordance with paint product manufacturers instructions; remove any loose/flaking paint and fill any defective areas of substrate.</t>
  </si>
  <si>
    <t>Apply 1 coat primer/undercoat and 2 coats gloss wood paint to timber cladding above head of main entrance (Colour to be agreed by Client - Black). Including all preparation and cleaning of all surfaces to accept new finish in accordance with paint product manufacturers instructions; remove any loose/flaking paint and fill any defective areas of substrate.</t>
  </si>
  <si>
    <t>Apply 1 coat masonry primer, 1 coat smooth masonry paint to external rendered panel beneath window (colour black to be agreed by Client - Black). Including all preparation and cleaning of all surfaces to accept new finish in accordance with paint product manufacturers instructions; remove any flaking/loose paint, fungicidal wash off any dirt, masonry sealer, repair and fill any defective areas of substrate.</t>
  </si>
  <si>
    <t>Patch repairs to quarry tiles where required, not exceeding 1m2. Make good using grano:sand:cement 3:2:1 in preparation prior to floor covering.</t>
  </si>
  <si>
    <t>Rake out and gout tight joints to quarry floor tiles. Using proprietary grout. Rake out minimum 5mm deep.</t>
  </si>
  <si>
    <t>Rake out and gout large joints to quarry floor tiles. Using proprietary grout. Rake out minimum 5mm deep.</t>
  </si>
  <si>
    <t>Electrician to test and remove any redundant wiring not exceeding 3 metres, including any ancillary items.</t>
  </si>
  <si>
    <t>Remove and dispose of all waste and debris unclaimed by tenants. Include coal bunkers and communal areas, works to be carried out in accordance with safe practice and procedure. Include safe identification of any potentially hazardous items or substances eg needles, toxins, faecal matter, or other contaminants. Report any waste and debris to client to agree an appropriate safe plan of action. Per 6 block.</t>
  </si>
  <si>
    <t xml:space="preserve">All works to be completed in accordance with Asbestos Essentials A23 guidance </t>
  </si>
  <si>
    <t xml:space="preserve">Floor Tiles: Take up and dispose of all ACM thermoplastic vinyl floor tiles and adhesive to all floors. Include cleaning and sealing on completion. Remove from site as special waste double bagged and double sealed.  To all corridors first floor to and including the11th floor.  </t>
  </si>
  <si>
    <t xml:space="preserve">Painting &amp; Decorating </t>
  </si>
  <si>
    <t>Airbricks</t>
  </si>
  <si>
    <r>
      <rPr>
        <b/>
        <sz val="12"/>
        <color theme="1"/>
        <rFont val="Calibri"/>
        <family val="2"/>
        <scheme val="minor"/>
      </rPr>
      <t>NOTE:</t>
    </r>
    <r>
      <rPr>
        <sz val="12"/>
        <color theme="1"/>
        <rFont val="Calibri"/>
        <family val="2"/>
        <scheme val="minor"/>
      </rPr>
      <t xml:space="preserve"> Where air brick cannot be bricked up due to restricted access, contractor is to inform the Client to agree appropriate plan of action.</t>
    </r>
  </si>
  <si>
    <t>Remove and re-fix conduit and ancillary items to allow removal and adaptation, not exceeding 1 metre.</t>
  </si>
  <si>
    <r>
      <t>Mechanically fix stainless steel fishtail wall ties to existing opening in coal bunker; minimum 4 x ties each side;  brick up opening in concrete commons, mortar 1:4; pointing to match existing. Including remove and dispose of off site coal bunker timber doors and casings (</t>
    </r>
    <r>
      <rPr>
        <b/>
        <sz val="12"/>
        <color theme="1"/>
        <rFont val="Calibri"/>
        <family val="2"/>
        <scheme val="minor"/>
      </rPr>
      <t>NOTE:</t>
    </r>
    <r>
      <rPr>
        <sz val="12"/>
        <color theme="1"/>
        <rFont val="Calibri"/>
        <family val="2"/>
        <scheme val="minor"/>
      </rPr>
      <t xml:space="preserve"> timber doors only)</t>
    </r>
  </si>
  <si>
    <t>Supply and fix aluminium window. Nominal dimensions 2750mm W x 1150mm H. 70mm square profile, 3nr vertical bars, appropriate approved ventilation to meet regulations, 4nr double glazed toughed solar glass, aluminium cill. Specification, design and colour to be agreed by Client. (Colour to be agreed by Client - Black).</t>
  </si>
  <si>
    <t>Repair external render including remove any loose materials, prepare surface and apply new render to match existing, maximum 10mm thick per layer.  Not exceeding 1m2</t>
  </si>
  <si>
    <t>Timber top plate to stairwell and landing. Nominal dimensions not exceeding 225mm wide.</t>
  </si>
  <si>
    <t>Timber window board, to first floor window. Nominal dimensions not exceeding 225mm wide.</t>
  </si>
  <si>
    <t>Timber wall cabinet, to first floor. Nominal dimensions 200mm x 450mm x 1000mm; (Similar colour to walls, colour to be agreed by Client).</t>
  </si>
  <si>
    <r>
      <t xml:space="preserve">Timber window frame, one side only. Nominal dimensions 600mm W x 900mm H, not exceeding 100mm wide. </t>
    </r>
    <r>
      <rPr>
        <b/>
        <sz val="12"/>
        <color theme="1"/>
        <rFont val="Calibri"/>
        <family val="2"/>
        <scheme val="minor"/>
      </rPr>
      <t>Ground floor.</t>
    </r>
  </si>
  <si>
    <r>
      <t xml:space="preserve">Timber window frame, one side only. Nominal dimensions 600mm W x 900mm H, not exceeding 100mm wide. </t>
    </r>
    <r>
      <rPr>
        <b/>
        <sz val="12"/>
        <color theme="1"/>
        <rFont val="Calibri"/>
        <family val="2"/>
        <scheme val="minor"/>
      </rPr>
      <t>First floor.</t>
    </r>
  </si>
  <si>
    <r>
      <rPr>
        <b/>
        <sz val="12"/>
        <color rgb="FF000000"/>
        <rFont val="Calibri"/>
        <family val="2"/>
      </rPr>
      <t xml:space="preserve">NOTE: </t>
    </r>
    <r>
      <rPr>
        <sz val="12"/>
        <color rgb="FF000000"/>
        <rFont val="Calibri"/>
        <family val="2"/>
      </rPr>
      <t>Where air brick cannot be bricked up due to restricted access, contractor is to inform the Client to agree appropriate plan of action. eg Alternative action to completely fill all vents/gaps in airbrick using approved specified intumescent sealant - To be agreed by Client.</t>
    </r>
  </si>
  <si>
    <t>Property (SOTCC/Private)</t>
  </si>
  <si>
    <t>Property Reference</t>
  </si>
  <si>
    <t>Leaseholder</t>
  </si>
  <si>
    <t>Address</t>
  </si>
  <si>
    <t>8 Clynes Way</t>
  </si>
  <si>
    <t>7 Henderson Grove</t>
  </si>
  <si>
    <t>19 Henderson Grove</t>
  </si>
  <si>
    <t>All items described in this document are 'supply and fix' unless specifically stated otherwise, eg 'supply only', 'fix only'.</t>
  </si>
  <si>
    <t>NOTE: Contractor must submit a safe sysytem of work specific to the property aswell as RAMS.</t>
  </si>
  <si>
    <t>See Comments below</t>
  </si>
  <si>
    <t>Comments Reference Preliminaries</t>
  </si>
  <si>
    <t>Preliminaries - Unitas will be acting as Principal Contractor and as such will be providing Staff and Welfare facilities as contained within the project preliminary book. Provision for preliminaries associated with undertaking the subcontract works will be deemed to have been included within the subcontractt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</si>
</sst>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quot;£&quot;#,##0.00"/>
    <numFmt numFmtId="44" formatCode="_-&quot;£&quot;* #,##0.00_-;\-&quot;£&quot;* #,##0.00_-;_-&quot;£&quot;* &quot;-&quot;??_-;_-@_-"/>
    <numFmt numFmtId="43" formatCode="_-* #,##0.00_-;\-* #,##0.00_-;_-* &quot;-&quot;??_-;_-@_-"/>
    <numFmt numFmtId="164" formatCode="&quot;£&quot;#,##0.00"/>
    <numFmt numFmtId="165" formatCode="_(* #,##0.00_);_(* \(#,##0.00\);_(* &quot;-&quot;??_);_(@_)"/>
  </numFmts>
  <fonts count="24" x14ac:knownFonts="1">
    <font>
      <sz val="11"/>
      <color theme="1"/>
      <name val="Calibri"/>
      <family val="2"/>
      <scheme val="minor"/>
    </font>
    <font>
      <b/>
      <sz val="11"/>
      <color theme="1"/>
      <name val="Arial"/>
      <family val="2"/>
    </font>
    <font>
      <u/>
      <sz val="11"/>
      <color theme="10"/>
      <name val="Calibri"/>
      <family val="2"/>
      <scheme val="minor"/>
    </font>
    <font>
      <sz val="10"/>
      <name val="Arial"/>
      <family val="2"/>
    </font>
    <font>
      <b/>
      <i/>
      <sz val="10"/>
      <name val="Arial"/>
      <family val="2"/>
    </font>
    <font>
      <sz val="9"/>
      <name val="Verdana"/>
      <family val="2"/>
    </font>
    <font>
      <sz val="10"/>
      <name val="Times New Roman"/>
      <family val="1"/>
    </font>
    <font>
      <sz val="9"/>
      <color theme="1"/>
      <name val="Verdana"/>
      <family val="2"/>
    </font>
    <font>
      <sz val="11"/>
      <color indexed="8"/>
      <name val="Calibri"/>
      <family val="2"/>
    </font>
    <font>
      <sz val="11"/>
      <color rgb="FF333333"/>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FF0000"/>
      <name val="Calibri"/>
      <family val="2"/>
      <scheme val="minor"/>
    </font>
    <font>
      <b/>
      <sz val="12"/>
      <name val="Calibri"/>
      <family val="2"/>
      <scheme val="minor"/>
    </font>
    <font>
      <b/>
      <sz val="12"/>
      <color theme="1"/>
      <name val="Arial"/>
      <family val="2"/>
    </font>
    <font>
      <sz val="12"/>
      <color theme="1"/>
      <name val="Arial"/>
      <family val="2"/>
    </font>
    <font>
      <sz val="12"/>
      <name val="Arial"/>
      <family val="2"/>
    </font>
    <font>
      <u/>
      <sz val="12"/>
      <color theme="10"/>
      <name val="Calibri"/>
      <family val="2"/>
      <scheme val="minor"/>
    </font>
    <font>
      <sz val="12"/>
      <color rgb="FF000000"/>
      <name val="Calibri"/>
      <family val="2"/>
    </font>
    <font>
      <b/>
      <sz val="11"/>
      <name val="Arial"/>
      <family val="2"/>
    </font>
    <font>
      <b/>
      <sz val="18"/>
      <color theme="1"/>
      <name val="Calibri"/>
      <family val="2"/>
      <scheme val="minor"/>
    </font>
    <font>
      <b/>
      <sz val="12"/>
      <color rgb="FF000000"/>
      <name val="Calibri"/>
      <family val="2"/>
    </font>
    <font>
      <b/>
      <u/>
      <sz val="12"/>
      <color theme="1"/>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11"/>
      </patternFill>
    </fill>
    <fill>
      <patternFill patternType="solid">
        <fgColor rgb="FFFFFF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auto="1"/>
      </right>
      <top/>
      <bottom/>
      <diagonal/>
    </border>
    <border>
      <left/>
      <right style="thin">
        <color auto="1"/>
      </right>
      <top/>
      <bottom/>
      <diagonal/>
    </border>
    <border>
      <left style="thin">
        <color auto="1"/>
      </left>
      <right style="thin">
        <color auto="1"/>
      </right>
      <top/>
      <bottom/>
      <diagonal/>
    </border>
    <border>
      <left/>
      <right style="medium">
        <color indexed="64"/>
      </right>
      <top/>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auto="1"/>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thin">
        <color indexed="64"/>
      </top>
      <bottom/>
      <diagonal/>
    </border>
    <border>
      <left style="thin">
        <color auto="1"/>
      </left>
      <right style="medium">
        <color indexed="64"/>
      </right>
      <top style="medium">
        <color indexed="64"/>
      </top>
      <bottom style="medium">
        <color indexed="64"/>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right/>
      <top/>
      <bottom style="thin">
        <color auto="1"/>
      </bottom>
      <diagonal/>
    </border>
    <border>
      <left style="thin">
        <color auto="1"/>
      </left>
      <right style="medium">
        <color indexed="64"/>
      </right>
      <top/>
      <bottom/>
      <diagonal/>
    </border>
    <border>
      <left style="thin">
        <color auto="1"/>
      </left>
      <right/>
      <top/>
      <bottom style="thin">
        <color auto="1"/>
      </bottom>
      <diagonal/>
    </border>
    <border>
      <left style="medium">
        <color indexed="64"/>
      </left>
      <right/>
      <top style="thin">
        <color auto="1"/>
      </top>
      <bottom style="thin">
        <color auto="1"/>
      </bottom>
      <diagonal/>
    </border>
    <border>
      <left style="thin">
        <color auto="1"/>
      </left>
      <right/>
      <top style="medium">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top style="thin">
        <color auto="1"/>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auto="1"/>
      </right>
      <top/>
      <bottom style="thin">
        <color indexed="64"/>
      </bottom>
      <diagonal/>
    </border>
    <border>
      <left/>
      <right style="thin">
        <color indexed="64"/>
      </right>
      <top style="medium">
        <color indexed="64"/>
      </top>
      <bottom/>
      <diagonal/>
    </border>
    <border>
      <left style="thin">
        <color auto="1"/>
      </left>
      <right style="medium">
        <color indexed="64"/>
      </right>
      <top style="medium">
        <color indexed="64"/>
      </top>
      <bottom/>
      <diagonal/>
    </border>
    <border>
      <left/>
      <right style="thin">
        <color auto="1"/>
      </right>
      <top style="thin">
        <color indexed="64"/>
      </top>
      <bottom style="medium">
        <color indexed="64"/>
      </bottom>
      <diagonal/>
    </border>
    <border>
      <left style="thin">
        <color auto="1"/>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auto="1"/>
      </bottom>
      <diagonal/>
    </border>
    <border>
      <left/>
      <right style="medium">
        <color indexed="64"/>
      </right>
      <top/>
      <bottom style="thin">
        <color indexed="64"/>
      </bottom>
      <diagonal/>
    </border>
    <border>
      <left style="medium">
        <color indexed="64"/>
      </left>
      <right/>
      <top style="thin">
        <color auto="1"/>
      </top>
      <bottom/>
      <diagonal/>
    </border>
    <border>
      <left style="medium">
        <color indexed="64"/>
      </left>
      <right style="thin">
        <color auto="1"/>
      </right>
      <top/>
      <bottom style="medium">
        <color indexed="64"/>
      </bottom>
      <diagonal/>
    </border>
    <border>
      <left style="thin">
        <color indexed="64"/>
      </left>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6">
    <xf numFmtId="0" fontId="0" fillId="0" borderId="0"/>
    <xf numFmtId="0" fontId="2" fillId="0" borderId="0" applyNumberFormat="0" applyFill="0" applyBorder="0" applyAlignment="0" applyProtection="0"/>
    <xf numFmtId="165" fontId="4" fillId="0" borderId="0" applyFont="0" applyFill="0" applyBorder="0" applyAlignment="0" applyProtection="0"/>
    <xf numFmtId="0" fontId="3" fillId="0" borderId="0"/>
    <xf numFmtId="0" fontId="3" fillId="0" borderId="0"/>
    <xf numFmtId="44" fontId="6" fillId="0" borderId="0" applyFont="0" applyFill="0" applyBorder="0" applyAlignment="0" applyProtection="0"/>
    <xf numFmtId="43" fontId="7" fillId="0" borderId="0" applyFont="0" applyFill="0" applyBorder="0" applyAlignment="0" applyProtection="0"/>
    <xf numFmtId="0" fontId="7" fillId="0" borderId="0"/>
    <xf numFmtId="0" fontId="8" fillId="0" borderId="0"/>
    <xf numFmtId="9" fontId="5" fillId="0" borderId="0" applyFont="0" applyFill="0" applyBorder="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43" fontId="6" fillId="0" borderId="0" applyFont="0" applyFill="0" applyBorder="0" applyAlignment="0" applyProtection="0"/>
    <xf numFmtId="0" fontId="6" fillId="0" borderId="0"/>
    <xf numFmtId="0" fontId="8" fillId="11" borderId="0" applyNumberFormat="0" applyBorder="0" applyAlignment="0" applyProtection="0"/>
  </cellStyleXfs>
  <cellXfs count="337">
    <xf numFmtId="0" fontId="0" fillId="0" borderId="0" xfId="0"/>
    <xf numFmtId="0" fontId="0" fillId="0" borderId="1" xfId="0" applyBorder="1"/>
    <xf numFmtId="0" fontId="0" fillId="0" borderId="0" xfId="0" applyBorder="1"/>
    <xf numFmtId="0" fontId="0" fillId="0" borderId="0" xfId="0" applyFill="1"/>
    <xf numFmtId="0" fontId="10" fillId="0" borderId="0" xfId="0" applyFont="1" applyAlignment="1">
      <alignment wrapText="1"/>
    </xf>
    <xf numFmtId="0" fontId="10" fillId="0" borderId="0" xfId="0" applyFont="1" applyAlignment="1">
      <alignment horizontal="center" wrapText="1"/>
    </xf>
    <xf numFmtId="0" fontId="11" fillId="0" borderId="48" xfId="0" applyFont="1" applyBorder="1" applyAlignment="1">
      <alignment horizontal="center" wrapText="1"/>
    </xf>
    <xf numFmtId="0" fontId="10" fillId="0" borderId="0" xfId="0" applyFont="1" applyFill="1" applyAlignment="1">
      <alignment wrapText="1"/>
    </xf>
    <xf numFmtId="0" fontId="10" fillId="6" borderId="6" xfId="0" applyFont="1" applyFill="1" applyBorder="1" applyAlignment="1">
      <alignment horizontal="center"/>
    </xf>
    <xf numFmtId="0" fontId="10" fillId="0" borderId="6" xfId="0" applyFont="1" applyBorder="1" applyAlignment="1">
      <alignment horizontal="center" vertical="center" wrapText="1"/>
    </xf>
    <xf numFmtId="44" fontId="10" fillId="0" borderId="49" xfId="0" applyNumberFormat="1" applyFont="1" applyBorder="1" applyAlignment="1">
      <alignment horizontal="center" vertical="center"/>
    </xf>
    <xf numFmtId="0" fontId="10" fillId="0" borderId="0" xfId="0" applyFont="1" applyBorder="1" applyAlignment="1">
      <alignment wrapText="1"/>
    </xf>
    <xf numFmtId="0" fontId="10" fillId="3" borderId="22" xfId="0" applyFont="1" applyFill="1" applyBorder="1" applyAlignment="1">
      <alignment vertical="center"/>
    </xf>
    <xf numFmtId="0" fontId="10" fillId="3" borderId="0" xfId="0" applyFont="1" applyFill="1" applyBorder="1" applyAlignment="1">
      <alignment vertical="center"/>
    </xf>
    <xf numFmtId="0" fontId="10" fillId="3" borderId="45" xfId="0" applyFont="1" applyFill="1" applyBorder="1" applyAlignment="1">
      <alignment vertical="center"/>
    </xf>
    <xf numFmtId="0" fontId="10" fillId="3" borderId="31" xfId="0" applyFont="1" applyFill="1" applyBorder="1" applyAlignment="1">
      <alignment vertical="center"/>
    </xf>
    <xf numFmtId="0" fontId="10" fillId="0" borderId="22" xfId="0" applyFont="1" applyBorder="1" applyAlignment="1">
      <alignment horizontal="center" wrapText="1"/>
    </xf>
    <xf numFmtId="0" fontId="10" fillId="0" borderId="0" xfId="0" applyFont="1" applyFill="1" applyBorder="1" applyAlignment="1">
      <alignment horizontal="center" wrapText="1"/>
    </xf>
    <xf numFmtId="0" fontId="10" fillId="3" borderId="0" xfId="0" applyFont="1" applyFill="1" applyBorder="1" applyAlignment="1">
      <alignment horizontal="left" vertical="center" wrapText="1"/>
    </xf>
    <xf numFmtId="0" fontId="10" fillId="0" borderId="0" xfId="0" applyFont="1" applyFill="1" applyAlignment="1">
      <alignment horizontal="center" wrapText="1"/>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44" fontId="10" fillId="0" borderId="0" xfId="0" applyNumberFormat="1" applyFont="1" applyFill="1" applyBorder="1" applyAlignment="1">
      <alignment horizontal="center"/>
    </xf>
    <xf numFmtId="44" fontId="10" fillId="0" borderId="0" xfId="0" applyNumberFormat="1" applyFont="1" applyBorder="1"/>
    <xf numFmtId="0" fontId="10" fillId="2" borderId="28" xfId="0" applyFont="1" applyFill="1" applyBorder="1" applyAlignment="1">
      <alignment wrapText="1"/>
    </xf>
    <xf numFmtId="0" fontId="10" fillId="2" borderId="13" xfId="0" applyFont="1" applyFill="1" applyBorder="1" applyAlignment="1">
      <alignment wrapText="1"/>
    </xf>
    <xf numFmtId="0" fontId="11" fillId="2" borderId="14" xfId="0" applyFont="1" applyFill="1" applyBorder="1" applyAlignment="1">
      <alignment horizontal="left" wrapText="1"/>
    </xf>
    <xf numFmtId="0" fontId="10" fillId="2" borderId="16" xfId="0" applyFont="1" applyFill="1" applyBorder="1" applyAlignment="1">
      <alignment wrapText="1"/>
    </xf>
    <xf numFmtId="44" fontId="10" fillId="2" borderId="17" xfId="0" applyNumberFormat="1" applyFont="1" applyFill="1" applyBorder="1"/>
    <xf numFmtId="0" fontId="10" fillId="0" borderId="8" xfId="0" applyFont="1" applyFill="1" applyBorder="1" applyAlignment="1">
      <alignment wrapText="1"/>
    </xf>
    <xf numFmtId="0" fontId="10" fillId="0" borderId="9" xfId="0" applyFont="1" applyFill="1" applyBorder="1" applyAlignment="1">
      <alignment wrapText="1"/>
    </xf>
    <xf numFmtId="0" fontId="12" fillId="0" borderId="3" xfId="0" applyFont="1" applyFill="1" applyBorder="1" applyAlignment="1">
      <alignment vertical="center" wrapText="1"/>
    </xf>
    <xf numFmtId="0" fontId="10" fillId="0" borderId="10" xfId="0" applyFont="1" applyBorder="1" applyAlignment="1">
      <alignment wrapText="1"/>
    </xf>
    <xf numFmtId="44" fontId="10" fillId="0" borderId="39" xfId="0" applyNumberFormat="1" applyFont="1" applyBorder="1"/>
    <xf numFmtId="0" fontId="10" fillId="0" borderId="8" xfId="0" applyFont="1" applyBorder="1" applyAlignment="1">
      <alignment horizontal="center" wrapText="1"/>
    </xf>
    <xf numFmtId="0" fontId="10" fillId="0" borderId="0" xfId="0" applyFont="1" applyFill="1" applyBorder="1" applyAlignment="1">
      <alignment wrapText="1"/>
    </xf>
    <xf numFmtId="0" fontId="11" fillId="2" borderId="16" xfId="0" applyFont="1" applyFill="1" applyBorder="1" applyAlignment="1">
      <alignment wrapText="1"/>
    </xf>
    <xf numFmtId="0" fontId="10" fillId="2" borderId="16" xfId="0" applyFont="1" applyFill="1" applyBorder="1" applyAlignment="1">
      <alignment horizontal="center" wrapText="1"/>
    </xf>
    <xf numFmtId="0" fontId="10" fillId="2" borderId="17" xfId="0" applyFont="1" applyFill="1" applyBorder="1" applyAlignment="1">
      <alignment wrapText="1"/>
    </xf>
    <xf numFmtId="0" fontId="10" fillId="0" borderId="22" xfId="0" applyFont="1" applyFill="1" applyBorder="1" applyAlignment="1">
      <alignment wrapText="1"/>
    </xf>
    <xf numFmtId="0" fontId="10" fillId="0" borderId="18" xfId="0" applyFont="1" applyFill="1" applyBorder="1" applyAlignment="1">
      <alignment wrapText="1"/>
    </xf>
    <xf numFmtId="0" fontId="12" fillId="0" borderId="3" xfId="0" applyFont="1" applyFill="1" applyBorder="1" applyAlignment="1" applyProtection="1">
      <alignment horizontal="justify" vertical="center" wrapText="1" readingOrder="1"/>
    </xf>
    <xf numFmtId="0" fontId="10" fillId="0" borderId="18" xfId="0" applyFont="1" applyBorder="1" applyAlignment="1">
      <alignment horizontal="center" wrapText="1"/>
    </xf>
    <xf numFmtId="0" fontId="10" fillId="0" borderId="42" xfId="0" applyFont="1" applyBorder="1" applyAlignment="1">
      <alignment horizontal="center" wrapText="1"/>
    </xf>
    <xf numFmtId="0" fontId="10" fillId="0" borderId="18" xfId="0" applyFont="1" applyBorder="1" applyAlignment="1">
      <alignment wrapText="1"/>
    </xf>
    <xf numFmtId="0" fontId="10" fillId="0" borderId="52" xfId="0" applyFont="1" applyBorder="1" applyAlignment="1">
      <alignment wrapText="1"/>
    </xf>
    <xf numFmtId="0" fontId="10" fillId="0" borderId="10" xfId="0" applyFont="1" applyFill="1" applyBorder="1" applyAlignment="1">
      <alignment wrapText="1"/>
    </xf>
    <xf numFmtId="0" fontId="12" fillId="0" borderId="3" xfId="0" applyFont="1" applyBorder="1" applyAlignment="1" applyProtection="1">
      <alignment horizontal="justify" vertical="center" readingOrder="1"/>
    </xf>
    <xf numFmtId="0" fontId="10" fillId="0" borderId="10" xfId="0" applyFont="1" applyBorder="1" applyAlignment="1">
      <alignment horizontal="center" wrapText="1"/>
    </xf>
    <xf numFmtId="0" fontId="10" fillId="0" borderId="3" xfId="0" applyFont="1" applyBorder="1" applyAlignment="1">
      <alignment horizontal="center" wrapText="1"/>
    </xf>
    <xf numFmtId="0" fontId="10" fillId="0" borderId="39" xfId="0" applyFont="1" applyBorder="1" applyAlignment="1">
      <alignment wrapText="1"/>
    </xf>
    <xf numFmtId="0" fontId="10" fillId="0" borderId="26" xfId="0" applyFont="1" applyFill="1" applyBorder="1" applyAlignment="1">
      <alignment wrapText="1"/>
    </xf>
    <xf numFmtId="0" fontId="10" fillId="0" borderId="26" xfId="0" applyFont="1" applyBorder="1" applyAlignment="1">
      <alignment horizontal="center" wrapText="1"/>
    </xf>
    <xf numFmtId="0" fontId="10" fillId="0" borderId="36" xfId="0" applyFont="1" applyBorder="1" applyAlignment="1">
      <alignment horizontal="center" wrapText="1"/>
    </xf>
    <xf numFmtId="0" fontId="10" fillId="0" borderId="26" xfId="0" applyFont="1" applyBorder="1" applyAlignment="1">
      <alignment wrapText="1"/>
    </xf>
    <xf numFmtId="0" fontId="10" fillId="0" borderId="37" xfId="0" applyFont="1" applyBorder="1" applyAlignment="1">
      <alignment wrapText="1"/>
    </xf>
    <xf numFmtId="0" fontId="10" fillId="0" borderId="8" xfId="0" applyFont="1" applyBorder="1" applyAlignment="1">
      <alignment wrapText="1"/>
    </xf>
    <xf numFmtId="0" fontId="10" fillId="0" borderId="9" xfId="0" applyFont="1" applyBorder="1" applyAlignment="1">
      <alignment wrapText="1"/>
    </xf>
    <xf numFmtId="0" fontId="10" fillId="0" borderId="0" xfId="0" applyFont="1" applyBorder="1" applyAlignment="1">
      <alignment vertical="center" wrapText="1"/>
    </xf>
    <xf numFmtId="0" fontId="12" fillId="0" borderId="3" xfId="0" applyNumberFormat="1" applyFont="1" applyFill="1" applyBorder="1" applyAlignment="1" applyProtection="1">
      <alignment horizontal="justify" vertical="center" wrapText="1" readingOrder="1"/>
      <protection locked="0"/>
    </xf>
    <xf numFmtId="0" fontId="10" fillId="0" borderId="22" xfId="0" applyFont="1" applyFill="1" applyBorder="1" applyAlignment="1">
      <alignment horizontal="center" wrapText="1"/>
    </xf>
    <xf numFmtId="4" fontId="10" fillId="0" borderId="39" xfId="0" applyNumberFormat="1" applyFont="1" applyFill="1" applyBorder="1" applyAlignment="1">
      <alignment horizontal="center" wrapText="1"/>
    </xf>
    <xf numFmtId="0" fontId="10" fillId="0" borderId="8" xfId="0" applyFont="1" applyFill="1" applyBorder="1" applyAlignment="1">
      <alignment horizontal="center" wrapText="1"/>
    </xf>
    <xf numFmtId="0" fontId="12" fillId="0" borderId="0" xfId="0" applyFont="1" applyFill="1" applyBorder="1" applyAlignment="1" applyProtection="1">
      <alignment horizontal="justify" vertical="top" wrapText="1"/>
    </xf>
    <xf numFmtId="0" fontId="10" fillId="0" borderId="10" xfId="0" applyFont="1" applyFill="1" applyBorder="1" applyAlignment="1">
      <alignment horizontal="center" wrapText="1"/>
    </xf>
    <xf numFmtId="0" fontId="10" fillId="0" borderId="39" xfId="0" applyFont="1" applyFill="1" applyBorder="1" applyAlignment="1">
      <alignment wrapText="1"/>
    </xf>
    <xf numFmtId="164" fontId="10" fillId="0" borderId="0" xfId="0" applyNumberFormat="1" applyFont="1" applyFill="1" applyBorder="1" applyAlignment="1">
      <alignment horizontal="center" wrapText="1"/>
    </xf>
    <xf numFmtId="44" fontId="10" fillId="0" borderId="39" xfId="0" applyNumberFormat="1" applyFont="1" applyBorder="1" applyAlignment="1">
      <alignment horizontal="center" wrapText="1"/>
    </xf>
    <xf numFmtId="44" fontId="10" fillId="0" borderId="34" xfId="0" applyNumberFormat="1" applyFont="1" applyFill="1" applyBorder="1" applyAlignment="1">
      <alignment horizontal="center" wrapText="1"/>
    </xf>
    <xf numFmtId="44" fontId="10" fillId="0" borderId="39" xfId="0" applyNumberFormat="1" applyFont="1" applyFill="1" applyBorder="1" applyAlignment="1">
      <alignment horizontal="center" wrapText="1"/>
    </xf>
    <xf numFmtId="0" fontId="10" fillId="0" borderId="2" xfId="0" applyFont="1" applyBorder="1" applyAlignment="1">
      <alignment horizontal="center" wrapText="1"/>
    </xf>
    <xf numFmtId="164" fontId="10" fillId="0" borderId="44" xfId="0" applyNumberFormat="1" applyFont="1" applyFill="1" applyBorder="1" applyAlignment="1">
      <alignment horizontal="center" wrapText="1"/>
    </xf>
    <xf numFmtId="0" fontId="10" fillId="7" borderId="56" xfId="0" applyFont="1" applyFill="1" applyBorder="1" applyAlignment="1">
      <alignment wrapText="1"/>
    </xf>
    <xf numFmtId="0" fontId="10" fillId="7" borderId="38" xfId="0" applyFont="1" applyFill="1" applyBorder="1" applyAlignment="1">
      <alignment wrapText="1"/>
    </xf>
    <xf numFmtId="0" fontId="11" fillId="7" borderId="38" xfId="0" applyFont="1" applyFill="1" applyBorder="1" applyAlignment="1">
      <alignment wrapText="1"/>
    </xf>
    <xf numFmtId="44" fontId="10" fillId="7" borderId="38" xfId="0" applyNumberFormat="1" applyFont="1" applyFill="1" applyBorder="1" applyAlignment="1">
      <alignment wrapText="1"/>
    </xf>
    <xf numFmtId="0" fontId="10" fillId="7" borderId="57" xfId="0" applyFont="1" applyFill="1" applyBorder="1" applyAlignment="1">
      <alignment wrapText="1"/>
    </xf>
    <xf numFmtId="0" fontId="10" fillId="7" borderId="10" xfId="0" applyFont="1" applyFill="1" applyBorder="1" applyAlignment="1">
      <alignment wrapText="1"/>
    </xf>
    <xf numFmtId="0" fontId="11" fillId="0" borderId="0" xfId="0" applyFont="1" applyFill="1" applyBorder="1" applyAlignment="1">
      <alignment wrapText="1"/>
    </xf>
    <xf numFmtId="44" fontId="10" fillId="0" borderId="10" xfId="0" applyNumberFormat="1" applyFont="1" applyFill="1" applyBorder="1" applyAlignment="1">
      <alignment wrapText="1"/>
    </xf>
    <xf numFmtId="0" fontId="10" fillId="7" borderId="41" xfId="0" applyFont="1" applyFill="1" applyBorder="1" applyAlignment="1">
      <alignment wrapText="1"/>
    </xf>
    <xf numFmtId="0" fontId="10" fillId="7" borderId="24" xfId="0" applyFont="1" applyFill="1" applyBorder="1" applyAlignment="1">
      <alignment wrapText="1"/>
    </xf>
    <xf numFmtId="0" fontId="10" fillId="7" borderId="25" xfId="0" applyFont="1" applyFill="1" applyBorder="1" applyAlignment="1">
      <alignment wrapText="1"/>
    </xf>
    <xf numFmtId="0" fontId="10" fillId="0" borderId="58" xfId="0" applyFont="1" applyFill="1" applyBorder="1" applyAlignment="1">
      <alignment wrapText="1"/>
    </xf>
    <xf numFmtId="0" fontId="10" fillId="7" borderId="3" xfId="0" applyFont="1" applyFill="1" applyBorder="1" applyAlignment="1">
      <alignment wrapText="1"/>
    </xf>
    <xf numFmtId="0" fontId="12" fillId="0" borderId="10" xfId="0" applyFont="1" applyFill="1" applyBorder="1" applyAlignment="1">
      <alignment wrapText="1"/>
    </xf>
    <xf numFmtId="0" fontId="10" fillId="0" borderId="30" xfId="0" applyFont="1" applyFill="1" applyBorder="1" applyAlignment="1">
      <alignment wrapText="1"/>
    </xf>
    <xf numFmtId="0" fontId="10" fillId="0" borderId="3" xfId="0" applyFont="1" applyFill="1" applyBorder="1" applyAlignment="1">
      <alignment wrapText="1"/>
    </xf>
    <xf numFmtId="0" fontId="10" fillId="0" borderId="54" xfId="0" applyFont="1" applyFill="1" applyBorder="1" applyAlignment="1">
      <alignment wrapText="1"/>
    </xf>
    <xf numFmtId="0" fontId="12" fillId="0" borderId="10" xfId="0" applyFont="1" applyFill="1" applyBorder="1" applyAlignment="1">
      <alignment vertical="top" wrapText="1"/>
    </xf>
    <xf numFmtId="0" fontId="12" fillId="0" borderId="10" xfId="0" applyFont="1" applyBorder="1" applyAlignment="1">
      <alignment wrapText="1"/>
    </xf>
    <xf numFmtId="0" fontId="11" fillId="0" borderId="3" xfId="0" applyFont="1" applyFill="1" applyBorder="1" applyAlignment="1">
      <alignment wrapText="1"/>
    </xf>
    <xf numFmtId="0" fontId="10" fillId="0" borderId="22" xfId="0" applyFont="1" applyBorder="1" applyAlignment="1">
      <alignment wrapText="1"/>
    </xf>
    <xf numFmtId="0" fontId="10" fillId="0" borderId="3" xfId="0" applyFont="1" applyBorder="1" applyAlignment="1">
      <alignment wrapText="1"/>
    </xf>
    <xf numFmtId="0" fontId="10" fillId="0" borderId="3" xfId="0" applyFont="1" applyFill="1" applyBorder="1" applyAlignment="1">
      <alignment horizontal="center" wrapText="1"/>
    </xf>
    <xf numFmtId="44" fontId="10" fillId="0" borderId="3" xfId="0" applyNumberFormat="1" applyFont="1" applyBorder="1" applyAlignment="1">
      <alignment horizontal="center" wrapText="1"/>
    </xf>
    <xf numFmtId="44" fontId="10" fillId="0" borderId="3" xfId="0" applyNumberFormat="1" applyFont="1" applyFill="1" applyBorder="1" applyAlignment="1">
      <alignment horizontal="center" wrapText="1"/>
    </xf>
    <xf numFmtId="164" fontId="10" fillId="0" borderId="39" xfId="0" applyNumberFormat="1" applyFont="1" applyFill="1" applyBorder="1" applyAlignment="1">
      <alignment horizontal="center" wrapText="1"/>
    </xf>
    <xf numFmtId="0" fontId="11" fillId="7" borderId="24" xfId="0" applyFont="1" applyFill="1" applyBorder="1" applyAlignment="1">
      <alignment wrapText="1"/>
    </xf>
    <xf numFmtId="0" fontId="11" fillId="0" borderId="10" xfId="0" applyFont="1" applyFill="1" applyBorder="1" applyAlignment="1">
      <alignment wrapText="1"/>
    </xf>
    <xf numFmtId="44" fontId="10" fillId="0" borderId="10" xfId="0" applyNumberFormat="1" applyFont="1" applyFill="1" applyBorder="1" applyAlignment="1">
      <alignment horizontal="center" wrapText="1"/>
    </xf>
    <xf numFmtId="0" fontId="10" fillId="7" borderId="9" xfId="0" applyFont="1" applyFill="1" applyBorder="1" applyAlignment="1">
      <alignment wrapText="1"/>
    </xf>
    <xf numFmtId="0" fontId="10" fillId="0" borderId="10" xfId="0" applyFont="1" applyFill="1" applyBorder="1" applyAlignment="1">
      <alignment horizontal="left" wrapText="1"/>
    </xf>
    <xf numFmtId="0" fontId="10" fillId="0" borderId="34" xfId="0" applyFont="1" applyFill="1" applyBorder="1" applyAlignment="1">
      <alignment horizontal="center" wrapText="1"/>
    </xf>
    <xf numFmtId="44" fontId="10" fillId="0" borderId="10" xfId="0" applyNumberFormat="1" applyFont="1" applyBorder="1" applyAlignment="1">
      <alignment horizontal="center" wrapText="1"/>
    </xf>
    <xf numFmtId="0" fontId="10" fillId="0" borderId="40" xfId="0" applyFont="1" applyBorder="1" applyAlignment="1">
      <alignment wrapText="1"/>
    </xf>
    <xf numFmtId="44" fontId="10" fillId="0" borderId="40" xfId="0" applyNumberFormat="1" applyFont="1" applyBorder="1" applyAlignment="1">
      <alignment horizontal="center" wrapText="1"/>
    </xf>
    <xf numFmtId="44" fontId="10" fillId="0" borderId="40" xfId="0" applyNumberFormat="1" applyFont="1" applyFill="1" applyBorder="1" applyAlignment="1">
      <alignment horizontal="center" wrapText="1"/>
    </xf>
    <xf numFmtId="164" fontId="10" fillId="0" borderId="22" xfId="0" applyNumberFormat="1" applyFont="1" applyFill="1" applyBorder="1" applyAlignment="1">
      <alignment horizontal="center" wrapText="1"/>
    </xf>
    <xf numFmtId="0" fontId="11" fillId="7" borderId="48" xfId="0" applyFont="1" applyFill="1" applyBorder="1" applyAlignment="1">
      <alignment horizontal="center" vertical="center" wrapText="1"/>
    </xf>
    <xf numFmtId="44" fontId="10" fillId="0" borderId="17" xfId="0" applyNumberFormat="1" applyFont="1" applyBorder="1" applyAlignment="1">
      <alignment horizontal="center" vertical="center" wrapText="1"/>
    </xf>
    <xf numFmtId="0" fontId="14" fillId="0" borderId="3" xfId="0" applyFont="1" applyFill="1" applyBorder="1" applyAlignment="1">
      <alignment vertical="top" wrapText="1"/>
    </xf>
    <xf numFmtId="44" fontId="10" fillId="0" borderId="39" xfId="0" applyNumberFormat="1" applyFont="1" applyFill="1" applyBorder="1" applyAlignment="1">
      <alignment wrapText="1"/>
    </xf>
    <xf numFmtId="44" fontId="10" fillId="0" borderId="0" xfId="0" applyNumberFormat="1" applyFont="1" applyFill="1" applyBorder="1" applyAlignment="1">
      <alignment horizontal="center" wrapText="1"/>
    </xf>
    <xf numFmtId="44" fontId="10" fillId="0" borderId="0" xfId="0" applyNumberFormat="1" applyFont="1" applyFill="1" applyBorder="1" applyAlignment="1">
      <alignment wrapText="1"/>
    </xf>
    <xf numFmtId="0" fontId="10" fillId="0" borderId="8" xfId="0" applyFont="1" applyFill="1" applyBorder="1" applyAlignment="1">
      <alignment horizontal="center" vertical="center"/>
    </xf>
    <xf numFmtId="0" fontId="10" fillId="3" borderId="0" xfId="0" applyFont="1" applyFill="1" applyAlignment="1">
      <alignment wrapText="1"/>
    </xf>
    <xf numFmtId="0" fontId="12" fillId="0" borderId="3" xfId="0" applyFont="1" applyFill="1" applyBorder="1" applyAlignment="1">
      <alignment vertical="top" wrapText="1"/>
    </xf>
    <xf numFmtId="0" fontId="11" fillId="0" borderId="10" xfId="0" applyFont="1" applyFill="1" applyBorder="1" applyAlignment="1">
      <alignment vertical="top" wrapText="1"/>
    </xf>
    <xf numFmtId="0" fontId="11" fillId="0" borderId="10" xfId="0" applyFont="1" applyBorder="1" applyAlignment="1">
      <alignment wrapText="1"/>
    </xf>
    <xf numFmtId="0" fontId="11" fillId="0" borderId="3" xfId="0" applyFont="1" applyBorder="1" applyAlignment="1">
      <alignment wrapText="1"/>
    </xf>
    <xf numFmtId="0" fontId="11" fillId="0" borderId="0" xfId="0" applyFont="1" applyBorder="1" applyAlignment="1">
      <alignment wrapText="1"/>
    </xf>
    <xf numFmtId="0" fontId="10" fillId="0" borderId="40" xfId="0" applyFont="1" applyFill="1" applyBorder="1" applyAlignment="1">
      <alignment horizontal="center" wrapText="1"/>
    </xf>
    <xf numFmtId="0" fontId="12" fillId="0" borderId="0" xfId="0" applyFont="1" applyFill="1" applyBorder="1" applyAlignment="1">
      <alignment horizontal="justify" vertical="center" wrapText="1"/>
    </xf>
    <xf numFmtId="0" fontId="12" fillId="0" borderId="9" xfId="0" applyFont="1" applyFill="1" applyBorder="1" applyAlignment="1">
      <alignment vertical="center" wrapText="1"/>
    </xf>
    <xf numFmtId="44" fontId="10" fillId="0" borderId="10" xfId="0" applyNumberFormat="1" applyFont="1" applyBorder="1" applyAlignment="1">
      <alignment wrapText="1"/>
    </xf>
    <xf numFmtId="0" fontId="10" fillId="0" borderId="0" xfId="0" applyFont="1" applyBorder="1" applyAlignment="1">
      <alignment horizontal="center" wrapText="1"/>
    </xf>
    <xf numFmtId="0" fontId="10" fillId="0" borderId="0" xfId="0" applyFont="1"/>
    <xf numFmtId="0" fontId="11" fillId="0" borderId="0" xfId="0" applyFont="1" applyAlignment="1">
      <alignment wrapText="1"/>
    </xf>
    <xf numFmtId="0" fontId="10" fillId="0" borderId="0" xfId="0" applyFont="1" applyFill="1" applyBorder="1" applyAlignment="1">
      <alignment vertical="top" wrapText="1"/>
    </xf>
    <xf numFmtId="0" fontId="16" fillId="0" borderId="0" xfId="0" applyFont="1" applyFill="1" applyBorder="1" applyAlignment="1">
      <alignment wrapText="1"/>
    </xf>
    <xf numFmtId="0" fontId="17" fillId="0" borderId="0" xfId="0" applyFont="1" applyFill="1" applyBorder="1" applyAlignment="1">
      <alignment vertical="center" wrapText="1"/>
    </xf>
    <xf numFmtId="0" fontId="14" fillId="0" borderId="10" xfId="0" applyFont="1" applyFill="1" applyBorder="1" applyAlignment="1">
      <alignment wrapText="1"/>
    </xf>
    <xf numFmtId="0" fontId="10" fillId="8" borderId="9" xfId="0" applyFont="1" applyFill="1" applyBorder="1" applyAlignment="1">
      <alignment wrapText="1"/>
    </xf>
    <xf numFmtId="0" fontId="11" fillId="8" borderId="3" xfId="0" applyFont="1" applyFill="1" applyBorder="1" applyAlignment="1">
      <alignment vertical="center" wrapText="1"/>
    </xf>
    <xf numFmtId="0" fontId="10" fillId="8" borderId="10" xfId="0" applyFont="1" applyFill="1" applyBorder="1" applyAlignment="1">
      <alignment horizontal="left" wrapText="1"/>
    </xf>
    <xf numFmtId="0" fontId="18" fillId="0" borderId="3" xfId="1" applyFont="1" applyFill="1" applyBorder="1" applyAlignment="1">
      <alignment wrapText="1"/>
    </xf>
    <xf numFmtId="0" fontId="10" fillId="0" borderId="0" xfId="0" applyFont="1" applyBorder="1"/>
    <xf numFmtId="0" fontId="11" fillId="0" borderId="3" xfId="0" applyFont="1" applyFill="1" applyBorder="1" applyAlignment="1">
      <alignment vertical="center" wrapText="1"/>
    </xf>
    <xf numFmtId="0" fontId="10" fillId="0" borderId="3" xfId="0" applyFont="1" applyBorder="1"/>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0" borderId="0" xfId="0" applyFont="1" applyAlignment="1">
      <alignment vertical="center"/>
    </xf>
    <xf numFmtId="0" fontId="13" fillId="0" borderId="10" xfId="0" applyFont="1" applyFill="1" applyBorder="1" applyAlignment="1">
      <alignment vertical="center" wrapText="1"/>
    </xf>
    <xf numFmtId="0" fontId="13" fillId="0" borderId="9" xfId="0" applyFont="1" applyFill="1" applyBorder="1" applyAlignment="1">
      <alignment horizontal="center" wrapText="1"/>
    </xf>
    <xf numFmtId="0" fontId="13" fillId="0" borderId="10" xfId="0" applyFont="1" applyFill="1" applyBorder="1" applyAlignment="1">
      <alignment horizontal="center" wrapText="1"/>
    </xf>
    <xf numFmtId="0" fontId="13" fillId="0" borderId="10" xfId="0" applyFont="1" applyFill="1" applyBorder="1" applyAlignment="1">
      <alignment horizontal="center" vertical="center" wrapText="1"/>
    </xf>
    <xf numFmtId="0" fontId="11" fillId="8" borderId="0" xfId="0" applyFont="1" applyFill="1" applyBorder="1" applyAlignment="1">
      <alignment wrapText="1"/>
    </xf>
    <xf numFmtId="0" fontId="11" fillId="8" borderId="10" xfId="0" applyFont="1" applyFill="1" applyBorder="1" applyAlignment="1">
      <alignment wrapText="1"/>
    </xf>
    <xf numFmtId="0" fontId="11" fillId="8" borderId="10" xfId="0" applyFont="1" applyFill="1" applyBorder="1" applyAlignment="1">
      <alignment horizontal="center" wrapText="1"/>
    </xf>
    <xf numFmtId="0" fontId="10" fillId="0" borderId="3" xfId="0" applyFont="1" applyFill="1" applyBorder="1"/>
    <xf numFmtId="0" fontId="10" fillId="0" borderId="0" xfId="0" applyFont="1" applyFill="1"/>
    <xf numFmtId="0" fontId="10" fillId="0" borderId="10" xfId="0" applyFont="1" applyFill="1" applyBorder="1" applyAlignment="1">
      <alignment horizontal="center"/>
    </xf>
    <xf numFmtId="164" fontId="11" fillId="0" borderId="10" xfId="0" applyNumberFormat="1" applyFont="1" applyFill="1" applyBorder="1" applyAlignment="1">
      <alignment wrapText="1"/>
    </xf>
    <xf numFmtId="164" fontId="10" fillId="0" borderId="10" xfId="0" applyNumberFormat="1" applyFont="1" applyBorder="1"/>
    <xf numFmtId="44" fontId="11" fillId="0" borderId="10" xfId="0" applyNumberFormat="1" applyFont="1" applyFill="1" applyBorder="1" applyAlignment="1">
      <alignment wrapText="1"/>
    </xf>
    <xf numFmtId="44" fontId="10" fillId="0" borderId="10" xfId="0" applyNumberFormat="1" applyFont="1" applyBorder="1"/>
    <xf numFmtId="0" fontId="10" fillId="8" borderId="10" xfId="0" applyFont="1" applyFill="1" applyBorder="1" applyAlignment="1">
      <alignment horizontal="center"/>
    </xf>
    <xf numFmtId="44" fontId="11" fillId="8" borderId="10" xfId="0" applyNumberFormat="1" applyFont="1" applyFill="1" applyBorder="1" applyAlignment="1">
      <alignment wrapText="1"/>
    </xf>
    <xf numFmtId="44" fontId="10" fillId="8" borderId="10" xfId="0" applyNumberFormat="1" applyFont="1" applyFill="1" applyBorder="1"/>
    <xf numFmtId="0" fontId="10" fillId="0" borderId="10" xfId="0" applyFont="1" applyFill="1" applyBorder="1" applyAlignment="1">
      <alignment vertical="top" wrapText="1"/>
    </xf>
    <xf numFmtId="0" fontId="11" fillId="0" borderId="24" xfId="0" applyFont="1" applyFill="1" applyBorder="1" applyAlignment="1">
      <alignment wrapText="1"/>
    </xf>
    <xf numFmtId="0" fontId="11" fillId="0" borderId="1" xfId="0" applyFont="1" applyFill="1" applyBorder="1" applyAlignment="1">
      <alignment horizontal="right" vertical="center" wrapText="1"/>
    </xf>
    <xf numFmtId="0" fontId="11" fillId="0" borderId="1" xfId="0" applyFont="1" applyFill="1" applyBorder="1" applyAlignment="1">
      <alignment horizontal="left" wrapText="1"/>
    </xf>
    <xf numFmtId="0" fontId="11" fillId="0" borderId="1" xfId="0" applyFont="1" applyFill="1" applyBorder="1" applyAlignment="1">
      <alignment horizontal="center" wrapText="1"/>
    </xf>
    <xf numFmtId="44" fontId="11" fillId="0" borderId="1" xfId="0" applyNumberFormat="1" applyFont="1" applyFill="1" applyBorder="1" applyAlignment="1">
      <alignment wrapText="1"/>
    </xf>
    <xf numFmtId="0" fontId="15" fillId="0" borderId="0" xfId="0" applyFont="1" applyFill="1" applyBorder="1" applyAlignment="1">
      <alignment wrapText="1"/>
    </xf>
    <xf numFmtId="0" fontId="10" fillId="0" borderId="0" xfId="0" applyFont="1" applyBorder="1" applyAlignment="1"/>
    <xf numFmtId="0" fontId="10" fillId="0" borderId="0" xfId="0" applyFont="1" applyBorder="1" applyAlignment="1">
      <alignment horizontal="center"/>
    </xf>
    <xf numFmtId="0" fontId="10" fillId="0" borderId="0" xfId="0" applyFont="1" applyFill="1" applyBorder="1"/>
    <xf numFmtId="0" fontId="10" fillId="0" borderId="9" xfId="0" applyFont="1" applyBorder="1"/>
    <xf numFmtId="0" fontId="10" fillId="0" borderId="10" xfId="0" applyFont="1" applyBorder="1"/>
    <xf numFmtId="0" fontId="10" fillId="0" borderId="10" xfId="0" applyFont="1" applyBorder="1" applyAlignment="1"/>
    <xf numFmtId="0" fontId="10" fillId="0" borderId="10" xfId="0" applyFont="1" applyBorder="1" applyAlignment="1">
      <alignment horizontal="center"/>
    </xf>
    <xf numFmtId="0" fontId="19" fillId="0" borderId="10" xfId="0" applyFont="1" applyBorder="1" applyAlignment="1">
      <alignment horizontal="justify"/>
    </xf>
    <xf numFmtId="0" fontId="2" fillId="0" borderId="0" xfId="1" quotePrefix="1" applyNumberFormat="1" applyFill="1" applyAlignment="1">
      <alignment horizontal="left" vertical="center"/>
    </xf>
    <xf numFmtId="0" fontId="0" fillId="0" borderId="0" xfId="0" applyNumberFormat="1" applyFill="1" applyAlignment="1">
      <alignment horizontal="left" vertical="center"/>
    </xf>
    <xf numFmtId="0" fontId="1" fillId="0" borderId="1"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20" xfId="0" applyFill="1" applyBorder="1" applyAlignment="1">
      <alignment horizontal="center" vertical="center"/>
    </xf>
    <xf numFmtId="0" fontId="0" fillId="0" borderId="1" xfId="0" applyFill="1" applyBorder="1"/>
    <xf numFmtId="0" fontId="0" fillId="0" borderId="1" xfId="0" applyFill="1" applyBorder="1" applyAlignment="1">
      <alignment horizontal="center"/>
    </xf>
    <xf numFmtId="0" fontId="11" fillId="0" borderId="9" xfId="0" applyFont="1" applyFill="1" applyBorder="1" applyAlignment="1">
      <alignment wrapText="1"/>
    </xf>
    <xf numFmtId="0" fontId="11" fillId="0" borderId="34" xfId="0" applyFont="1" applyFill="1" applyBorder="1" applyAlignment="1">
      <alignment wrapText="1"/>
    </xf>
    <xf numFmtId="0" fontId="10" fillId="7" borderId="30" xfId="0" applyFont="1" applyFill="1" applyBorder="1" applyAlignment="1">
      <alignment wrapText="1"/>
    </xf>
    <xf numFmtId="0" fontId="10" fillId="0" borderId="0" xfId="0" applyFont="1" applyAlignment="1">
      <alignment vertical="center" wrapText="1"/>
    </xf>
    <xf numFmtId="0" fontId="11" fillId="8" borderId="10" xfId="0" applyFont="1" applyFill="1" applyBorder="1" applyAlignment="1">
      <alignment vertical="center" wrapText="1"/>
    </xf>
    <xf numFmtId="0" fontId="0" fillId="0" borderId="0" xfId="0" applyNumberFormat="1" applyFill="1" applyAlignment="1">
      <alignment horizontal="center" vertical="center"/>
    </xf>
    <xf numFmtId="0" fontId="0" fillId="0" borderId="1" xfId="0" applyBorder="1" applyAlignment="1">
      <alignment horizontal="center"/>
    </xf>
    <xf numFmtId="0" fontId="0" fillId="0" borderId="28" xfId="0" applyNumberFormat="1" applyFill="1" applyBorder="1" applyAlignment="1">
      <alignment horizontal="center" vertical="center"/>
    </xf>
    <xf numFmtId="0" fontId="0" fillId="0" borderId="48" xfId="0" applyNumberFormat="1" applyFill="1" applyBorder="1" applyAlignment="1">
      <alignment horizontal="center" vertical="center"/>
    </xf>
    <xf numFmtId="0" fontId="10" fillId="0" borderId="0" xfId="0" applyFont="1" applyBorder="1" applyAlignment="1">
      <alignment horizontal="center" vertical="center" wrapText="1"/>
    </xf>
    <xf numFmtId="4" fontId="10" fillId="0" borderId="0" xfId="0" applyNumberFormat="1" applyFont="1" applyFill="1" applyBorder="1" applyAlignment="1">
      <alignment horizontal="center" wrapText="1"/>
    </xf>
    <xf numFmtId="44" fontId="10" fillId="0" borderId="0" xfId="0" applyNumberFormat="1" applyFont="1" applyBorder="1" applyAlignment="1">
      <alignment horizontal="center" wrapText="1"/>
    </xf>
    <xf numFmtId="0" fontId="10" fillId="0" borderId="0" xfId="0" applyFont="1" applyFill="1" applyBorder="1" applyAlignment="1">
      <alignment horizontal="center"/>
    </xf>
    <xf numFmtId="0" fontId="12" fillId="0" borderId="0" xfId="0" applyFont="1" applyFill="1" applyBorder="1" applyAlignment="1" applyProtection="1">
      <alignment horizontal="justify" vertical="center" wrapText="1" readingOrder="1"/>
    </xf>
    <xf numFmtId="0" fontId="10" fillId="0" borderId="0" xfId="0" applyFont="1" applyFill="1" applyBorder="1" applyAlignment="1">
      <alignment horizontal="center" vertical="center"/>
    </xf>
    <xf numFmtId="0" fontId="10" fillId="0" borderId="38" xfId="0" applyFont="1" applyBorder="1" applyAlignment="1">
      <alignment wrapText="1"/>
    </xf>
    <xf numFmtId="0" fontId="10" fillId="0" borderId="38" xfId="0" applyFont="1" applyBorder="1" applyAlignment="1">
      <alignment horizontal="center" wrapText="1"/>
    </xf>
    <xf numFmtId="0" fontId="10" fillId="0" borderId="0" xfId="0" applyFont="1" applyFill="1" applyBorder="1" applyAlignment="1">
      <alignment horizontal="center" vertical="center" wrapText="1"/>
    </xf>
    <xf numFmtId="44" fontId="10" fillId="0" borderId="0" xfId="0" applyNumberFormat="1" applyFont="1" applyBorder="1" applyAlignment="1">
      <alignment horizontal="center" vertical="center"/>
    </xf>
    <xf numFmtId="0" fontId="10" fillId="0" borderId="29" xfId="0" applyFont="1" applyBorder="1" applyAlignment="1">
      <alignment wrapText="1"/>
    </xf>
    <xf numFmtId="0" fontId="10" fillId="0" borderId="52" xfId="0" applyFont="1" applyBorder="1" applyAlignment="1">
      <alignment horizontal="center" wrapText="1"/>
    </xf>
    <xf numFmtId="0" fontId="10" fillId="0" borderId="60" xfId="0" applyFont="1" applyBorder="1" applyAlignment="1">
      <alignment wrapText="1"/>
    </xf>
    <xf numFmtId="0" fontId="10" fillId="0" borderId="61" xfId="0" applyFont="1" applyBorder="1" applyAlignment="1">
      <alignment wrapText="1"/>
    </xf>
    <xf numFmtId="0" fontId="0" fillId="0" borderId="0" xfId="0" applyFill="1" applyBorder="1" applyAlignment="1">
      <alignment horizontal="center" vertical="center"/>
    </xf>
    <xf numFmtId="0" fontId="0" fillId="0" borderId="0" xfId="0" applyBorder="1" applyAlignment="1">
      <alignment horizontal="center"/>
    </xf>
    <xf numFmtId="0" fontId="10" fillId="8" borderId="9" xfId="0" applyFont="1" applyFill="1" applyBorder="1" applyAlignment="1">
      <alignment vertical="center" wrapText="1"/>
    </xf>
    <xf numFmtId="0" fontId="13" fillId="0" borderId="9" xfId="0" applyFont="1" applyFill="1" applyBorder="1" applyAlignment="1">
      <alignment vertical="center" wrapText="1"/>
    </xf>
    <xf numFmtId="0" fontId="10" fillId="0" borderId="9" xfId="0" applyFont="1" applyBorder="1" applyAlignment="1">
      <alignment vertical="center"/>
    </xf>
    <xf numFmtId="0" fontId="10" fillId="0" borderId="9" xfId="0" applyFont="1" applyFill="1" applyBorder="1"/>
    <xf numFmtId="44" fontId="10" fillId="0" borderId="0" xfId="0" applyNumberFormat="1" applyFont="1" applyBorder="1" applyAlignment="1">
      <alignment horizontal="center" vertical="center" wrapText="1"/>
    </xf>
    <xf numFmtId="0" fontId="10" fillId="0" borderId="28" xfId="0" applyFont="1" applyBorder="1" applyAlignment="1">
      <alignment vertical="center" wrapText="1"/>
    </xf>
    <xf numFmtId="0" fontId="10" fillId="0" borderId="16" xfId="0" applyFont="1" applyBorder="1" applyAlignment="1">
      <alignment vertical="center" wrapText="1"/>
    </xf>
    <xf numFmtId="44" fontId="10" fillId="0" borderId="15" xfId="0" applyNumberFormat="1" applyFont="1" applyBorder="1" applyAlignment="1">
      <alignment horizontal="center" vertical="center" wrapText="1"/>
    </xf>
    <xf numFmtId="7" fontId="10" fillId="0" borderId="0" xfId="0" applyNumberFormat="1" applyFont="1" applyFill="1" applyBorder="1" applyAlignment="1">
      <alignment horizontal="center" vertical="center" wrapText="1"/>
    </xf>
    <xf numFmtId="7" fontId="10" fillId="0" borderId="0" xfId="0" applyNumberFormat="1" applyFont="1" applyBorder="1" applyAlignment="1">
      <alignment vertical="center" wrapText="1"/>
    </xf>
    <xf numFmtId="0" fontId="10" fillId="0" borderId="12" xfId="0" applyFont="1" applyBorder="1" applyAlignment="1">
      <alignment horizontal="center" vertical="center" wrapText="1"/>
    </xf>
    <xf numFmtId="44" fontId="10" fillId="0" borderId="35" xfId="0" applyNumberFormat="1" applyFont="1" applyBorder="1" applyAlignment="1">
      <alignment horizontal="center" vertical="center" wrapText="1"/>
    </xf>
    <xf numFmtId="0" fontId="10" fillId="0" borderId="0" xfId="0" applyFont="1" applyFill="1" applyAlignment="1">
      <alignment vertical="center" wrapText="1"/>
    </xf>
    <xf numFmtId="44" fontId="10" fillId="0" borderId="0" xfId="0" applyNumberFormat="1" applyFont="1" applyFill="1" applyAlignment="1">
      <alignment wrapText="1"/>
    </xf>
    <xf numFmtId="0" fontId="21" fillId="0" borderId="0" xfId="0" applyFont="1" applyFill="1" applyBorder="1" applyAlignment="1">
      <alignment horizontal="center" vertical="center" wrapText="1"/>
    </xf>
    <xf numFmtId="44" fontId="10" fillId="0" borderId="10" xfId="0" applyNumberFormat="1" applyFont="1" applyFill="1" applyBorder="1"/>
    <xf numFmtId="0" fontId="10" fillId="0" borderId="10" xfId="0" applyFont="1" applyFill="1" applyBorder="1" applyAlignment="1">
      <alignment horizontal="center" vertical="center" wrapText="1"/>
    </xf>
    <xf numFmtId="0" fontId="16" fillId="0" borderId="0" xfId="0" applyFont="1" applyFill="1" applyBorder="1" applyAlignment="1">
      <alignment vertical="center" wrapText="1"/>
    </xf>
    <xf numFmtId="0" fontId="21" fillId="0" borderId="3" xfId="0" applyFont="1" applyFill="1" applyBorder="1" applyAlignment="1">
      <alignment horizontal="center" vertical="center" wrapText="1"/>
    </xf>
    <xf numFmtId="7" fontId="10" fillId="0" borderId="35" xfId="0" applyNumberFormat="1" applyFont="1" applyFill="1" applyBorder="1" applyAlignment="1">
      <alignment vertical="center" wrapText="1"/>
    </xf>
    <xf numFmtId="0" fontId="11" fillId="10" borderId="3" xfId="0" applyFont="1" applyFill="1" applyBorder="1" applyAlignment="1">
      <alignment wrapText="1"/>
    </xf>
    <xf numFmtId="0" fontId="10" fillId="10" borderId="3" xfId="0" applyFont="1" applyFill="1" applyBorder="1" applyAlignment="1">
      <alignment wrapText="1"/>
    </xf>
    <xf numFmtId="164" fontId="10" fillId="0" borderId="3" xfId="0" applyNumberFormat="1" applyFont="1" applyBorder="1" applyAlignment="1">
      <alignment vertical="center" wrapText="1"/>
    </xf>
    <xf numFmtId="0" fontId="10"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0" fillId="5" borderId="10" xfId="0" applyFont="1" applyFill="1" applyBorder="1" applyAlignment="1">
      <alignment wrapText="1"/>
    </xf>
    <xf numFmtId="0" fontId="11" fillId="5" borderId="3" xfId="0" applyFont="1" applyFill="1" applyBorder="1" applyAlignment="1">
      <alignment vertical="center" wrapText="1"/>
    </xf>
    <xf numFmtId="0" fontId="10" fillId="5" borderId="10" xfId="0" applyFont="1" applyFill="1" applyBorder="1" applyAlignment="1">
      <alignment horizontal="left" wrapText="1"/>
    </xf>
    <xf numFmtId="164" fontId="10" fillId="0" borderId="10" xfId="0" applyNumberFormat="1" applyFont="1" applyBorder="1" applyAlignment="1">
      <alignment horizontal="center" vertical="center" wrapText="1"/>
    </xf>
    <xf numFmtId="0" fontId="10" fillId="5" borderId="10" xfId="0" applyFont="1" applyFill="1" applyBorder="1" applyAlignment="1">
      <alignment vertical="center" wrapText="1"/>
    </xf>
    <xf numFmtId="0" fontId="10" fillId="5" borderId="10" xfId="0" applyFont="1" applyFill="1" applyBorder="1" applyAlignment="1">
      <alignment vertical="top" wrapText="1"/>
    </xf>
    <xf numFmtId="0" fontId="10" fillId="5" borderId="10" xfId="0" applyFont="1" applyFill="1" applyBorder="1" applyAlignment="1">
      <alignment horizontal="center" vertical="center" wrapText="1"/>
    </xf>
    <xf numFmtId="0" fontId="10" fillId="5" borderId="10" xfId="0" applyFont="1" applyFill="1" applyBorder="1" applyAlignment="1">
      <alignment horizontal="left" vertical="center" wrapText="1"/>
    </xf>
    <xf numFmtId="164" fontId="10" fillId="5" borderId="3" xfId="0" applyNumberFormat="1" applyFont="1" applyFill="1" applyBorder="1" applyAlignment="1">
      <alignment vertical="center" wrapText="1"/>
    </xf>
    <xf numFmtId="164" fontId="10" fillId="5" borderId="3"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3" xfId="0" applyFont="1" applyFill="1" applyBorder="1" applyAlignment="1">
      <alignment horizontal="left" vertical="center" wrapText="1"/>
    </xf>
    <xf numFmtId="164" fontId="10" fillId="0" borderId="3" xfId="0" applyNumberFormat="1" applyFont="1" applyFill="1" applyBorder="1" applyAlignment="1">
      <alignment vertical="center" wrapText="1"/>
    </xf>
    <xf numFmtId="44" fontId="10" fillId="0" borderId="3" xfId="0" applyNumberFormat="1" applyFont="1" applyFill="1" applyBorder="1" applyAlignment="1">
      <alignment horizontal="center" vertical="center" wrapText="1"/>
    </xf>
    <xf numFmtId="0" fontId="11" fillId="4" borderId="10" xfId="0" applyFont="1" applyFill="1" applyBorder="1" applyAlignment="1">
      <alignment vertical="top" wrapText="1"/>
    </xf>
    <xf numFmtId="44" fontId="12" fillId="0" borderId="3" xfId="1" quotePrefix="1" applyNumberFormat="1" applyFont="1" applyFill="1" applyBorder="1" applyAlignment="1">
      <alignment horizontal="center" vertical="center" wrapText="1"/>
    </xf>
    <xf numFmtId="0" fontId="14" fillId="4" borderId="3" xfId="0" applyFont="1" applyFill="1" applyBorder="1" applyAlignment="1">
      <alignment vertical="top" wrapText="1"/>
    </xf>
    <xf numFmtId="44" fontId="18" fillId="0" borderId="10" xfId="1" applyNumberFormat="1" applyFont="1" applyFill="1" applyBorder="1" applyAlignment="1">
      <alignment horizontal="center" vertical="center" wrapText="1"/>
    </xf>
    <xf numFmtId="0" fontId="11" fillId="0" borderId="3" xfId="0" applyFont="1" applyFill="1" applyBorder="1" applyAlignment="1">
      <alignment vertical="top" wrapText="1"/>
    </xf>
    <xf numFmtId="44" fontId="12" fillId="0" borderId="10"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1" fillId="4" borderId="20" xfId="0" applyFont="1" applyFill="1" applyBorder="1" applyAlignment="1">
      <alignment horizontal="left" vertical="top" wrapText="1" readingOrder="1"/>
    </xf>
    <xf numFmtId="0" fontId="12" fillId="0" borderId="1" xfId="0" applyFont="1" applyFill="1" applyBorder="1" applyAlignment="1">
      <alignment horizontal="center" wrapText="1"/>
    </xf>
    <xf numFmtId="0" fontId="12" fillId="0" borderId="20" xfId="0" applyFont="1" applyFill="1" applyBorder="1" applyAlignment="1">
      <alignment horizontal="left" vertical="center" wrapText="1"/>
    </xf>
    <xf numFmtId="164" fontId="12" fillId="0" borderId="20" xfId="0" applyNumberFormat="1" applyFont="1" applyFill="1" applyBorder="1" applyAlignment="1">
      <alignment vertical="center" wrapText="1"/>
    </xf>
    <xf numFmtId="44" fontId="10" fillId="0" borderId="1" xfId="0" applyNumberFormat="1" applyFont="1" applyBorder="1" applyAlignment="1">
      <alignment horizontal="center" vertical="center" wrapText="1"/>
    </xf>
    <xf numFmtId="0" fontId="10" fillId="0" borderId="0" xfId="0" applyFont="1" applyAlignment="1">
      <alignment horizontal="center"/>
    </xf>
    <xf numFmtId="164" fontId="10" fillId="0" borderId="39" xfId="0" applyNumberFormat="1" applyFont="1" applyFill="1" applyBorder="1" applyAlignment="1">
      <alignment horizontal="center" vertical="center" wrapText="1"/>
    </xf>
    <xf numFmtId="44" fontId="10" fillId="0" borderId="5" xfId="0" applyNumberFormat="1"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5" xfId="0" applyFont="1" applyFill="1" applyBorder="1" applyAlignment="1">
      <alignment horizontal="center"/>
    </xf>
    <xf numFmtId="44" fontId="10" fillId="0" borderId="3" xfId="0" applyNumberFormat="1" applyFont="1" applyFill="1" applyBorder="1" applyAlignment="1">
      <alignment wrapText="1"/>
    </xf>
    <xf numFmtId="44" fontId="10" fillId="7" borderId="24" xfId="0" applyNumberFormat="1" applyFont="1" applyFill="1" applyBorder="1" applyAlignment="1">
      <alignment wrapText="1"/>
    </xf>
    <xf numFmtId="0" fontId="10" fillId="7" borderId="24" xfId="0" applyFont="1" applyFill="1" applyBorder="1" applyAlignment="1">
      <alignment horizontal="center" wrapText="1"/>
    </xf>
    <xf numFmtId="44" fontId="10" fillId="7" borderId="24" xfId="0" applyNumberFormat="1" applyFont="1" applyFill="1" applyBorder="1" applyAlignment="1">
      <alignment horizontal="center" wrapText="1"/>
    </xf>
    <xf numFmtId="44" fontId="10" fillId="7" borderId="9" xfId="0" applyNumberFormat="1" applyFont="1" applyFill="1" applyBorder="1" applyAlignment="1">
      <alignment wrapText="1"/>
    </xf>
    <xf numFmtId="0" fontId="11" fillId="7" borderId="9" xfId="0" applyFont="1" applyFill="1" applyBorder="1" applyAlignment="1">
      <alignment horizontal="center" wrapText="1"/>
    </xf>
    <xf numFmtId="0" fontId="10" fillId="7" borderId="40" xfId="0" applyFont="1" applyFill="1" applyBorder="1" applyAlignment="1">
      <alignment wrapText="1"/>
    </xf>
    <xf numFmtId="0" fontId="11" fillId="0" borderId="22" xfId="0" applyFont="1" applyFill="1" applyBorder="1" applyAlignment="1">
      <alignment horizontal="center" vertical="center" wrapText="1"/>
    </xf>
    <xf numFmtId="164" fontId="10" fillId="0" borderId="11" xfId="0" applyNumberFormat="1" applyFont="1" applyFill="1" applyBorder="1" applyAlignment="1">
      <alignment horizontal="center" wrapText="1"/>
    </xf>
    <xf numFmtId="44" fontId="10" fillId="0" borderId="0" xfId="0" applyNumberFormat="1" applyFont="1" applyFill="1" applyBorder="1" applyAlignment="1">
      <alignment horizontal="center" vertical="center"/>
    </xf>
    <xf numFmtId="0" fontId="22" fillId="0" borderId="10" xfId="0" applyFont="1" applyBorder="1" applyAlignment="1">
      <alignment horizontal="justify"/>
    </xf>
    <xf numFmtId="0" fontId="18" fillId="0" borderId="0" xfId="1" applyFont="1" applyAlignment="1">
      <alignment horizontal="center" wrapText="1"/>
    </xf>
    <xf numFmtId="0" fontId="0" fillId="0" borderId="20" xfId="0" applyBorder="1" applyAlignment="1">
      <alignment horizontal="center"/>
    </xf>
    <xf numFmtId="0" fontId="0" fillId="0" borderId="0" xfId="0" applyNumberFormat="1" applyFill="1" applyBorder="1" applyAlignment="1">
      <alignment horizontal="center" vertical="center"/>
    </xf>
    <xf numFmtId="0" fontId="0" fillId="0" borderId="3" xfId="0" applyFill="1" applyBorder="1"/>
    <xf numFmtId="0" fontId="9" fillId="0" borderId="20" xfId="0" applyFont="1" applyBorder="1" applyAlignment="1">
      <alignment horizontal="center"/>
    </xf>
    <xf numFmtId="0" fontId="0" fillId="0" borderId="20" xfId="0" applyBorder="1" applyAlignment="1">
      <alignment horizontal="left"/>
    </xf>
    <xf numFmtId="0" fontId="9" fillId="0" borderId="1" xfId="0" applyFont="1" applyBorder="1" applyAlignment="1">
      <alignment horizontal="center"/>
    </xf>
    <xf numFmtId="44" fontId="18" fillId="12" borderId="10" xfId="1" applyNumberFormat="1" applyFont="1" applyFill="1" applyBorder="1" applyAlignment="1">
      <alignment horizontal="center" vertical="center" wrapText="1"/>
    </xf>
    <xf numFmtId="0" fontId="23" fillId="12" borderId="0" xfId="0" applyFont="1" applyFill="1"/>
    <xf numFmtId="0" fontId="10" fillId="12" borderId="0" xfId="0" applyFont="1" applyFill="1" applyAlignment="1">
      <alignment wrapText="1"/>
    </xf>
    <xf numFmtId="0" fontId="18" fillId="0" borderId="20" xfId="1" applyFont="1" applyFill="1" applyBorder="1" applyAlignment="1">
      <alignment horizontal="center" wrapText="1"/>
    </xf>
    <xf numFmtId="0" fontId="18" fillId="0" borderId="24" xfId="1" applyFont="1" applyFill="1" applyBorder="1" applyAlignment="1">
      <alignment horizontal="center" wrapText="1"/>
    </xf>
    <xf numFmtId="0" fontId="18" fillId="0" borderId="23" xfId="1" applyFont="1" applyFill="1" applyBorder="1" applyAlignment="1">
      <alignment horizontal="center" wrapText="1"/>
    </xf>
    <xf numFmtId="0" fontId="2" fillId="0" borderId="20" xfId="1" applyFill="1" applyBorder="1" applyAlignment="1">
      <alignment horizontal="center" wrapText="1"/>
    </xf>
    <xf numFmtId="0" fontId="2" fillId="0" borderId="24" xfId="1" applyFill="1" applyBorder="1" applyAlignment="1">
      <alignment horizontal="center" wrapText="1"/>
    </xf>
    <xf numFmtId="0" fontId="11" fillId="0" borderId="16" xfId="0" applyFont="1" applyBorder="1" applyAlignment="1">
      <alignment horizontal="right" vertical="center" wrapText="1"/>
    </xf>
    <xf numFmtId="0" fontId="11" fillId="0" borderId="13" xfId="0" applyFont="1" applyBorder="1" applyAlignment="1">
      <alignment horizontal="right" vertical="center" wrapText="1"/>
    </xf>
    <xf numFmtId="0" fontId="11" fillId="0" borderId="18"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37" xfId="0" applyFont="1" applyBorder="1" applyAlignment="1">
      <alignment horizontal="center" vertical="center" wrapText="1"/>
    </xf>
    <xf numFmtId="0" fontId="21" fillId="0" borderId="7" xfId="0" applyFont="1" applyFill="1" applyBorder="1" applyAlignment="1">
      <alignment horizontal="center" vertical="center" wrapText="1"/>
    </xf>
    <xf numFmtId="0" fontId="11" fillId="0" borderId="27" xfId="0" applyFont="1" applyBorder="1" applyAlignment="1">
      <alignment horizontal="center" vertical="center" wrapText="1"/>
    </xf>
    <xf numFmtId="0" fontId="11" fillId="0" borderId="59" xfId="0" applyFont="1" applyBorder="1" applyAlignment="1">
      <alignment horizontal="center" vertical="center" wrapText="1"/>
    </xf>
    <xf numFmtId="0" fontId="21" fillId="9" borderId="55" xfId="0" applyFont="1" applyFill="1" applyBorder="1" applyAlignment="1">
      <alignment horizontal="center" vertical="center" wrapText="1"/>
    </xf>
    <xf numFmtId="0" fontId="21" fillId="9" borderId="33" xfId="0" applyFont="1" applyFill="1" applyBorder="1" applyAlignment="1">
      <alignment horizontal="center" vertical="center" wrapText="1"/>
    </xf>
    <xf numFmtId="0" fontId="21" fillId="9" borderId="62" xfId="0" applyFont="1" applyFill="1" applyBorder="1" applyAlignment="1">
      <alignment horizontal="center" vertical="center" wrapText="1"/>
    </xf>
    <xf numFmtId="0" fontId="21" fillId="9" borderId="6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0" borderId="2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8"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0" fillId="0" borderId="43" xfId="0" applyFont="1" applyBorder="1" applyAlignment="1">
      <alignment horizontal="left" vertical="center"/>
    </xf>
    <xf numFmtId="0" fontId="10" fillId="0" borderId="50" xfId="0" applyFont="1" applyBorder="1" applyAlignment="1">
      <alignment horizontal="left" vertical="center"/>
    </xf>
    <xf numFmtId="0" fontId="10" fillId="0" borderId="2" xfId="0" applyFont="1" applyBorder="1" applyAlignment="1">
      <alignment horizontal="left" vertical="center"/>
    </xf>
    <xf numFmtId="0" fontId="10" fillId="0" borderId="44" xfId="0" applyFont="1" applyBorder="1" applyAlignment="1">
      <alignment horizontal="left" vertical="center"/>
    </xf>
    <xf numFmtId="0" fontId="10" fillId="3" borderId="19"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0" borderId="4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44" fontId="11" fillId="2" borderId="16" xfId="0" applyNumberFormat="1" applyFont="1" applyFill="1" applyBorder="1" applyAlignment="1">
      <alignment horizontal="center" vertical="center"/>
    </xf>
    <xf numFmtId="44" fontId="11" fillId="2" borderId="17" xfId="0" applyNumberFormat="1"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 xfId="0" applyFont="1" applyBorder="1" applyAlignment="1">
      <alignment horizontal="left" vertical="center" wrapText="1"/>
    </xf>
    <xf numFmtId="0" fontId="10" fillId="0" borderId="21" xfId="0" applyFont="1" applyBorder="1" applyAlignment="1">
      <alignment horizontal="left" vertical="center" wrapText="1"/>
    </xf>
    <xf numFmtId="0" fontId="10" fillId="0" borderId="32" xfId="0" applyFont="1" applyBorder="1" applyAlignment="1">
      <alignment horizontal="left" vertical="center" wrapText="1"/>
    </xf>
    <xf numFmtId="0" fontId="10" fillId="0" borderId="53"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cellXfs>
  <cellStyles count="16">
    <cellStyle name="40% - Accent3 2" xfId="15"/>
    <cellStyle name="Comma 10" xfId="2"/>
    <cellStyle name="Comma 21" xfId="13"/>
    <cellStyle name="Comma 5 2" xfId="6"/>
    <cellStyle name="Comma 8 3" xfId="11"/>
    <cellStyle name="Currency 2 3" xfId="10"/>
    <cellStyle name="Currency 3" xfId="5"/>
    <cellStyle name="Hyperlink" xfId="1" builtinId="8"/>
    <cellStyle name="Normal" xfId="0" builtinId="0"/>
    <cellStyle name="Normal 10 100" xfId="7"/>
    <cellStyle name="Normal 2" xfId="3"/>
    <cellStyle name="Normal 2 10 3" xfId="8"/>
    <cellStyle name="Normal 2_DH Learning Template Revision(1)" xfId="4"/>
    <cellStyle name="Normal 47" xfId="14"/>
    <cellStyle name="Normal 8 25" xfId="12"/>
    <cellStyle name="Percent 7 2" xfId="9"/>
  </cellStyles>
  <dxfs count="0"/>
  <tableStyles count="0" defaultTableStyle="TableStyleMedium2" defaultPivotStyle="PivotStyleLight16"/>
  <colors>
    <mruColors>
      <color rgb="FFFF5050"/>
      <color rgb="FF66CCFF"/>
      <color rgb="FF00FFFF"/>
      <color rgb="FFCC99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F15" sqref="F15"/>
    </sheetView>
  </sheetViews>
  <sheetFormatPr defaultColWidth="9.140625" defaultRowHeight="15.75" x14ac:dyDescent="0.25"/>
  <cols>
    <col min="1" max="1" width="9.140625" style="127"/>
    <col min="2" max="2" width="52.42578125" style="127" customWidth="1"/>
    <col min="3" max="5" width="9.140625" style="127"/>
    <col min="6" max="6" width="13.28515625" style="127" customWidth="1"/>
    <col min="7" max="16384" width="9.140625" style="127"/>
  </cols>
  <sheetData>
    <row r="1" spans="1:7" ht="15.6" x14ac:dyDescent="0.3">
      <c r="D1" s="287" t="s">
        <v>5</v>
      </c>
      <c r="E1" s="288"/>
      <c r="F1" s="289"/>
    </row>
    <row r="2" spans="1:7" ht="15.6" x14ac:dyDescent="0.3">
      <c r="A2" s="235"/>
      <c r="B2" s="236" t="s">
        <v>13</v>
      </c>
      <c r="C2" s="237"/>
    </row>
    <row r="3" spans="1:7" x14ac:dyDescent="0.25">
      <c r="A3" s="46"/>
      <c r="B3" s="138"/>
      <c r="C3" s="234" t="s">
        <v>7</v>
      </c>
      <c r="D3" s="233" t="s">
        <v>8</v>
      </c>
      <c r="E3" s="232" t="s">
        <v>9</v>
      </c>
      <c r="F3" s="238" t="s">
        <v>10</v>
      </c>
    </row>
    <row r="4" spans="1:7" ht="15.6" x14ac:dyDescent="0.3">
      <c r="A4" s="239" t="s">
        <v>6</v>
      </c>
      <c r="B4" s="240" t="s">
        <v>0</v>
      </c>
      <c r="C4" s="241"/>
      <c r="D4" s="242"/>
      <c r="E4" s="243"/>
      <c r="F4" s="244"/>
      <c r="G4" s="139"/>
    </row>
    <row r="5" spans="1:7" ht="15.6" x14ac:dyDescent="0.3">
      <c r="A5" s="245"/>
      <c r="B5" s="160"/>
      <c r="C5" s="226"/>
      <c r="D5" s="246"/>
      <c r="E5" s="247"/>
      <c r="F5" s="248"/>
      <c r="G5" s="139"/>
    </row>
    <row r="6" spans="1:7" ht="47.25" x14ac:dyDescent="0.25">
      <c r="A6" s="245"/>
      <c r="B6" s="249" t="s">
        <v>4</v>
      </c>
      <c r="C6" s="226"/>
      <c r="D6" s="246" t="s">
        <v>3</v>
      </c>
      <c r="E6" s="247"/>
      <c r="F6" s="284" t="s">
        <v>232</v>
      </c>
      <c r="G6" s="139"/>
    </row>
    <row r="7" spans="1:7" ht="15.6" x14ac:dyDescent="0.3">
      <c r="A7" s="245"/>
      <c r="B7" s="118"/>
      <c r="C7" s="226"/>
      <c r="D7" s="246"/>
      <c r="E7" s="247"/>
      <c r="F7" s="250"/>
      <c r="G7" s="139"/>
    </row>
    <row r="8" spans="1:7" x14ac:dyDescent="0.25">
      <c r="A8" s="245"/>
      <c r="B8" s="251" t="s">
        <v>12</v>
      </c>
      <c r="C8" s="226"/>
      <c r="D8" s="246" t="s">
        <v>3</v>
      </c>
      <c r="E8" s="247"/>
      <c r="F8" s="252">
        <f>'2. Provisional Items'!$G$62</f>
        <v>0</v>
      </c>
      <c r="G8" s="139"/>
    </row>
    <row r="9" spans="1:7" x14ac:dyDescent="0.25">
      <c r="A9" s="245"/>
      <c r="B9" s="253"/>
      <c r="C9" s="226"/>
      <c r="D9" s="246"/>
      <c r="E9" s="247"/>
      <c r="F9" s="252"/>
    </row>
    <row r="10" spans="1:7" x14ac:dyDescent="0.25">
      <c r="A10" s="245"/>
      <c r="B10" s="251" t="s">
        <v>37</v>
      </c>
      <c r="C10" s="226"/>
      <c r="D10" s="246" t="s">
        <v>3</v>
      </c>
      <c r="E10" s="247"/>
      <c r="F10" s="252">
        <f>'3. Total Project Quants'!$H$126</f>
        <v>0</v>
      </c>
    </row>
    <row r="11" spans="1:7" x14ac:dyDescent="0.25">
      <c r="A11" s="245"/>
      <c r="B11" s="245"/>
      <c r="C11" s="226"/>
      <c r="D11" s="246"/>
      <c r="E11" s="247"/>
      <c r="F11" s="254"/>
    </row>
    <row r="12" spans="1:7" x14ac:dyDescent="0.25">
      <c r="A12" s="255"/>
      <c r="B12" s="256" t="s">
        <v>11</v>
      </c>
      <c r="C12" s="257"/>
      <c r="D12" s="258"/>
      <c r="E12" s="259"/>
      <c r="F12" s="260">
        <f>SUM(F3:F11)</f>
        <v>0</v>
      </c>
    </row>
    <row r="13" spans="1:7" x14ac:dyDescent="0.25">
      <c r="F13" s="261"/>
    </row>
    <row r="14" spans="1:7" x14ac:dyDescent="0.25">
      <c r="B14" s="285" t="s">
        <v>233</v>
      </c>
      <c r="F14" s="261"/>
    </row>
    <row r="15" spans="1:7" ht="110.25" x14ac:dyDescent="0.25">
      <c r="B15" s="286" t="s">
        <v>234</v>
      </c>
    </row>
  </sheetData>
  <mergeCells count="1">
    <mergeCell ref="D1:F1"/>
  </mergeCells>
  <hyperlinks>
    <hyperlink ref="D1:F1" location="'1. Index'!A1" display="Link to Index"/>
    <hyperlink ref="F10" location="'7. Total Project Quants'!G121" display="'7. Total Project Quants'!G121"/>
    <hyperlink ref="F8" location="'6. Provisional Items'!F46" display="='6. Provisional Items'!$F$46"/>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zoomScale="70" zoomScaleNormal="70" workbookViewId="0">
      <selection activeCell="C20" sqref="C20"/>
    </sheetView>
  </sheetViews>
  <sheetFormatPr defaultColWidth="9.140625" defaultRowHeight="15.75" x14ac:dyDescent="0.25"/>
  <cols>
    <col min="1" max="1" width="9.140625" style="127"/>
    <col min="2" max="2" width="7.140625" style="170" customWidth="1"/>
    <col min="3" max="3" width="74.140625" style="171" customWidth="1"/>
    <col min="4" max="4" width="7.42578125" style="172" customWidth="1"/>
    <col min="5" max="5" width="7.140625" style="173" customWidth="1"/>
    <col min="6" max="6" width="13.28515625" style="171" customWidth="1"/>
    <col min="7" max="7" width="18.28515625" style="171" customWidth="1"/>
    <col min="8" max="8" width="9.140625" style="127"/>
    <col min="9" max="9" width="69.5703125" style="127" customWidth="1"/>
    <col min="10" max="10" width="14.42578125" style="4" customWidth="1"/>
    <col min="11" max="11" width="12.7109375" style="127" customWidth="1"/>
    <col min="12" max="16384" width="9.140625" style="127"/>
  </cols>
  <sheetData>
    <row r="1" spans="1:11" ht="15" customHeight="1" x14ac:dyDescent="0.3">
      <c r="A1" s="170"/>
      <c r="B1" s="133"/>
      <c r="C1" s="134" t="s">
        <v>12</v>
      </c>
      <c r="D1" s="135"/>
      <c r="E1" s="290" t="s">
        <v>189</v>
      </c>
      <c r="F1" s="291"/>
      <c r="G1" s="291"/>
      <c r="H1" s="136"/>
      <c r="I1" s="137"/>
    </row>
    <row r="2" spans="1:11" ht="15.6" x14ac:dyDescent="0.3">
      <c r="A2" s="170"/>
      <c r="B2" s="30"/>
      <c r="C2" s="138"/>
      <c r="D2" s="102"/>
      <c r="E2" s="94"/>
      <c r="F2" s="46"/>
      <c r="G2" s="87"/>
      <c r="H2" s="139"/>
      <c r="I2" s="137"/>
    </row>
    <row r="3" spans="1:11" s="142" customFormat="1" ht="19.149999999999999" customHeight="1" x14ac:dyDescent="0.25">
      <c r="A3" s="212"/>
      <c r="B3" s="210" t="s">
        <v>6</v>
      </c>
      <c r="C3" s="189" t="s">
        <v>0</v>
      </c>
      <c r="D3" s="140" t="s">
        <v>7</v>
      </c>
      <c r="E3" s="141" t="s">
        <v>8</v>
      </c>
      <c r="F3" s="141" t="s">
        <v>9</v>
      </c>
      <c r="G3" s="141" t="s">
        <v>10</v>
      </c>
      <c r="J3" s="188"/>
    </row>
    <row r="4" spans="1:11" ht="34.9" customHeight="1" x14ac:dyDescent="0.3">
      <c r="A4" s="170"/>
      <c r="B4" s="211"/>
      <c r="C4" s="89" t="s">
        <v>230</v>
      </c>
      <c r="D4" s="144"/>
      <c r="E4" s="145"/>
      <c r="F4" s="143"/>
      <c r="G4" s="146"/>
    </row>
    <row r="5" spans="1:11" s="151" customFormat="1" ht="15.6" x14ac:dyDescent="0.3">
      <c r="A5" s="213"/>
      <c r="B5" s="147"/>
      <c r="C5" s="148" t="s">
        <v>47</v>
      </c>
      <c r="D5" s="148"/>
      <c r="E5" s="149"/>
      <c r="F5" s="148"/>
      <c r="G5" s="148"/>
      <c r="H5" s="150"/>
      <c r="J5" s="7"/>
    </row>
    <row r="6" spans="1:11" s="151" customFormat="1" ht="21" customHeight="1" x14ac:dyDescent="0.3">
      <c r="A6" s="213"/>
      <c r="B6" s="78"/>
      <c r="C6" s="152"/>
      <c r="D6" s="152"/>
      <c r="E6" s="152"/>
      <c r="F6" s="153"/>
      <c r="G6" s="154"/>
      <c r="H6" s="150"/>
      <c r="J6" s="35"/>
      <c r="K6" s="169"/>
    </row>
    <row r="7" spans="1:11" s="151" customFormat="1" ht="37.9" customHeight="1" x14ac:dyDescent="0.3">
      <c r="A7" s="213"/>
      <c r="B7" s="78"/>
      <c r="C7" s="46" t="s">
        <v>161</v>
      </c>
      <c r="D7" s="64">
        <v>119</v>
      </c>
      <c r="E7" s="64" t="s">
        <v>61</v>
      </c>
      <c r="F7" s="155">
        <v>0</v>
      </c>
      <c r="G7" s="156">
        <f t="shared" ref="G7:G11" si="0">SUM(D7*F7)</f>
        <v>0</v>
      </c>
      <c r="H7" s="150"/>
      <c r="J7" s="7"/>
    </row>
    <row r="8" spans="1:11" s="151" customFormat="1" ht="16.5" customHeight="1" x14ac:dyDescent="0.3">
      <c r="A8" s="213"/>
      <c r="B8" s="78"/>
      <c r="C8" s="46"/>
      <c r="D8" s="152"/>
      <c r="E8" s="152"/>
      <c r="F8" s="155"/>
      <c r="G8" s="156"/>
      <c r="H8" s="150"/>
      <c r="J8" s="7"/>
    </row>
    <row r="9" spans="1:11" s="151" customFormat="1" ht="38.450000000000003" customHeight="1" x14ac:dyDescent="0.3">
      <c r="A9" s="213"/>
      <c r="B9" s="78"/>
      <c r="C9" s="46" t="s">
        <v>160</v>
      </c>
      <c r="D9" s="64">
        <v>41</v>
      </c>
      <c r="E9" s="64" t="s">
        <v>61</v>
      </c>
      <c r="F9" s="155">
        <v>0</v>
      </c>
      <c r="G9" s="156">
        <f t="shared" si="0"/>
        <v>0</v>
      </c>
      <c r="H9" s="150"/>
      <c r="J9" s="7"/>
    </row>
    <row r="10" spans="1:11" s="151" customFormat="1" ht="19.5" customHeight="1" x14ac:dyDescent="0.25">
      <c r="A10" s="213"/>
      <c r="B10" s="78"/>
      <c r="C10" s="46"/>
      <c r="D10" s="64"/>
      <c r="E10" s="64"/>
      <c r="F10" s="155"/>
      <c r="G10" s="156"/>
      <c r="H10" s="150"/>
      <c r="J10" s="7"/>
    </row>
    <row r="11" spans="1:11" s="151" customFormat="1" ht="37.9" customHeight="1" x14ac:dyDescent="0.25">
      <c r="A11" s="213"/>
      <c r="B11" s="78"/>
      <c r="C11" s="46" t="s">
        <v>184</v>
      </c>
      <c r="D11" s="64">
        <v>1</v>
      </c>
      <c r="E11" s="64" t="s">
        <v>61</v>
      </c>
      <c r="F11" s="155">
        <v>0</v>
      </c>
      <c r="G11" s="156">
        <f t="shared" si="0"/>
        <v>0</v>
      </c>
      <c r="H11" s="150"/>
      <c r="J11" s="7"/>
    </row>
    <row r="12" spans="1:11" s="151" customFormat="1" ht="19.899999999999999" customHeight="1" x14ac:dyDescent="0.25">
      <c r="A12" s="213"/>
      <c r="B12" s="78"/>
      <c r="C12" s="46"/>
      <c r="D12" s="64"/>
      <c r="E12" s="64"/>
      <c r="F12" s="155"/>
      <c r="G12" s="156"/>
      <c r="H12" s="150"/>
      <c r="J12" s="7"/>
    </row>
    <row r="13" spans="1:11" s="151" customFormat="1" ht="18" customHeight="1" x14ac:dyDescent="0.25">
      <c r="A13" s="213"/>
      <c r="B13" s="147"/>
      <c r="C13" s="148" t="s">
        <v>50</v>
      </c>
      <c r="D13" s="157"/>
      <c r="E13" s="157"/>
      <c r="F13" s="158"/>
      <c r="G13" s="159"/>
      <c r="H13" s="150"/>
      <c r="J13" s="7"/>
    </row>
    <row r="14" spans="1:11" s="151" customFormat="1" ht="18.75" customHeight="1" x14ac:dyDescent="0.25">
      <c r="A14" s="213"/>
      <c r="B14" s="78"/>
      <c r="C14" s="160"/>
      <c r="D14" s="152"/>
      <c r="E14" s="152"/>
      <c r="F14" s="155"/>
      <c r="G14" s="156"/>
      <c r="H14" s="150"/>
      <c r="I14" s="35"/>
      <c r="J14" s="7"/>
    </row>
    <row r="15" spans="1:11" s="151" customFormat="1" ht="18.75" customHeight="1" x14ac:dyDescent="0.25">
      <c r="A15" s="213"/>
      <c r="B15" s="78"/>
      <c r="C15" s="118" t="s">
        <v>173</v>
      </c>
      <c r="D15" s="152"/>
      <c r="E15" s="152"/>
      <c r="F15" s="155"/>
      <c r="G15" s="156"/>
      <c r="H15" s="150"/>
      <c r="I15" s="35"/>
      <c r="J15" s="7"/>
    </row>
    <row r="16" spans="1:11" s="151" customFormat="1" ht="55.9" customHeight="1" x14ac:dyDescent="0.25">
      <c r="A16" s="213"/>
      <c r="B16" s="78"/>
      <c r="C16" s="46" t="s">
        <v>216</v>
      </c>
      <c r="D16" s="152">
        <v>1</v>
      </c>
      <c r="E16" s="152" t="s">
        <v>61</v>
      </c>
      <c r="F16" s="155">
        <v>0</v>
      </c>
      <c r="G16" s="156">
        <f>SUM(D16*F16)</f>
        <v>0</v>
      </c>
      <c r="H16" s="150"/>
      <c r="I16" s="35"/>
      <c r="J16" s="7"/>
    </row>
    <row r="17" spans="1:11" s="151" customFormat="1" ht="19.149999999999999" customHeight="1" x14ac:dyDescent="0.25">
      <c r="A17" s="213"/>
      <c r="B17" s="78"/>
      <c r="C17" s="46"/>
      <c r="D17" s="152"/>
      <c r="E17" s="152"/>
      <c r="F17" s="155"/>
      <c r="G17" s="156"/>
      <c r="H17" s="150"/>
      <c r="I17" s="35"/>
      <c r="J17" s="7"/>
    </row>
    <row r="18" spans="1:11" s="151" customFormat="1" ht="21" customHeight="1" x14ac:dyDescent="0.25">
      <c r="A18" s="213"/>
      <c r="B18" s="78"/>
      <c r="C18" s="99" t="s">
        <v>43</v>
      </c>
      <c r="D18" s="152"/>
      <c r="E18" s="152"/>
      <c r="F18" s="155"/>
      <c r="G18" s="156"/>
      <c r="H18" s="150"/>
      <c r="I18" s="169"/>
      <c r="J18" s="35"/>
      <c r="K18" s="169"/>
    </row>
    <row r="19" spans="1:11" s="151" customFormat="1" ht="39" customHeight="1" x14ac:dyDescent="0.25">
      <c r="A19" s="213"/>
      <c r="B19" s="78"/>
      <c r="C19" s="46" t="s">
        <v>179</v>
      </c>
      <c r="D19" s="152">
        <v>1</v>
      </c>
      <c r="E19" s="152" t="s">
        <v>61</v>
      </c>
      <c r="F19" s="155">
        <v>0</v>
      </c>
      <c r="G19" s="156">
        <f>SUM(D19*F19)</f>
        <v>0</v>
      </c>
      <c r="H19" s="150"/>
      <c r="I19" s="169"/>
      <c r="J19" s="35"/>
      <c r="K19" s="169"/>
    </row>
    <row r="20" spans="1:11" s="151" customFormat="1" ht="19.899999999999999" customHeight="1" x14ac:dyDescent="0.25">
      <c r="A20" s="213"/>
      <c r="B20" s="78"/>
      <c r="C20" s="46"/>
      <c r="D20" s="152"/>
      <c r="E20" s="152"/>
      <c r="F20" s="155"/>
      <c r="G20" s="156"/>
      <c r="H20" s="150"/>
      <c r="I20" s="35"/>
      <c r="J20" s="7"/>
    </row>
    <row r="21" spans="1:11" s="151" customFormat="1" ht="19.5" customHeight="1" x14ac:dyDescent="0.25">
      <c r="A21" s="213"/>
      <c r="B21" s="78"/>
      <c r="C21" s="99" t="s">
        <v>55</v>
      </c>
      <c r="D21" s="152"/>
      <c r="E21" s="152"/>
      <c r="F21" s="155"/>
      <c r="G21" s="156"/>
      <c r="H21" s="150"/>
      <c r="J21" s="7"/>
    </row>
    <row r="22" spans="1:11" s="151" customFormat="1" ht="55.9" customHeight="1" x14ac:dyDescent="0.25">
      <c r="A22" s="213"/>
      <c r="B22" s="78"/>
      <c r="C22" s="85" t="s">
        <v>180</v>
      </c>
      <c r="D22" s="152">
        <v>1</v>
      </c>
      <c r="E22" s="152" t="s">
        <v>2</v>
      </c>
      <c r="F22" s="155">
        <v>0</v>
      </c>
      <c r="G22" s="156">
        <f>SUM(D22*F22)</f>
        <v>0</v>
      </c>
      <c r="H22" s="150"/>
      <c r="I22" s="7"/>
      <c r="J22" s="7"/>
    </row>
    <row r="23" spans="1:11" s="151" customFormat="1" ht="19.899999999999999" customHeight="1" x14ac:dyDescent="0.25">
      <c r="A23" s="213"/>
      <c r="B23" s="78"/>
      <c r="C23" s="85"/>
      <c r="D23" s="152"/>
      <c r="E23" s="152"/>
      <c r="F23" s="155"/>
      <c r="G23" s="156"/>
      <c r="H23" s="150"/>
      <c r="I23" s="7"/>
      <c r="J23" s="7"/>
    </row>
    <row r="24" spans="1:11" s="151" customFormat="1" ht="18" customHeight="1" x14ac:dyDescent="0.25">
      <c r="A24" s="213"/>
      <c r="B24" s="78"/>
      <c r="C24" s="118" t="s">
        <v>56</v>
      </c>
      <c r="D24" s="152"/>
      <c r="E24" s="152"/>
      <c r="F24" s="155"/>
      <c r="G24" s="156"/>
      <c r="H24" s="150"/>
      <c r="J24" s="7"/>
    </row>
    <row r="25" spans="1:11" s="151" customFormat="1" ht="49.9" customHeight="1" x14ac:dyDescent="0.25">
      <c r="A25" s="213"/>
      <c r="B25" s="78"/>
      <c r="C25" s="46" t="s">
        <v>203</v>
      </c>
      <c r="D25" s="152">
        <v>1</v>
      </c>
      <c r="E25" s="152" t="s">
        <v>61</v>
      </c>
      <c r="F25" s="155">
        <v>0</v>
      </c>
      <c r="G25" s="156">
        <f>SUM(D25*F25)</f>
        <v>0</v>
      </c>
      <c r="H25" s="150"/>
      <c r="I25" s="7"/>
      <c r="J25" s="7"/>
    </row>
    <row r="26" spans="1:11" s="151" customFormat="1" ht="18" customHeight="1" x14ac:dyDescent="0.25">
      <c r="A26" s="213"/>
      <c r="B26" s="78"/>
      <c r="C26" s="46"/>
      <c r="D26" s="152"/>
      <c r="E26" s="152"/>
      <c r="F26" s="155"/>
      <c r="G26" s="156"/>
      <c r="H26" s="150"/>
      <c r="I26" s="7"/>
      <c r="J26" s="7"/>
    </row>
    <row r="27" spans="1:11" s="151" customFormat="1" ht="18" customHeight="1" x14ac:dyDescent="0.25">
      <c r="A27" s="213"/>
      <c r="B27" s="78"/>
      <c r="C27" s="99" t="s">
        <v>175</v>
      </c>
      <c r="D27" s="152"/>
      <c r="E27" s="152"/>
      <c r="F27" s="155"/>
      <c r="G27" s="156"/>
      <c r="H27" s="150"/>
      <c r="I27" s="7"/>
      <c r="J27" s="7"/>
    </row>
    <row r="28" spans="1:11" s="151" customFormat="1" ht="37.15" customHeight="1" x14ac:dyDescent="0.25">
      <c r="A28" s="213"/>
      <c r="B28" s="78"/>
      <c r="C28" s="46" t="s">
        <v>204</v>
      </c>
      <c r="D28" s="152">
        <v>34</v>
      </c>
      <c r="E28" s="152" t="s">
        <v>61</v>
      </c>
      <c r="F28" s="155">
        <v>0</v>
      </c>
      <c r="G28" s="156">
        <f t="shared" ref="G28:G31" si="1">SUM(D28*F28)</f>
        <v>0</v>
      </c>
      <c r="H28" s="150"/>
      <c r="I28" s="7"/>
      <c r="J28" s="7"/>
    </row>
    <row r="29" spans="1:11" s="151" customFormat="1" ht="18" customHeight="1" x14ac:dyDescent="0.25">
      <c r="A29" s="213"/>
      <c r="B29" s="78"/>
      <c r="C29" s="46"/>
      <c r="D29" s="152"/>
      <c r="E29" s="152"/>
      <c r="F29" s="155"/>
      <c r="G29" s="156"/>
      <c r="H29" s="150"/>
      <c r="I29" s="7"/>
      <c r="J29" s="7"/>
    </row>
    <row r="30" spans="1:11" s="151" customFormat="1" ht="18" customHeight="1" x14ac:dyDescent="0.25">
      <c r="A30" s="213"/>
      <c r="B30" s="78"/>
      <c r="C30" s="99" t="s">
        <v>181</v>
      </c>
      <c r="D30" s="152"/>
      <c r="E30" s="152"/>
      <c r="F30" s="155"/>
      <c r="G30" s="156"/>
      <c r="H30" s="150"/>
      <c r="I30" s="7"/>
      <c r="J30" s="7"/>
    </row>
    <row r="31" spans="1:11" s="151" customFormat="1" ht="37.9" customHeight="1" x14ac:dyDescent="0.25">
      <c r="A31" s="213"/>
      <c r="B31" s="78"/>
      <c r="C31" s="46" t="s">
        <v>205</v>
      </c>
      <c r="D31" s="152">
        <v>34</v>
      </c>
      <c r="E31" s="152" t="s">
        <v>61</v>
      </c>
      <c r="F31" s="155">
        <v>0</v>
      </c>
      <c r="G31" s="156">
        <f t="shared" si="1"/>
        <v>0</v>
      </c>
      <c r="H31" s="150"/>
      <c r="I31" s="7"/>
      <c r="J31" s="7"/>
    </row>
    <row r="32" spans="1:11" s="151" customFormat="1" ht="18" customHeight="1" x14ac:dyDescent="0.25">
      <c r="A32" s="213"/>
      <c r="B32" s="78"/>
      <c r="C32" s="46"/>
      <c r="D32" s="152"/>
      <c r="E32" s="152"/>
      <c r="F32" s="155"/>
      <c r="G32" s="156"/>
      <c r="H32" s="150"/>
      <c r="I32" s="7"/>
      <c r="J32" s="7"/>
    </row>
    <row r="33" spans="1:11" s="151" customFormat="1" ht="18.600000000000001" customHeight="1" x14ac:dyDescent="0.25">
      <c r="A33" s="213"/>
      <c r="B33" s="78"/>
      <c r="C33" s="99" t="s">
        <v>57</v>
      </c>
      <c r="D33" s="152"/>
      <c r="E33" s="152"/>
      <c r="F33" s="155"/>
      <c r="G33" s="156"/>
      <c r="H33" s="150"/>
      <c r="J33" s="7"/>
    </row>
    <row r="34" spans="1:11" s="151" customFormat="1" ht="100.9" customHeight="1" x14ac:dyDescent="0.25">
      <c r="A34" s="213"/>
      <c r="B34" s="78"/>
      <c r="C34" s="174" t="s">
        <v>174</v>
      </c>
      <c r="D34" s="152">
        <v>1</v>
      </c>
      <c r="E34" s="152" t="s">
        <v>2</v>
      </c>
      <c r="F34" s="155">
        <v>0</v>
      </c>
      <c r="G34" s="156">
        <f>SUM(D34*F34)</f>
        <v>0</v>
      </c>
      <c r="H34" s="150"/>
      <c r="I34" s="7"/>
      <c r="J34" s="7"/>
    </row>
    <row r="35" spans="1:11" s="151" customFormat="1" ht="17.45" customHeight="1" x14ac:dyDescent="0.25">
      <c r="A35" s="213"/>
      <c r="B35" s="78"/>
      <c r="C35" s="174"/>
      <c r="D35" s="152"/>
      <c r="E35" s="152"/>
      <c r="F35" s="155"/>
      <c r="G35" s="156"/>
      <c r="H35" s="150"/>
      <c r="I35" s="7"/>
      <c r="J35" s="7"/>
    </row>
    <row r="36" spans="1:11" s="151" customFormat="1" ht="17.45" customHeight="1" x14ac:dyDescent="0.25">
      <c r="A36" s="213"/>
      <c r="B36" s="78"/>
      <c r="C36" s="276" t="s">
        <v>211</v>
      </c>
      <c r="D36" s="152"/>
      <c r="E36" s="152"/>
      <c r="F36" s="155"/>
      <c r="G36" s="156"/>
      <c r="H36" s="150"/>
      <c r="I36" s="7"/>
      <c r="J36" s="7"/>
    </row>
    <row r="37" spans="1:11" s="151" customFormat="1" ht="69" customHeight="1" x14ac:dyDescent="0.25">
      <c r="A37" s="213"/>
      <c r="B37" s="78"/>
      <c r="C37" s="174" t="s">
        <v>222</v>
      </c>
      <c r="D37" s="152">
        <v>1</v>
      </c>
      <c r="E37" s="152" t="s">
        <v>60</v>
      </c>
      <c r="F37" s="155">
        <v>0</v>
      </c>
      <c r="G37" s="156">
        <f t="shared" ref="G37" si="2">SUM(D37*F37)</f>
        <v>0</v>
      </c>
      <c r="H37" s="150"/>
      <c r="I37" s="7"/>
      <c r="J37" s="7"/>
    </row>
    <row r="38" spans="1:11" s="151" customFormat="1" ht="17.45" customHeight="1" x14ac:dyDescent="0.25">
      <c r="A38" s="213"/>
      <c r="B38" s="78"/>
      <c r="C38" s="174"/>
      <c r="D38" s="152"/>
      <c r="E38" s="152"/>
      <c r="F38" s="155"/>
      <c r="G38" s="156"/>
      <c r="H38" s="150"/>
      <c r="I38" s="7"/>
      <c r="J38" s="7"/>
    </row>
    <row r="39" spans="1:11" s="151" customFormat="1" ht="18" customHeight="1" x14ac:dyDescent="0.25">
      <c r="A39" s="213"/>
      <c r="B39" s="78"/>
      <c r="C39" s="99" t="s">
        <v>152</v>
      </c>
      <c r="D39" s="152"/>
      <c r="E39" s="152"/>
      <c r="F39" s="155"/>
      <c r="G39" s="156"/>
      <c r="H39" s="150"/>
      <c r="I39" s="169"/>
      <c r="J39" s="35"/>
      <c r="K39" s="169"/>
    </row>
    <row r="40" spans="1:11" s="151" customFormat="1" ht="72" customHeight="1" x14ac:dyDescent="0.25">
      <c r="A40" s="213"/>
      <c r="B40" s="78"/>
      <c r="C40" s="46" t="s">
        <v>172</v>
      </c>
      <c r="D40" s="152">
        <v>34</v>
      </c>
      <c r="E40" s="152" t="s">
        <v>61</v>
      </c>
      <c r="F40" s="155">
        <v>0</v>
      </c>
      <c r="G40" s="156">
        <f t="shared" ref="G40" si="3">SUM(D40*F40)</f>
        <v>0</v>
      </c>
      <c r="H40" s="150"/>
      <c r="I40" s="169"/>
      <c r="J40" s="35"/>
      <c r="K40" s="169"/>
    </row>
    <row r="41" spans="1:11" s="151" customFormat="1" ht="18" customHeight="1" x14ac:dyDescent="0.25">
      <c r="A41" s="213"/>
      <c r="B41" s="78"/>
      <c r="C41" s="46"/>
      <c r="D41" s="152"/>
      <c r="E41" s="152"/>
      <c r="F41" s="155"/>
      <c r="G41" s="156"/>
      <c r="H41" s="150"/>
      <c r="I41" s="169"/>
      <c r="J41" s="35"/>
      <c r="K41" s="169"/>
    </row>
    <row r="42" spans="1:11" s="151" customFormat="1" ht="18.600000000000001" customHeight="1" x14ac:dyDescent="0.25">
      <c r="A42" s="213"/>
      <c r="B42" s="147"/>
      <c r="C42" s="148" t="s">
        <v>26</v>
      </c>
      <c r="D42" s="157"/>
      <c r="E42" s="157"/>
      <c r="F42" s="158"/>
      <c r="G42" s="159"/>
      <c r="H42" s="150"/>
      <c r="J42" s="7"/>
    </row>
    <row r="43" spans="1:11" s="151" customFormat="1" ht="16.5" customHeight="1" x14ac:dyDescent="0.25">
      <c r="A43" s="213"/>
      <c r="B43" s="78"/>
      <c r="C43" s="46"/>
      <c r="D43" s="152"/>
      <c r="E43" s="152"/>
      <c r="F43" s="155"/>
      <c r="G43" s="156"/>
      <c r="H43" s="150"/>
      <c r="J43" s="7"/>
    </row>
    <row r="44" spans="1:11" s="151" customFormat="1" ht="31.15" customHeight="1" x14ac:dyDescent="0.25">
      <c r="A44" s="213"/>
      <c r="B44" s="78"/>
      <c r="C44" s="46" t="s">
        <v>206</v>
      </c>
      <c r="D44" s="152">
        <v>1</v>
      </c>
      <c r="E44" s="152" t="s">
        <v>3</v>
      </c>
      <c r="F44" s="155">
        <v>0</v>
      </c>
      <c r="G44" s="156">
        <f t="shared" ref="G44:G46" si="4">SUM(D44*F44)</f>
        <v>0</v>
      </c>
      <c r="H44" s="150"/>
      <c r="J44" s="7"/>
    </row>
    <row r="45" spans="1:11" s="151" customFormat="1" ht="17.45" customHeight="1" x14ac:dyDescent="0.25">
      <c r="A45" s="213"/>
      <c r="B45" s="78"/>
      <c r="C45" s="46"/>
      <c r="D45" s="152"/>
      <c r="E45" s="152"/>
      <c r="F45" s="155"/>
      <c r="G45" s="156"/>
      <c r="H45" s="150"/>
      <c r="J45" s="7"/>
    </row>
    <row r="46" spans="1:11" s="151" customFormat="1" ht="19.149999999999999" customHeight="1" x14ac:dyDescent="0.25">
      <c r="A46" s="213"/>
      <c r="B46" s="78"/>
      <c r="C46" s="46" t="s">
        <v>159</v>
      </c>
      <c r="D46" s="152">
        <v>1</v>
      </c>
      <c r="E46" s="152" t="s">
        <v>2</v>
      </c>
      <c r="F46" s="155">
        <v>0</v>
      </c>
      <c r="G46" s="156">
        <f t="shared" si="4"/>
        <v>0</v>
      </c>
      <c r="H46" s="150"/>
      <c r="J46" s="7"/>
    </row>
    <row r="47" spans="1:11" s="151" customFormat="1" ht="19.149999999999999" customHeight="1" x14ac:dyDescent="0.25">
      <c r="A47" s="213"/>
      <c r="B47" s="78"/>
      <c r="C47" s="46"/>
      <c r="D47" s="152"/>
      <c r="E47" s="152"/>
      <c r="F47" s="155"/>
      <c r="G47" s="156"/>
      <c r="H47" s="150"/>
      <c r="J47" s="7"/>
    </row>
    <row r="48" spans="1:11" s="151" customFormat="1" ht="39.6" customHeight="1" x14ac:dyDescent="0.25">
      <c r="A48" s="213"/>
      <c r="B48" s="78"/>
      <c r="C48" s="46" t="s">
        <v>213</v>
      </c>
      <c r="D48" s="152">
        <v>1</v>
      </c>
      <c r="E48" s="152" t="s">
        <v>2</v>
      </c>
      <c r="F48" s="155">
        <v>0</v>
      </c>
      <c r="G48" s="156">
        <f>SUM(D48*F48)</f>
        <v>0</v>
      </c>
      <c r="H48" s="150"/>
      <c r="J48" s="7"/>
    </row>
    <row r="49" spans="1:10" s="151" customFormat="1" ht="19.899999999999999" customHeight="1" x14ac:dyDescent="0.25">
      <c r="A49" s="213"/>
      <c r="B49" s="78"/>
      <c r="C49" s="46"/>
      <c r="D49" s="152"/>
      <c r="E49" s="152"/>
      <c r="F49" s="155"/>
      <c r="G49" s="156"/>
      <c r="H49" s="150"/>
      <c r="J49" s="7"/>
    </row>
    <row r="50" spans="1:10" s="151" customFormat="1" ht="19.899999999999999" customHeight="1" x14ac:dyDescent="0.25">
      <c r="A50" s="213"/>
      <c r="B50" s="147"/>
      <c r="C50" s="148" t="s">
        <v>151</v>
      </c>
      <c r="D50" s="157"/>
      <c r="E50" s="157"/>
      <c r="F50" s="157"/>
      <c r="G50" s="157"/>
      <c r="H50" s="150"/>
      <c r="J50" s="7"/>
    </row>
    <row r="51" spans="1:10" s="151" customFormat="1" ht="19.899999999999999" customHeight="1" x14ac:dyDescent="0.25">
      <c r="A51" s="213"/>
      <c r="B51" s="78"/>
      <c r="C51" s="99"/>
      <c r="D51" s="152"/>
      <c r="E51" s="152"/>
      <c r="F51" s="155"/>
      <c r="G51" s="156"/>
      <c r="H51" s="150"/>
      <c r="J51" s="7"/>
    </row>
    <row r="52" spans="1:10" s="151" customFormat="1" ht="114.6" customHeight="1" x14ac:dyDescent="0.25">
      <c r="A52" s="213"/>
      <c r="B52" s="78"/>
      <c r="C52" s="46" t="s">
        <v>207</v>
      </c>
      <c r="D52" s="152">
        <v>1</v>
      </c>
      <c r="E52" s="152" t="s">
        <v>3</v>
      </c>
      <c r="F52" s="155">
        <v>0</v>
      </c>
      <c r="G52" s="156">
        <f t="shared" ref="G52:G59" si="5">SUM(D52*F52)</f>
        <v>0</v>
      </c>
      <c r="H52" s="150"/>
      <c r="J52" s="7"/>
    </row>
    <row r="53" spans="1:10" s="151" customFormat="1" ht="20.45" customHeight="1" x14ac:dyDescent="0.25">
      <c r="A53" s="213"/>
      <c r="B53" s="78"/>
      <c r="C53" s="46"/>
      <c r="D53" s="152"/>
      <c r="E53" s="152"/>
      <c r="F53" s="155"/>
      <c r="G53" s="156"/>
      <c r="H53" s="150"/>
      <c r="J53" s="7"/>
    </row>
    <row r="54" spans="1:10" s="151" customFormat="1" ht="19.899999999999999" customHeight="1" x14ac:dyDescent="0.25">
      <c r="A54" s="213"/>
      <c r="B54" s="147"/>
      <c r="C54" s="148" t="s">
        <v>171</v>
      </c>
      <c r="D54" s="157"/>
      <c r="E54" s="157"/>
      <c r="F54" s="159"/>
      <c r="G54" s="159"/>
      <c r="H54" s="150"/>
      <c r="J54" s="7"/>
    </row>
    <row r="55" spans="1:10" s="151" customFormat="1" ht="19.899999999999999" customHeight="1" x14ac:dyDescent="0.25">
      <c r="A55" s="213"/>
      <c r="B55" s="78"/>
      <c r="C55" s="99"/>
      <c r="D55" s="152"/>
      <c r="E55" s="152"/>
      <c r="F55" s="155"/>
      <c r="G55" s="156"/>
      <c r="H55" s="150"/>
      <c r="J55" s="7"/>
    </row>
    <row r="56" spans="1:10" s="151" customFormat="1" ht="36.6" customHeight="1" x14ac:dyDescent="0.25">
      <c r="A56" s="213"/>
      <c r="B56" s="78"/>
      <c r="C56" s="46" t="s">
        <v>208</v>
      </c>
      <c r="D56" s="226"/>
      <c r="E56" s="152"/>
      <c r="F56" s="155"/>
      <c r="G56" s="156"/>
      <c r="H56" s="150"/>
      <c r="J56" s="7"/>
    </row>
    <row r="57" spans="1:10" s="151" customFormat="1" ht="72" customHeight="1" x14ac:dyDescent="0.25">
      <c r="A57" s="213"/>
      <c r="B57" s="78"/>
      <c r="C57" s="85" t="s">
        <v>209</v>
      </c>
      <c r="D57" s="64">
        <v>34</v>
      </c>
      <c r="E57" s="152" t="s">
        <v>61</v>
      </c>
      <c r="F57" s="155">
        <v>0</v>
      </c>
      <c r="G57" s="156">
        <f t="shared" si="5"/>
        <v>0</v>
      </c>
      <c r="H57" s="150"/>
      <c r="J57" s="7"/>
    </row>
    <row r="58" spans="1:10" s="151" customFormat="1" ht="88.9" customHeight="1" x14ac:dyDescent="0.25">
      <c r="A58" s="213"/>
      <c r="B58" s="78"/>
      <c r="C58" s="85" t="s">
        <v>176</v>
      </c>
      <c r="D58" s="64"/>
      <c r="E58" s="152"/>
      <c r="F58" s="155"/>
      <c r="G58" s="156"/>
      <c r="H58" s="150"/>
      <c r="J58" s="7"/>
    </row>
    <row r="59" spans="1:10" s="151" customFormat="1" ht="27.6" customHeight="1" x14ac:dyDescent="0.25">
      <c r="A59" s="213"/>
      <c r="B59" s="78"/>
      <c r="C59" s="85" t="s">
        <v>177</v>
      </c>
      <c r="D59" s="64">
        <v>1</v>
      </c>
      <c r="E59" s="152" t="s">
        <v>60</v>
      </c>
      <c r="F59" s="155">
        <v>0</v>
      </c>
      <c r="G59" s="156">
        <f t="shared" si="5"/>
        <v>0</v>
      </c>
      <c r="H59" s="150"/>
      <c r="J59" s="7"/>
    </row>
    <row r="60" spans="1:10" s="151" customFormat="1" ht="19.899999999999999" customHeight="1" x14ac:dyDescent="0.25">
      <c r="A60" s="213"/>
      <c r="B60" s="78"/>
      <c r="C60" s="99"/>
      <c r="D60" s="152"/>
      <c r="E60" s="152"/>
      <c r="F60" s="155"/>
      <c r="G60" s="225"/>
      <c r="H60" s="150"/>
      <c r="J60" s="7"/>
    </row>
    <row r="61" spans="1:10" s="151" customFormat="1" ht="17.45" customHeight="1" x14ac:dyDescent="0.25">
      <c r="A61" s="213"/>
      <c r="B61" s="78"/>
      <c r="C61" s="46"/>
      <c r="D61" s="152"/>
      <c r="E61" s="152"/>
      <c r="F61" s="155"/>
      <c r="G61" s="156"/>
      <c r="H61" s="150"/>
      <c r="J61" s="7"/>
    </row>
    <row r="62" spans="1:10" s="151" customFormat="1" ht="18" customHeight="1" x14ac:dyDescent="0.25">
      <c r="A62" s="213"/>
      <c r="B62" s="161"/>
      <c r="C62" s="162" t="s">
        <v>11</v>
      </c>
      <c r="D62" s="163"/>
      <c r="E62" s="164"/>
      <c r="F62" s="165"/>
      <c r="G62" s="165">
        <f>SUM(G7:G61)</f>
        <v>0</v>
      </c>
      <c r="H62" s="150"/>
      <c r="J62" s="7"/>
    </row>
    <row r="63" spans="1:10" s="151" customFormat="1" ht="31.15" customHeight="1" x14ac:dyDescent="0.25">
      <c r="B63" s="166"/>
      <c r="C63" s="137"/>
      <c r="D63" s="167"/>
      <c r="E63" s="168"/>
      <c r="F63" s="137"/>
      <c r="G63" s="137"/>
      <c r="H63" s="169"/>
      <c r="I63" s="142"/>
      <c r="J63" s="7"/>
    </row>
    <row r="64" spans="1:10" s="151" customFormat="1" ht="31.15" customHeight="1" x14ac:dyDescent="0.25">
      <c r="B64" s="166"/>
      <c r="F64" s="137"/>
      <c r="G64" s="137"/>
      <c r="H64" s="169"/>
      <c r="I64" s="142"/>
      <c r="J64" s="7"/>
    </row>
    <row r="65" spans="2:10" s="151" customFormat="1" ht="31.15" customHeight="1" x14ac:dyDescent="0.25">
      <c r="B65" s="166"/>
      <c r="F65" s="137"/>
      <c r="G65" s="137"/>
      <c r="H65" s="169"/>
      <c r="I65" s="142"/>
      <c r="J65" s="7"/>
    </row>
    <row r="66" spans="2:10" s="151" customFormat="1" ht="31.15" customHeight="1" x14ac:dyDescent="0.25">
      <c r="B66" s="166"/>
      <c r="F66" s="137"/>
      <c r="G66" s="137"/>
      <c r="H66" s="169"/>
      <c r="I66" s="142"/>
      <c r="J66" s="7"/>
    </row>
    <row r="67" spans="2:10" s="151" customFormat="1" ht="31.15" customHeight="1" x14ac:dyDescent="0.25">
      <c r="B67" s="166"/>
      <c r="C67" s="137"/>
      <c r="D67" s="167"/>
      <c r="E67" s="168"/>
      <c r="F67" s="137"/>
      <c r="G67" s="137"/>
      <c r="H67" s="169"/>
      <c r="I67" s="142"/>
      <c r="J67" s="7"/>
    </row>
    <row r="68" spans="2:10" s="151" customFormat="1" ht="61.15" customHeight="1" x14ac:dyDescent="0.25">
      <c r="B68" s="166"/>
      <c r="C68" s="11"/>
      <c r="D68" s="167"/>
      <c r="E68" s="168"/>
      <c r="F68" s="137"/>
      <c r="G68" s="137"/>
      <c r="H68" s="169"/>
      <c r="I68" s="142"/>
      <c r="J68" s="7"/>
    </row>
    <row r="69" spans="2:10" s="151" customFormat="1" ht="15" customHeight="1" x14ac:dyDescent="0.25">
      <c r="B69" s="166"/>
      <c r="C69" s="137"/>
      <c r="D69" s="167"/>
      <c r="E69" s="168"/>
      <c r="F69" s="137"/>
      <c r="G69" s="137"/>
      <c r="H69" s="169"/>
      <c r="I69" s="142"/>
      <c r="J69" s="7"/>
    </row>
    <row r="70" spans="2:10" s="151" customFormat="1" ht="54.6" customHeight="1" x14ac:dyDescent="0.25">
      <c r="B70" s="166"/>
      <c r="C70" s="11"/>
      <c r="D70" s="167"/>
      <c r="E70" s="168"/>
      <c r="F70" s="137"/>
      <c r="G70" s="137"/>
      <c r="H70" s="169"/>
      <c r="I70" s="142"/>
      <c r="J70" s="7"/>
    </row>
    <row r="71" spans="2:10" s="151" customFormat="1" ht="31.15" customHeight="1" x14ac:dyDescent="0.25">
      <c r="B71" s="166"/>
      <c r="C71" s="137"/>
      <c r="D71" s="167"/>
      <c r="E71" s="168"/>
      <c r="F71" s="137"/>
      <c r="G71" s="137"/>
      <c r="H71" s="169"/>
      <c r="I71" s="142"/>
      <c r="J71" s="7"/>
    </row>
    <row r="72" spans="2:10" s="151" customFormat="1" ht="31.15" customHeight="1" x14ac:dyDescent="0.25">
      <c r="B72" s="166"/>
      <c r="C72" s="137"/>
      <c r="D72" s="167"/>
      <c r="E72" s="168"/>
      <c r="F72" s="137"/>
      <c r="G72" s="137"/>
      <c r="H72" s="169"/>
      <c r="I72" s="142"/>
      <c r="J72" s="7"/>
    </row>
    <row r="73" spans="2:10" s="151" customFormat="1" ht="15.6" customHeight="1" x14ac:dyDescent="0.25">
      <c r="B73" s="166"/>
      <c r="C73" s="137"/>
      <c r="D73" s="167"/>
      <c r="E73" s="168"/>
      <c r="F73" s="137"/>
      <c r="G73" s="137"/>
      <c r="H73" s="169"/>
      <c r="I73" s="142"/>
      <c r="J73" s="7"/>
    </row>
    <row r="74" spans="2:10" s="151" customFormat="1" x14ac:dyDescent="0.25">
      <c r="B74" s="166"/>
      <c r="C74" s="137"/>
      <c r="D74" s="167"/>
      <c r="E74" s="168"/>
      <c r="F74" s="137"/>
      <c r="G74" s="137"/>
      <c r="H74" s="169"/>
      <c r="I74" s="142"/>
      <c r="J74" s="7"/>
    </row>
    <row r="75" spans="2:10" s="137" customFormat="1" x14ac:dyDescent="0.25">
      <c r="D75" s="167"/>
      <c r="E75" s="168"/>
      <c r="J75" s="11"/>
    </row>
    <row r="76" spans="2:10" s="137" customFormat="1" ht="15.6" customHeight="1" x14ac:dyDescent="0.25">
      <c r="D76" s="167"/>
      <c r="E76" s="168"/>
      <c r="J76" s="11"/>
    </row>
    <row r="77" spans="2:10" s="137" customFormat="1" ht="78" customHeight="1" x14ac:dyDescent="0.25">
      <c r="D77" s="167"/>
      <c r="E77" s="168"/>
      <c r="J77" s="11"/>
    </row>
    <row r="78" spans="2:10" s="137" customFormat="1" ht="46.9" customHeight="1" x14ac:dyDescent="0.25">
      <c r="D78" s="167"/>
      <c r="E78" s="168"/>
      <c r="J78" s="11"/>
    </row>
    <row r="79" spans="2:10" s="137" customFormat="1" x14ac:dyDescent="0.25">
      <c r="D79" s="167"/>
      <c r="E79" s="168"/>
      <c r="J79" s="11"/>
    </row>
    <row r="80" spans="2:10" s="137" customFormat="1" ht="62.45" customHeight="1" x14ac:dyDescent="0.25">
      <c r="D80" s="167"/>
      <c r="E80" s="168"/>
      <c r="J80" s="11"/>
    </row>
    <row r="81" spans="4:10" s="137" customFormat="1" x14ac:dyDescent="0.25">
      <c r="D81" s="167"/>
      <c r="E81" s="168"/>
      <c r="J81" s="11"/>
    </row>
    <row r="82" spans="4:10" s="137" customFormat="1" ht="15.6" customHeight="1" x14ac:dyDescent="0.25">
      <c r="D82" s="167"/>
      <c r="E82" s="168"/>
      <c r="J82" s="11"/>
    </row>
    <row r="83" spans="4:10" s="137" customFormat="1" ht="109.15" customHeight="1" x14ac:dyDescent="0.25">
      <c r="D83" s="167"/>
      <c r="E83" s="168"/>
      <c r="J83" s="11"/>
    </row>
    <row r="84" spans="4:10" s="137" customFormat="1" ht="15.6" customHeight="1" x14ac:dyDescent="0.25">
      <c r="D84" s="167"/>
      <c r="E84" s="168"/>
      <c r="J84" s="11"/>
    </row>
    <row r="85" spans="4:10" s="137" customFormat="1" ht="15.6" customHeight="1" x14ac:dyDescent="0.25">
      <c r="D85" s="167"/>
      <c r="E85" s="168"/>
      <c r="J85" s="11"/>
    </row>
    <row r="86" spans="4:10" s="137" customFormat="1" ht="15.6" customHeight="1" x14ac:dyDescent="0.25">
      <c r="D86" s="167"/>
      <c r="E86" s="168"/>
      <c r="J86" s="11"/>
    </row>
    <row r="87" spans="4:10" s="137" customFormat="1" ht="31.15" customHeight="1" x14ac:dyDescent="0.25">
      <c r="D87" s="167"/>
      <c r="E87" s="168"/>
      <c r="J87" s="11"/>
    </row>
    <row r="88" spans="4:10" s="137" customFormat="1" ht="31.15" customHeight="1" x14ac:dyDescent="0.25">
      <c r="D88" s="167"/>
      <c r="E88" s="168"/>
      <c r="J88" s="11"/>
    </row>
    <row r="89" spans="4:10" s="137" customFormat="1" x14ac:dyDescent="0.25">
      <c r="D89" s="167"/>
      <c r="E89" s="168"/>
      <c r="J89" s="11"/>
    </row>
    <row r="90" spans="4:10" s="137" customFormat="1" ht="15.6" customHeight="1" x14ac:dyDescent="0.25">
      <c r="D90" s="167"/>
      <c r="E90" s="168"/>
      <c r="J90" s="11"/>
    </row>
    <row r="91" spans="4:10" s="137" customFormat="1" ht="78" customHeight="1" x14ac:dyDescent="0.25">
      <c r="D91" s="167"/>
      <c r="E91" s="168"/>
      <c r="J91" s="11"/>
    </row>
    <row r="92" spans="4:10" s="137" customFormat="1" ht="78" customHeight="1" x14ac:dyDescent="0.25">
      <c r="D92" s="167"/>
      <c r="E92" s="168"/>
      <c r="J92" s="11"/>
    </row>
    <row r="93" spans="4:10" s="137" customFormat="1" x14ac:dyDescent="0.25">
      <c r="D93" s="167"/>
      <c r="E93" s="168"/>
      <c r="J93" s="11"/>
    </row>
    <row r="94" spans="4:10" s="137" customFormat="1" ht="15.6" customHeight="1" x14ac:dyDescent="0.25">
      <c r="D94" s="167"/>
      <c r="E94" s="168"/>
      <c r="J94" s="11"/>
    </row>
    <row r="95" spans="4:10" s="137" customFormat="1" ht="78" customHeight="1" x14ac:dyDescent="0.25">
      <c r="D95" s="167"/>
      <c r="E95" s="168"/>
      <c r="J95" s="11"/>
    </row>
    <row r="96" spans="4:10" s="137" customFormat="1" ht="47.45" customHeight="1" x14ac:dyDescent="0.25">
      <c r="D96" s="167"/>
      <c r="E96" s="168"/>
      <c r="J96" s="11"/>
    </row>
    <row r="97" spans="4:10" s="137" customFormat="1" ht="16.149999999999999" customHeight="1" x14ac:dyDescent="0.25">
      <c r="D97" s="167"/>
      <c r="E97" s="168"/>
      <c r="J97" s="11"/>
    </row>
    <row r="98" spans="4:10" s="137" customFormat="1" ht="15.6" customHeight="1" x14ac:dyDescent="0.25">
      <c r="D98" s="167"/>
      <c r="E98" s="168"/>
      <c r="J98" s="11"/>
    </row>
    <row r="99" spans="4:10" s="137" customFormat="1" ht="93.6" customHeight="1" x14ac:dyDescent="0.25">
      <c r="D99" s="167"/>
      <c r="E99" s="168"/>
      <c r="J99" s="11"/>
    </row>
    <row r="100" spans="4:10" s="137" customFormat="1" ht="78" customHeight="1" x14ac:dyDescent="0.25">
      <c r="D100" s="167"/>
      <c r="E100" s="168"/>
      <c r="J100" s="11"/>
    </row>
    <row r="101" spans="4:10" s="137" customFormat="1" ht="31.9" customHeight="1" x14ac:dyDescent="0.25">
      <c r="D101" s="167"/>
      <c r="E101" s="168"/>
      <c r="J101" s="11"/>
    </row>
    <row r="102" spans="4:10" s="137" customFormat="1" ht="16.149999999999999" customHeight="1" x14ac:dyDescent="0.25">
      <c r="D102" s="167"/>
      <c r="E102" s="168"/>
      <c r="J102" s="11"/>
    </row>
    <row r="103" spans="4:10" s="137" customFormat="1" ht="16.149999999999999" customHeight="1" x14ac:dyDescent="0.25">
      <c r="D103" s="167"/>
      <c r="E103" s="168"/>
      <c r="J103" s="11"/>
    </row>
    <row r="104" spans="4:10" s="137" customFormat="1" x14ac:dyDescent="0.25">
      <c r="D104" s="167"/>
      <c r="E104" s="168"/>
      <c r="J104" s="11"/>
    </row>
    <row r="105" spans="4:10" s="137" customFormat="1" x14ac:dyDescent="0.25">
      <c r="D105" s="167"/>
      <c r="E105" s="168"/>
      <c r="J105" s="11"/>
    </row>
    <row r="106" spans="4:10" s="137" customFormat="1" x14ac:dyDescent="0.25">
      <c r="D106" s="167"/>
      <c r="E106" s="168"/>
      <c r="J106" s="11"/>
    </row>
    <row r="107" spans="4:10" s="137" customFormat="1" x14ac:dyDescent="0.25">
      <c r="D107" s="167"/>
      <c r="E107" s="168"/>
      <c r="J107" s="11"/>
    </row>
    <row r="108" spans="4:10" s="137" customFormat="1" x14ac:dyDescent="0.25">
      <c r="D108" s="167"/>
      <c r="E108" s="168"/>
      <c r="J108" s="11"/>
    </row>
    <row r="109" spans="4:10" s="137" customFormat="1" ht="16.149999999999999" customHeight="1" x14ac:dyDescent="0.25">
      <c r="D109" s="167"/>
      <c r="E109" s="168"/>
      <c r="J109" s="11"/>
    </row>
    <row r="110" spans="4:10" s="137" customFormat="1" x14ac:dyDescent="0.25">
      <c r="D110" s="167"/>
      <c r="E110" s="168"/>
      <c r="J110" s="11"/>
    </row>
    <row r="111" spans="4:10" s="137" customFormat="1" x14ac:dyDescent="0.25">
      <c r="D111" s="167"/>
      <c r="E111" s="168"/>
      <c r="J111" s="11"/>
    </row>
    <row r="112" spans="4:10" s="137" customFormat="1" x14ac:dyDescent="0.25">
      <c r="D112" s="167"/>
      <c r="E112" s="168"/>
      <c r="J112" s="11"/>
    </row>
    <row r="113" spans="4:10" s="137" customFormat="1" x14ac:dyDescent="0.25">
      <c r="D113" s="167"/>
      <c r="E113" s="168"/>
      <c r="J113" s="11"/>
    </row>
    <row r="114" spans="4:10" s="137" customFormat="1" x14ac:dyDescent="0.25">
      <c r="D114" s="167"/>
      <c r="E114" s="168"/>
      <c r="J114" s="11"/>
    </row>
    <row r="115" spans="4:10" s="137" customFormat="1" x14ac:dyDescent="0.25">
      <c r="D115" s="167"/>
      <c r="E115" s="168"/>
      <c r="J115" s="11"/>
    </row>
    <row r="116" spans="4:10" s="137" customFormat="1" x14ac:dyDescent="0.25">
      <c r="D116" s="167"/>
      <c r="E116" s="168"/>
      <c r="J116" s="11"/>
    </row>
    <row r="117" spans="4:10" s="137" customFormat="1" x14ac:dyDescent="0.25">
      <c r="D117" s="167"/>
      <c r="E117" s="168"/>
      <c r="J117" s="11"/>
    </row>
    <row r="118" spans="4:10" s="137" customFormat="1" x14ac:dyDescent="0.25">
      <c r="D118" s="167"/>
      <c r="E118" s="168"/>
      <c r="J118" s="11"/>
    </row>
    <row r="119" spans="4:10" s="137" customFormat="1" x14ac:dyDescent="0.25">
      <c r="D119" s="167"/>
      <c r="E119" s="168"/>
      <c r="J119" s="11"/>
    </row>
    <row r="120" spans="4:10" s="137" customFormat="1" x14ac:dyDescent="0.25">
      <c r="D120" s="167"/>
      <c r="E120" s="168"/>
      <c r="J120" s="11"/>
    </row>
    <row r="121" spans="4:10" s="137" customFormat="1" x14ac:dyDescent="0.25">
      <c r="D121" s="167"/>
      <c r="E121" s="168"/>
      <c r="J121" s="11"/>
    </row>
    <row r="122" spans="4:10" s="137" customFormat="1" x14ac:dyDescent="0.25">
      <c r="D122" s="167"/>
      <c r="E122" s="168"/>
      <c r="J122" s="11"/>
    </row>
    <row r="123" spans="4:10" s="137" customFormat="1" x14ac:dyDescent="0.25">
      <c r="D123" s="167"/>
      <c r="E123" s="168"/>
      <c r="J123" s="11"/>
    </row>
    <row r="124" spans="4:10" s="137" customFormat="1" x14ac:dyDescent="0.25">
      <c r="D124" s="167"/>
      <c r="E124" s="168"/>
      <c r="J124" s="11"/>
    </row>
    <row r="125" spans="4:10" s="137" customFormat="1" x14ac:dyDescent="0.25">
      <c r="D125" s="167"/>
      <c r="E125" s="168"/>
      <c r="J125" s="11"/>
    </row>
    <row r="126" spans="4:10" s="137" customFormat="1" x14ac:dyDescent="0.25">
      <c r="D126" s="167"/>
      <c r="E126" s="168"/>
      <c r="J126" s="11"/>
    </row>
    <row r="127" spans="4:10" s="137" customFormat="1" x14ac:dyDescent="0.25">
      <c r="D127" s="167"/>
      <c r="E127" s="168"/>
      <c r="J127" s="11"/>
    </row>
    <row r="128" spans="4:10" s="137" customFormat="1" x14ac:dyDescent="0.25">
      <c r="D128" s="167"/>
      <c r="E128" s="168"/>
      <c r="J128" s="11"/>
    </row>
    <row r="129" spans="4:10" s="137" customFormat="1" x14ac:dyDescent="0.25">
      <c r="D129" s="167"/>
      <c r="E129" s="168"/>
      <c r="J129" s="11"/>
    </row>
    <row r="130" spans="4:10" s="137" customFormat="1" x14ac:dyDescent="0.25">
      <c r="D130" s="167"/>
      <c r="E130" s="168"/>
      <c r="J130" s="11"/>
    </row>
    <row r="131" spans="4:10" s="137" customFormat="1" x14ac:dyDescent="0.25">
      <c r="D131" s="167"/>
      <c r="E131" s="168"/>
      <c r="J131" s="11"/>
    </row>
    <row r="132" spans="4:10" s="137" customFormat="1" x14ac:dyDescent="0.25">
      <c r="D132" s="167"/>
      <c r="E132" s="168"/>
      <c r="J132" s="11"/>
    </row>
    <row r="133" spans="4:10" s="137" customFormat="1" x14ac:dyDescent="0.25">
      <c r="D133" s="167"/>
      <c r="E133" s="168"/>
      <c r="J133" s="11"/>
    </row>
    <row r="134" spans="4:10" s="137" customFormat="1" x14ac:dyDescent="0.25">
      <c r="D134" s="167"/>
      <c r="E134" s="168"/>
      <c r="J134" s="11"/>
    </row>
    <row r="135" spans="4:10" s="137" customFormat="1" x14ac:dyDescent="0.25">
      <c r="D135" s="167"/>
      <c r="E135" s="168"/>
      <c r="J135" s="11"/>
    </row>
    <row r="136" spans="4:10" s="137" customFormat="1" x14ac:dyDescent="0.25">
      <c r="D136" s="167"/>
      <c r="E136" s="168"/>
      <c r="J136" s="11"/>
    </row>
    <row r="137" spans="4:10" s="137" customFormat="1" x14ac:dyDescent="0.25">
      <c r="D137" s="167"/>
      <c r="E137" s="168"/>
      <c r="J137" s="11"/>
    </row>
    <row r="138" spans="4:10" s="137" customFormat="1" x14ac:dyDescent="0.25">
      <c r="D138" s="167"/>
      <c r="E138" s="168"/>
      <c r="J138" s="11"/>
    </row>
    <row r="139" spans="4:10" s="137" customFormat="1" x14ac:dyDescent="0.25">
      <c r="D139" s="167"/>
      <c r="E139" s="168"/>
      <c r="J139" s="11"/>
    </row>
    <row r="140" spans="4:10" s="137" customFormat="1" x14ac:dyDescent="0.25">
      <c r="D140" s="167"/>
      <c r="E140" s="168"/>
      <c r="J140" s="11"/>
    </row>
    <row r="141" spans="4:10" s="137" customFormat="1" x14ac:dyDescent="0.25">
      <c r="D141" s="167"/>
      <c r="E141" s="168"/>
      <c r="J141" s="11"/>
    </row>
    <row r="142" spans="4:10" s="137" customFormat="1" x14ac:dyDescent="0.25">
      <c r="D142" s="167"/>
      <c r="E142" s="168"/>
      <c r="J142" s="11"/>
    </row>
    <row r="143" spans="4:10" s="137" customFormat="1" x14ac:dyDescent="0.25">
      <c r="D143" s="167"/>
      <c r="E143" s="168"/>
      <c r="J143" s="11"/>
    </row>
    <row r="144" spans="4:10" s="137" customFormat="1" x14ac:dyDescent="0.25">
      <c r="D144" s="167"/>
      <c r="E144" s="168"/>
      <c r="J144" s="11"/>
    </row>
    <row r="145" spans="4:10" s="137" customFormat="1" x14ac:dyDescent="0.25">
      <c r="D145" s="167"/>
      <c r="E145" s="168"/>
      <c r="J145" s="11"/>
    </row>
    <row r="146" spans="4:10" s="137" customFormat="1" x14ac:dyDescent="0.25">
      <c r="D146" s="167"/>
      <c r="E146" s="168"/>
      <c r="J146" s="11"/>
    </row>
    <row r="147" spans="4:10" s="137" customFormat="1" x14ac:dyDescent="0.25">
      <c r="D147" s="167"/>
      <c r="E147" s="168"/>
      <c r="J147" s="11"/>
    </row>
    <row r="148" spans="4:10" s="137" customFormat="1" x14ac:dyDescent="0.25">
      <c r="D148" s="167"/>
      <c r="E148" s="168"/>
      <c r="J148" s="11"/>
    </row>
    <row r="149" spans="4:10" s="137" customFormat="1" x14ac:dyDescent="0.25">
      <c r="D149" s="167"/>
      <c r="E149" s="168"/>
      <c r="J149" s="11"/>
    </row>
    <row r="150" spans="4:10" s="137" customFormat="1" x14ac:dyDescent="0.25">
      <c r="D150" s="167"/>
      <c r="E150" s="168"/>
      <c r="J150" s="11"/>
    </row>
    <row r="151" spans="4:10" s="137" customFormat="1" x14ac:dyDescent="0.25">
      <c r="D151" s="167"/>
      <c r="E151" s="168"/>
      <c r="J151" s="11"/>
    </row>
    <row r="152" spans="4:10" s="137" customFormat="1" x14ac:dyDescent="0.25">
      <c r="D152" s="167"/>
      <c r="E152" s="168"/>
      <c r="J152" s="11"/>
    </row>
    <row r="153" spans="4:10" s="137" customFormat="1" x14ac:dyDescent="0.25">
      <c r="D153" s="167"/>
      <c r="E153" s="168"/>
      <c r="J153" s="11"/>
    </row>
    <row r="154" spans="4:10" s="137" customFormat="1" x14ac:dyDescent="0.25">
      <c r="D154" s="167"/>
      <c r="E154" s="168"/>
      <c r="J154" s="11"/>
    </row>
    <row r="155" spans="4:10" s="137" customFormat="1" x14ac:dyDescent="0.25">
      <c r="D155" s="167"/>
      <c r="E155" s="168"/>
      <c r="J155" s="11"/>
    </row>
    <row r="156" spans="4:10" s="137" customFormat="1" x14ac:dyDescent="0.25">
      <c r="D156" s="167"/>
      <c r="E156" s="168"/>
      <c r="J156" s="11"/>
    </row>
    <row r="157" spans="4:10" s="137" customFormat="1" x14ac:dyDescent="0.25">
      <c r="D157" s="167"/>
      <c r="E157" s="168"/>
      <c r="J157" s="11"/>
    </row>
    <row r="158" spans="4:10" s="137" customFormat="1" x14ac:dyDescent="0.25">
      <c r="D158" s="167"/>
      <c r="E158" s="168"/>
      <c r="J158" s="11"/>
    </row>
    <row r="159" spans="4:10" s="137" customFormat="1" x14ac:dyDescent="0.25">
      <c r="D159" s="167"/>
      <c r="E159" s="168"/>
      <c r="J159" s="11"/>
    </row>
    <row r="160" spans="4:10" s="137" customFormat="1" x14ac:dyDescent="0.25">
      <c r="D160" s="167"/>
      <c r="E160" s="168"/>
      <c r="J160" s="11"/>
    </row>
    <row r="161" spans="4:10" s="137" customFormat="1" x14ac:dyDescent="0.25">
      <c r="D161" s="167"/>
      <c r="E161" s="168"/>
      <c r="J161" s="11"/>
    </row>
    <row r="162" spans="4:10" s="137" customFormat="1" x14ac:dyDescent="0.25">
      <c r="D162" s="167"/>
      <c r="E162" s="168"/>
      <c r="J162" s="11"/>
    </row>
    <row r="163" spans="4:10" s="137" customFormat="1" x14ac:dyDescent="0.25">
      <c r="D163" s="167"/>
      <c r="E163" s="168"/>
      <c r="J163" s="11"/>
    </row>
    <row r="164" spans="4:10" s="137" customFormat="1" x14ac:dyDescent="0.25">
      <c r="D164" s="167"/>
      <c r="E164" s="168"/>
      <c r="J164" s="11"/>
    </row>
    <row r="165" spans="4:10" s="137" customFormat="1" x14ac:dyDescent="0.25">
      <c r="D165" s="167"/>
      <c r="E165" s="168"/>
      <c r="J165" s="11"/>
    </row>
    <row r="166" spans="4:10" s="137" customFormat="1" x14ac:dyDescent="0.25">
      <c r="D166" s="167"/>
      <c r="E166" s="168"/>
      <c r="J166" s="11"/>
    </row>
    <row r="167" spans="4:10" s="137" customFormat="1" x14ac:dyDescent="0.25">
      <c r="D167" s="167"/>
      <c r="E167" s="168"/>
      <c r="J167" s="11"/>
    </row>
    <row r="168" spans="4:10" s="137" customFormat="1" x14ac:dyDescent="0.25">
      <c r="D168" s="167"/>
      <c r="E168" s="168"/>
      <c r="J168" s="11"/>
    </row>
    <row r="169" spans="4:10" s="137" customFormat="1" x14ac:dyDescent="0.25">
      <c r="D169" s="167"/>
      <c r="E169" s="168"/>
      <c r="J169" s="11"/>
    </row>
    <row r="170" spans="4:10" s="137" customFormat="1" x14ac:dyDescent="0.25">
      <c r="D170" s="167"/>
      <c r="E170" s="168"/>
      <c r="J170" s="11"/>
    </row>
    <row r="171" spans="4:10" s="137" customFormat="1" x14ac:dyDescent="0.25">
      <c r="D171" s="167"/>
      <c r="E171" s="168"/>
      <c r="J171" s="11"/>
    </row>
    <row r="172" spans="4:10" s="137" customFormat="1" x14ac:dyDescent="0.25">
      <c r="D172" s="167"/>
      <c r="E172" s="168"/>
      <c r="J172" s="11"/>
    </row>
    <row r="173" spans="4:10" s="137" customFormat="1" x14ac:dyDescent="0.25">
      <c r="D173" s="167"/>
      <c r="E173" s="168"/>
      <c r="J173" s="11"/>
    </row>
    <row r="174" spans="4:10" s="137" customFormat="1" x14ac:dyDescent="0.25">
      <c r="D174" s="167"/>
      <c r="E174" s="168"/>
      <c r="J174" s="11"/>
    </row>
    <row r="175" spans="4:10" s="137" customFormat="1" x14ac:dyDescent="0.25">
      <c r="D175" s="167"/>
      <c r="E175" s="168"/>
      <c r="J175" s="11"/>
    </row>
    <row r="176" spans="4:10" s="137" customFormat="1" x14ac:dyDescent="0.25">
      <c r="D176" s="167"/>
      <c r="E176" s="168"/>
      <c r="J176" s="11"/>
    </row>
    <row r="177" spans="4:10" s="137" customFormat="1" x14ac:dyDescent="0.25">
      <c r="D177" s="167"/>
      <c r="E177" s="168"/>
      <c r="J177" s="11"/>
    </row>
    <row r="178" spans="4:10" s="137" customFormat="1" x14ac:dyDescent="0.25">
      <c r="D178" s="167"/>
      <c r="E178" s="168"/>
      <c r="J178" s="11"/>
    </row>
    <row r="179" spans="4:10" s="137" customFormat="1" x14ac:dyDescent="0.25">
      <c r="D179" s="167"/>
      <c r="E179" s="168"/>
      <c r="J179" s="11"/>
    </row>
    <row r="180" spans="4:10" s="137" customFormat="1" x14ac:dyDescent="0.25">
      <c r="D180" s="167"/>
      <c r="E180" s="168"/>
      <c r="J180" s="11"/>
    </row>
    <row r="181" spans="4:10" s="137" customFormat="1" x14ac:dyDescent="0.25">
      <c r="D181" s="167"/>
      <c r="E181" s="168"/>
      <c r="J181" s="11"/>
    </row>
    <row r="182" spans="4:10" s="137" customFormat="1" x14ac:dyDescent="0.25">
      <c r="D182" s="167"/>
      <c r="E182" s="168"/>
      <c r="J182" s="11"/>
    </row>
    <row r="183" spans="4:10" s="137" customFormat="1" x14ac:dyDescent="0.25">
      <c r="D183" s="167"/>
      <c r="E183" s="168"/>
      <c r="J183" s="11"/>
    </row>
    <row r="184" spans="4:10" s="137" customFormat="1" x14ac:dyDescent="0.25">
      <c r="D184" s="167"/>
      <c r="E184" s="168"/>
      <c r="J184" s="11"/>
    </row>
    <row r="185" spans="4:10" s="137" customFormat="1" x14ac:dyDescent="0.25">
      <c r="D185" s="167"/>
      <c r="E185" s="168"/>
      <c r="J185" s="11"/>
    </row>
    <row r="186" spans="4:10" s="137" customFormat="1" x14ac:dyDescent="0.25">
      <c r="D186" s="167"/>
      <c r="E186" s="168"/>
      <c r="J186" s="11"/>
    </row>
    <row r="187" spans="4:10" s="137" customFormat="1" x14ac:dyDescent="0.25">
      <c r="D187" s="167"/>
      <c r="E187" s="168"/>
      <c r="J187" s="11"/>
    </row>
    <row r="188" spans="4:10" s="137" customFormat="1" x14ac:dyDescent="0.25">
      <c r="D188" s="167"/>
      <c r="E188" s="168"/>
      <c r="J188" s="11"/>
    </row>
    <row r="189" spans="4:10" s="137" customFormat="1" x14ac:dyDescent="0.25">
      <c r="D189" s="167"/>
      <c r="E189" s="168"/>
      <c r="J189" s="11"/>
    </row>
    <row r="190" spans="4:10" s="137" customFormat="1" x14ac:dyDescent="0.25">
      <c r="D190" s="167"/>
      <c r="E190" s="168"/>
      <c r="J190" s="11"/>
    </row>
    <row r="191" spans="4:10" s="137" customFormat="1" x14ac:dyDescent="0.25">
      <c r="D191" s="167"/>
      <c r="E191" s="168"/>
      <c r="J191" s="11"/>
    </row>
    <row r="192" spans="4:10" s="137" customFormat="1" x14ac:dyDescent="0.25">
      <c r="D192" s="167"/>
      <c r="E192" s="168"/>
      <c r="J192" s="11"/>
    </row>
    <row r="193" spans="4:10" s="137" customFormat="1" x14ac:dyDescent="0.25">
      <c r="D193" s="167"/>
      <c r="E193" s="168"/>
      <c r="J193" s="11"/>
    </row>
    <row r="194" spans="4:10" s="137" customFormat="1" x14ac:dyDescent="0.25">
      <c r="D194" s="167"/>
      <c r="E194" s="168"/>
      <c r="J194" s="11"/>
    </row>
    <row r="195" spans="4:10" s="137" customFormat="1" x14ac:dyDescent="0.25">
      <c r="D195" s="167"/>
      <c r="E195" s="168"/>
      <c r="J195" s="11"/>
    </row>
    <row r="196" spans="4:10" s="137" customFormat="1" x14ac:dyDescent="0.25">
      <c r="D196" s="167"/>
      <c r="E196" s="168"/>
      <c r="J196" s="11"/>
    </row>
    <row r="197" spans="4:10" s="137" customFormat="1" x14ac:dyDescent="0.25">
      <c r="D197" s="167"/>
      <c r="E197" s="168"/>
      <c r="J197" s="11"/>
    </row>
    <row r="198" spans="4:10" s="137" customFormat="1" x14ac:dyDescent="0.25">
      <c r="D198" s="167"/>
      <c r="E198" s="168"/>
      <c r="J198" s="11"/>
    </row>
    <row r="199" spans="4:10" s="137" customFormat="1" x14ac:dyDescent="0.25">
      <c r="D199" s="167"/>
      <c r="E199" s="168"/>
      <c r="J199" s="11"/>
    </row>
    <row r="200" spans="4:10" s="137" customFormat="1" x14ac:dyDescent="0.25">
      <c r="D200" s="167"/>
      <c r="E200" s="168"/>
      <c r="J200" s="11"/>
    </row>
    <row r="201" spans="4:10" s="137" customFormat="1" x14ac:dyDescent="0.25">
      <c r="D201" s="167"/>
      <c r="E201" s="168"/>
      <c r="J201" s="11"/>
    </row>
    <row r="202" spans="4:10" s="137" customFormat="1" x14ac:dyDescent="0.25">
      <c r="D202" s="167"/>
      <c r="E202" s="168"/>
      <c r="J202" s="11"/>
    </row>
    <row r="203" spans="4:10" s="137" customFormat="1" x14ac:dyDescent="0.25">
      <c r="D203" s="167"/>
      <c r="E203" s="168"/>
      <c r="J203" s="11"/>
    </row>
    <row r="204" spans="4:10" s="137" customFormat="1" x14ac:dyDescent="0.25">
      <c r="D204" s="167"/>
      <c r="E204" s="168"/>
      <c r="J204" s="11"/>
    </row>
    <row r="205" spans="4:10" s="137" customFormat="1" x14ac:dyDescent="0.25">
      <c r="D205" s="167"/>
      <c r="E205" s="168"/>
      <c r="J205" s="11"/>
    </row>
    <row r="206" spans="4:10" s="137" customFormat="1" x14ac:dyDescent="0.25">
      <c r="D206" s="167"/>
      <c r="E206" s="168"/>
      <c r="J206" s="11"/>
    </row>
    <row r="207" spans="4:10" s="137" customFormat="1" x14ac:dyDescent="0.25">
      <c r="D207" s="167"/>
      <c r="E207" s="168"/>
      <c r="J207" s="11"/>
    </row>
    <row r="208" spans="4:10" s="137" customFormat="1" x14ac:dyDescent="0.25">
      <c r="D208" s="167"/>
      <c r="E208" s="168"/>
      <c r="J208" s="11"/>
    </row>
    <row r="209" spans="4:10" s="137" customFormat="1" x14ac:dyDescent="0.25">
      <c r="D209" s="167"/>
      <c r="E209" s="168"/>
      <c r="J209" s="11"/>
    </row>
    <row r="210" spans="4:10" s="137" customFormat="1" x14ac:dyDescent="0.25">
      <c r="D210" s="167"/>
      <c r="E210" s="168"/>
      <c r="J210" s="11"/>
    </row>
    <row r="211" spans="4:10" s="137" customFormat="1" x14ac:dyDescent="0.25">
      <c r="D211" s="167"/>
      <c r="E211" s="168"/>
      <c r="J211" s="11"/>
    </row>
    <row r="212" spans="4:10" s="137" customFormat="1" x14ac:dyDescent="0.25">
      <c r="D212" s="167"/>
      <c r="E212" s="168"/>
      <c r="J212" s="11"/>
    </row>
    <row r="213" spans="4:10" s="137" customFormat="1" x14ac:dyDescent="0.25">
      <c r="D213" s="167"/>
      <c r="E213" s="168"/>
      <c r="J213" s="11"/>
    </row>
    <row r="214" spans="4:10" s="137" customFormat="1" x14ac:dyDescent="0.25">
      <c r="D214" s="167"/>
      <c r="E214" s="168"/>
      <c r="J214" s="11"/>
    </row>
    <row r="215" spans="4:10" s="137" customFormat="1" x14ac:dyDescent="0.25">
      <c r="D215" s="167"/>
      <c r="E215" s="168"/>
      <c r="J215" s="11"/>
    </row>
    <row r="216" spans="4:10" s="137" customFormat="1" x14ac:dyDescent="0.25">
      <c r="D216" s="167"/>
      <c r="E216" s="168"/>
      <c r="J216" s="11"/>
    </row>
    <row r="217" spans="4:10" s="137" customFormat="1" x14ac:dyDescent="0.25">
      <c r="D217" s="167"/>
      <c r="E217" s="168"/>
      <c r="J217" s="11"/>
    </row>
    <row r="218" spans="4:10" s="137" customFormat="1" x14ac:dyDescent="0.25">
      <c r="D218" s="167"/>
      <c r="E218" s="168"/>
      <c r="J218" s="11"/>
    </row>
    <row r="219" spans="4:10" s="137" customFormat="1" x14ac:dyDescent="0.25">
      <c r="D219" s="167"/>
      <c r="E219" s="168"/>
      <c r="J219" s="11"/>
    </row>
    <row r="220" spans="4:10" s="137" customFormat="1" x14ac:dyDescent="0.25">
      <c r="D220" s="167"/>
      <c r="E220" s="168"/>
      <c r="J220" s="11"/>
    </row>
    <row r="221" spans="4:10" s="137" customFormat="1" x14ac:dyDescent="0.25">
      <c r="D221" s="167"/>
      <c r="E221" s="168"/>
      <c r="J221" s="11"/>
    </row>
    <row r="222" spans="4:10" s="137" customFormat="1" x14ac:dyDescent="0.25">
      <c r="D222" s="167"/>
      <c r="E222" s="168"/>
      <c r="J222" s="11"/>
    </row>
    <row r="223" spans="4:10" s="137" customFormat="1" x14ac:dyDescent="0.25">
      <c r="D223" s="167"/>
      <c r="E223" s="168"/>
      <c r="J223" s="11"/>
    </row>
    <row r="224" spans="4:10" s="137" customFormat="1" x14ac:dyDescent="0.25">
      <c r="D224" s="167"/>
      <c r="E224" s="168"/>
      <c r="J224" s="11"/>
    </row>
    <row r="225" spans="4:10" s="137" customFormat="1" x14ac:dyDescent="0.25">
      <c r="D225" s="167"/>
      <c r="E225" s="168"/>
      <c r="J225" s="11"/>
    </row>
    <row r="226" spans="4:10" s="137" customFormat="1" x14ac:dyDescent="0.25">
      <c r="D226" s="167"/>
      <c r="E226" s="168"/>
      <c r="J226" s="11"/>
    </row>
    <row r="227" spans="4:10" s="137" customFormat="1" x14ac:dyDescent="0.25">
      <c r="D227" s="167"/>
      <c r="E227" s="168"/>
      <c r="J227" s="11"/>
    </row>
    <row r="228" spans="4:10" s="137" customFormat="1" x14ac:dyDescent="0.25">
      <c r="D228" s="167"/>
      <c r="E228" s="168"/>
      <c r="J228" s="11"/>
    </row>
    <row r="229" spans="4:10" s="137" customFormat="1" x14ac:dyDescent="0.25">
      <c r="D229" s="167"/>
      <c r="E229" s="168"/>
      <c r="J229" s="11"/>
    </row>
    <row r="230" spans="4:10" s="137" customFormat="1" x14ac:dyDescent="0.25">
      <c r="D230" s="167"/>
      <c r="E230" s="168"/>
      <c r="J230" s="11"/>
    </row>
    <row r="231" spans="4:10" s="137" customFormat="1" x14ac:dyDescent="0.25">
      <c r="D231" s="167"/>
      <c r="E231" s="168"/>
      <c r="J231" s="11"/>
    </row>
    <row r="232" spans="4:10" s="137" customFormat="1" x14ac:dyDescent="0.25">
      <c r="D232" s="167"/>
      <c r="E232" s="168"/>
      <c r="J232" s="11"/>
    </row>
    <row r="233" spans="4:10" s="137" customFormat="1" x14ac:dyDescent="0.25">
      <c r="D233" s="167"/>
      <c r="E233" s="168"/>
      <c r="J233" s="11"/>
    </row>
    <row r="234" spans="4:10" s="137" customFormat="1" x14ac:dyDescent="0.25">
      <c r="D234" s="167"/>
      <c r="E234" s="168"/>
      <c r="J234" s="11"/>
    </row>
    <row r="235" spans="4:10" s="137" customFormat="1" x14ac:dyDescent="0.25">
      <c r="D235" s="167"/>
      <c r="E235" s="168"/>
      <c r="J235" s="11"/>
    </row>
    <row r="236" spans="4:10" s="137" customFormat="1" x14ac:dyDescent="0.25">
      <c r="D236" s="167"/>
      <c r="E236" s="168"/>
      <c r="J236" s="11"/>
    </row>
    <row r="237" spans="4:10" s="137" customFormat="1" x14ac:dyDescent="0.25">
      <c r="D237" s="167"/>
      <c r="E237" s="168"/>
      <c r="J237" s="11"/>
    </row>
    <row r="238" spans="4:10" s="137" customFormat="1" x14ac:dyDescent="0.25">
      <c r="D238" s="167"/>
      <c r="E238" s="168"/>
      <c r="J238" s="11"/>
    </row>
    <row r="239" spans="4:10" s="137" customFormat="1" x14ac:dyDescent="0.25">
      <c r="D239" s="167"/>
      <c r="E239" s="168"/>
      <c r="J239" s="11"/>
    </row>
    <row r="240" spans="4:10" s="137" customFormat="1" x14ac:dyDescent="0.25">
      <c r="D240" s="167"/>
      <c r="E240" s="168"/>
      <c r="J240" s="11"/>
    </row>
    <row r="241" spans="4:10" s="137" customFormat="1" x14ac:dyDescent="0.25">
      <c r="D241" s="167"/>
      <c r="E241" s="168"/>
      <c r="J241" s="11"/>
    </row>
    <row r="242" spans="4:10" s="137" customFormat="1" x14ac:dyDescent="0.25">
      <c r="D242" s="167"/>
      <c r="E242" s="168"/>
      <c r="J242" s="11"/>
    </row>
    <row r="243" spans="4:10" s="137" customFormat="1" x14ac:dyDescent="0.25">
      <c r="D243" s="167"/>
      <c r="E243" s="168"/>
      <c r="J243" s="11"/>
    </row>
    <row r="244" spans="4:10" s="137" customFormat="1" x14ac:dyDescent="0.25">
      <c r="D244" s="167"/>
      <c r="E244" s="168"/>
      <c r="J244" s="11"/>
    </row>
    <row r="245" spans="4:10" s="137" customFormat="1" x14ac:dyDescent="0.25">
      <c r="D245" s="167"/>
      <c r="E245" s="168"/>
      <c r="J245" s="11"/>
    </row>
    <row r="246" spans="4:10" s="137" customFormat="1" x14ac:dyDescent="0.25">
      <c r="D246" s="167"/>
      <c r="E246" s="168"/>
      <c r="J246" s="11"/>
    </row>
    <row r="247" spans="4:10" s="137" customFormat="1" x14ac:dyDescent="0.25">
      <c r="D247" s="167"/>
      <c r="E247" s="168"/>
      <c r="J247" s="11"/>
    </row>
    <row r="248" spans="4:10" s="137" customFormat="1" x14ac:dyDescent="0.25">
      <c r="D248" s="167"/>
      <c r="E248" s="168"/>
      <c r="J248" s="11"/>
    </row>
    <row r="249" spans="4:10" s="137" customFormat="1" x14ac:dyDescent="0.25">
      <c r="D249" s="167"/>
      <c r="E249" s="168"/>
      <c r="J249" s="11"/>
    </row>
    <row r="250" spans="4:10" s="137" customFormat="1" x14ac:dyDescent="0.25">
      <c r="D250" s="167"/>
      <c r="E250" s="168"/>
      <c r="J250" s="11"/>
    </row>
    <row r="251" spans="4:10" s="137" customFormat="1" x14ac:dyDescent="0.25">
      <c r="D251" s="167"/>
      <c r="E251" s="168"/>
      <c r="J251" s="11"/>
    </row>
    <row r="252" spans="4:10" s="137" customFormat="1" x14ac:dyDescent="0.25">
      <c r="D252" s="167"/>
      <c r="E252" s="168"/>
      <c r="J252" s="11"/>
    </row>
    <row r="253" spans="4:10" s="137" customFormat="1" x14ac:dyDescent="0.25">
      <c r="D253" s="167"/>
      <c r="E253" s="168"/>
      <c r="J253" s="11"/>
    </row>
    <row r="254" spans="4:10" s="137" customFormat="1" x14ac:dyDescent="0.25">
      <c r="D254" s="167"/>
      <c r="E254" s="168"/>
      <c r="J254" s="11"/>
    </row>
    <row r="255" spans="4:10" s="137" customFormat="1" x14ac:dyDescent="0.25">
      <c r="D255" s="167"/>
      <c r="E255" s="168"/>
      <c r="J255" s="11"/>
    </row>
    <row r="256" spans="4:10" s="137" customFormat="1" x14ac:dyDescent="0.25">
      <c r="D256" s="167"/>
      <c r="E256" s="168"/>
      <c r="J256" s="11"/>
    </row>
    <row r="257" spans="4:10" s="137" customFormat="1" x14ac:dyDescent="0.25">
      <c r="D257" s="167"/>
      <c r="E257" s="168"/>
      <c r="J257" s="11"/>
    </row>
    <row r="258" spans="4:10" s="137" customFormat="1" x14ac:dyDescent="0.25">
      <c r="D258" s="167"/>
      <c r="E258" s="168"/>
      <c r="J258" s="11"/>
    </row>
    <row r="259" spans="4:10" s="137" customFormat="1" x14ac:dyDescent="0.25">
      <c r="D259" s="167"/>
      <c r="E259" s="168"/>
      <c r="J259" s="11"/>
    </row>
    <row r="260" spans="4:10" s="137" customFormat="1" x14ac:dyDescent="0.25">
      <c r="D260" s="167"/>
      <c r="E260" s="168"/>
      <c r="J260" s="11"/>
    </row>
    <row r="261" spans="4:10" s="137" customFormat="1" x14ac:dyDescent="0.25">
      <c r="D261" s="167"/>
      <c r="E261" s="168"/>
      <c r="J261" s="11"/>
    </row>
    <row r="262" spans="4:10" s="137" customFormat="1" x14ac:dyDescent="0.25">
      <c r="D262" s="167"/>
      <c r="E262" s="168"/>
      <c r="J262" s="11"/>
    </row>
  </sheetData>
  <mergeCells count="1">
    <mergeCell ref="E1:G1"/>
  </mergeCells>
  <hyperlinks>
    <hyperlink ref="E1:G1" location="'1. Index'!A1" display="Lin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6"/>
  <sheetViews>
    <sheetView topLeftCell="A55" zoomScale="70" zoomScaleNormal="70" workbookViewId="0">
      <selection activeCell="E61" sqref="E61"/>
    </sheetView>
  </sheetViews>
  <sheetFormatPr defaultColWidth="9.140625" defaultRowHeight="15.75" x14ac:dyDescent="0.25"/>
  <cols>
    <col min="1" max="2" width="5.5703125" style="4" customWidth="1"/>
    <col min="3" max="3" width="63.85546875" style="4" customWidth="1"/>
    <col min="4" max="4" width="8.42578125" style="4" customWidth="1"/>
    <col min="5" max="6" width="10.85546875" style="4" customWidth="1"/>
    <col min="7" max="7" width="14.28515625" style="5" customWidth="1"/>
    <col min="8" max="8" width="14.7109375" style="5" customWidth="1"/>
    <col min="9" max="9" width="26.42578125" style="5" customWidth="1"/>
    <col min="10" max="10" width="16.7109375" style="19" customWidth="1"/>
    <col min="11" max="11" width="15.5703125" style="4" customWidth="1"/>
    <col min="12" max="12" width="16.85546875" style="4" customWidth="1"/>
    <col min="13" max="13" width="10.7109375" style="4" customWidth="1"/>
    <col min="14" max="15" width="14.7109375" style="5" customWidth="1"/>
    <col min="16" max="16" width="63.28515625" style="5" customWidth="1"/>
    <col min="17" max="17" width="68.7109375" style="4" customWidth="1"/>
    <col min="18" max="20" width="9.140625" style="4"/>
    <col min="21" max="24" width="9.140625" style="7"/>
    <col min="25" max="16384" width="9.140625" style="4"/>
  </cols>
  <sheetData>
    <row r="1" spans="1:24" ht="16.149999999999999" thickBot="1" x14ac:dyDescent="0.35">
      <c r="I1" s="277" t="s">
        <v>5</v>
      </c>
    </row>
    <row r="2" spans="1:24" ht="33.75" customHeight="1" thickBot="1" x14ac:dyDescent="0.3">
      <c r="C2" s="311" t="s">
        <v>14</v>
      </c>
      <c r="D2" s="312"/>
      <c r="E2" s="312"/>
      <c r="F2" s="312"/>
      <c r="G2" s="312"/>
      <c r="H2" s="313"/>
      <c r="J2" s="309" t="s">
        <v>20</v>
      </c>
      <c r="K2" s="310"/>
      <c r="L2" s="6" t="s">
        <v>21</v>
      </c>
      <c r="N2" s="4"/>
      <c r="O2" s="4"/>
    </row>
    <row r="3" spans="1:24" ht="45" customHeight="1" thickBot="1" x14ac:dyDescent="0.3">
      <c r="C3" s="314" t="s">
        <v>15</v>
      </c>
      <c r="D3" s="315"/>
      <c r="E3" s="315"/>
      <c r="F3" s="315"/>
      <c r="G3" s="316"/>
      <c r="H3" s="317"/>
      <c r="J3" s="8"/>
      <c r="K3" s="9" t="s">
        <v>22</v>
      </c>
      <c r="L3" s="10">
        <f>SUM(K125)</f>
        <v>0</v>
      </c>
      <c r="M3" s="7"/>
      <c r="N3" s="4"/>
      <c r="O3" s="4"/>
    </row>
    <row r="4" spans="1:24" ht="45" customHeight="1" x14ac:dyDescent="0.3">
      <c r="C4" s="318" t="s">
        <v>16</v>
      </c>
      <c r="D4" s="319"/>
      <c r="E4" s="319"/>
      <c r="F4" s="319"/>
      <c r="G4" s="320"/>
      <c r="H4" s="321"/>
      <c r="J4" s="265"/>
      <c r="K4" s="264"/>
      <c r="L4" s="263"/>
      <c r="M4" s="11"/>
      <c r="N4" s="4"/>
      <c r="O4" s="4"/>
    </row>
    <row r="5" spans="1:24" ht="45" customHeight="1" x14ac:dyDescent="0.3">
      <c r="C5" s="322" t="s">
        <v>54</v>
      </c>
      <c r="D5" s="323"/>
      <c r="E5" s="323"/>
      <c r="F5" s="323"/>
      <c r="G5" s="323"/>
      <c r="H5" s="324"/>
      <c r="J5" s="197"/>
      <c r="K5" s="202"/>
      <c r="L5" s="275"/>
      <c r="M5" s="11"/>
      <c r="N5" s="4"/>
      <c r="O5" s="4"/>
    </row>
    <row r="6" spans="1:24" ht="45" customHeight="1" x14ac:dyDescent="0.3">
      <c r="C6" s="12" t="s">
        <v>17</v>
      </c>
      <c r="D6" s="13"/>
      <c r="E6" s="13"/>
      <c r="F6" s="13"/>
      <c r="G6" s="14"/>
      <c r="H6" s="15"/>
      <c r="I6" s="16"/>
      <c r="J6" s="197"/>
      <c r="K6" s="202"/>
      <c r="L6" s="275"/>
      <c r="M6" s="35"/>
    </row>
    <row r="7" spans="1:24" ht="45" customHeight="1" x14ac:dyDescent="0.25">
      <c r="C7" s="329" t="s">
        <v>18</v>
      </c>
      <c r="D7" s="330"/>
      <c r="E7" s="330"/>
      <c r="F7" s="330"/>
      <c r="G7" s="331"/>
      <c r="H7" s="332"/>
      <c r="J7" s="197"/>
      <c r="K7" s="194"/>
      <c r="L7" s="203"/>
      <c r="M7" s="11"/>
    </row>
    <row r="8" spans="1:24" ht="32.25" customHeight="1" thickBot="1" x14ac:dyDescent="0.35">
      <c r="C8" s="333" t="s">
        <v>19</v>
      </c>
      <c r="D8" s="334"/>
      <c r="E8" s="334"/>
      <c r="F8" s="334"/>
      <c r="G8" s="335"/>
      <c r="H8" s="336"/>
      <c r="J8" s="17"/>
      <c r="K8" s="11"/>
    </row>
    <row r="9" spans="1:24" ht="32.25" customHeight="1" thickBot="1" x14ac:dyDescent="0.35">
      <c r="C9" s="18"/>
      <c r="D9" s="18"/>
      <c r="E9" s="18"/>
      <c r="F9" s="18"/>
      <c r="G9" s="18"/>
      <c r="H9" s="18"/>
      <c r="M9" s="19"/>
      <c r="N9" s="19"/>
      <c r="O9" s="19"/>
    </row>
    <row r="10" spans="1:24" ht="29.25" customHeight="1" thickBot="1" x14ac:dyDescent="0.35">
      <c r="A10" s="325" t="s">
        <v>131</v>
      </c>
      <c r="B10" s="325"/>
      <c r="C10" s="325"/>
      <c r="D10" s="325"/>
      <c r="E10" s="325"/>
      <c r="F10" s="325"/>
      <c r="G10" s="325"/>
      <c r="H10" s="325"/>
      <c r="I10" s="326"/>
      <c r="M10" s="17"/>
      <c r="N10" s="17"/>
      <c r="O10" s="17"/>
    </row>
    <row r="11" spans="1:24" ht="45.75" customHeight="1" x14ac:dyDescent="0.25">
      <c r="A11" s="305" t="s">
        <v>27</v>
      </c>
      <c r="B11" s="306"/>
      <c r="C11" s="327" t="s">
        <v>130</v>
      </c>
      <c r="D11" s="294"/>
      <c r="E11" s="294" t="s">
        <v>28</v>
      </c>
      <c r="F11" s="294" t="s">
        <v>8</v>
      </c>
      <c r="G11" s="294" t="s">
        <v>29</v>
      </c>
      <c r="H11" s="294" t="s">
        <v>30</v>
      </c>
      <c r="I11" s="296" t="s">
        <v>31</v>
      </c>
      <c r="J11" s="20"/>
      <c r="K11" s="21"/>
      <c r="L11" s="21"/>
      <c r="M11" s="202"/>
      <c r="N11" s="202"/>
      <c r="O11" s="202"/>
      <c r="P11" s="4"/>
      <c r="S11" s="7"/>
      <c r="T11" s="7"/>
      <c r="W11" s="4"/>
      <c r="X11" s="4"/>
    </row>
    <row r="12" spans="1:24" ht="45.75" customHeight="1" thickBot="1" x14ac:dyDescent="0.3">
      <c r="A12" s="307"/>
      <c r="B12" s="308"/>
      <c r="C12" s="328"/>
      <c r="D12" s="295"/>
      <c r="E12" s="295"/>
      <c r="F12" s="295"/>
      <c r="G12" s="295"/>
      <c r="H12" s="295"/>
      <c r="I12" s="297"/>
      <c r="J12" s="22"/>
      <c r="K12" s="23"/>
      <c r="L12" s="23"/>
      <c r="M12" s="197"/>
      <c r="N12" s="197"/>
      <c r="O12" s="197"/>
      <c r="P12" s="4"/>
      <c r="S12" s="7"/>
      <c r="T12" s="7"/>
      <c r="W12" s="4"/>
      <c r="X12" s="4"/>
    </row>
    <row r="13" spans="1:24" ht="16.149999999999999" thickBot="1" x14ac:dyDescent="0.35">
      <c r="A13" s="24"/>
      <c r="B13" s="25"/>
      <c r="C13" s="26" t="s">
        <v>24</v>
      </c>
      <c r="D13" s="27"/>
      <c r="E13" s="27"/>
      <c r="F13" s="27"/>
      <c r="G13" s="27"/>
      <c r="H13" s="27"/>
      <c r="I13" s="28"/>
      <c r="J13" s="22"/>
      <c r="K13" s="23"/>
      <c r="L13" s="23"/>
      <c r="M13" s="197"/>
      <c r="N13" s="197"/>
      <c r="O13" s="197"/>
      <c r="P13" s="4"/>
      <c r="S13" s="7"/>
      <c r="T13" s="7"/>
      <c r="W13" s="4"/>
      <c r="X13" s="4"/>
    </row>
    <row r="14" spans="1:24" ht="106.5" customHeight="1" thickBot="1" x14ac:dyDescent="0.35">
      <c r="A14" s="29"/>
      <c r="B14" s="30"/>
      <c r="C14" s="31" t="s">
        <v>25</v>
      </c>
      <c r="D14" s="32"/>
      <c r="E14" s="32"/>
      <c r="F14" s="32"/>
      <c r="G14" s="32"/>
      <c r="H14" s="32"/>
      <c r="I14" s="33"/>
      <c r="J14" s="22"/>
      <c r="K14" s="23"/>
      <c r="L14" s="23"/>
      <c r="M14" s="17"/>
      <c r="N14" s="195"/>
      <c r="O14" s="195"/>
      <c r="P14" s="4"/>
      <c r="S14" s="7"/>
      <c r="T14" s="7"/>
      <c r="U14" s="35"/>
      <c r="W14" s="4"/>
      <c r="X14" s="4"/>
    </row>
    <row r="15" spans="1:24" ht="16.149999999999999" thickBot="1" x14ac:dyDescent="0.35">
      <c r="A15" s="24"/>
      <c r="B15" s="27"/>
      <c r="C15" s="36" t="s">
        <v>1</v>
      </c>
      <c r="D15" s="37"/>
      <c r="E15" s="37"/>
      <c r="F15" s="37"/>
      <c r="G15" s="37"/>
      <c r="H15" s="27"/>
      <c r="I15" s="38"/>
      <c r="J15" s="17"/>
      <c r="K15" s="11"/>
      <c r="L15" s="11"/>
      <c r="M15" s="17"/>
      <c r="N15" s="195"/>
      <c r="O15" s="195"/>
      <c r="P15" s="4"/>
      <c r="S15" s="7"/>
      <c r="T15" s="7"/>
      <c r="W15" s="4"/>
      <c r="X15" s="4"/>
    </row>
    <row r="16" spans="1:24" ht="132.6" customHeight="1" x14ac:dyDescent="0.25">
      <c r="A16" s="39"/>
      <c r="B16" s="40"/>
      <c r="C16" s="41" t="s">
        <v>33</v>
      </c>
      <c r="D16" s="42"/>
      <c r="E16" s="43"/>
      <c r="F16" s="43"/>
      <c r="G16" s="42"/>
      <c r="H16" s="44"/>
      <c r="I16" s="45"/>
      <c r="J16" s="17"/>
      <c r="K16" s="11"/>
      <c r="L16" s="11"/>
      <c r="M16" s="17"/>
      <c r="N16" s="195"/>
      <c r="O16" s="195"/>
      <c r="P16" s="4"/>
      <c r="S16" s="7"/>
      <c r="T16" s="7"/>
      <c r="W16" s="4"/>
      <c r="X16" s="4"/>
    </row>
    <row r="17" spans="1:24" ht="133.9" customHeight="1" x14ac:dyDescent="0.25">
      <c r="A17" s="39"/>
      <c r="B17" s="46"/>
      <c r="C17" s="47" t="s">
        <v>34</v>
      </c>
      <c r="D17" s="48"/>
      <c r="E17" s="49"/>
      <c r="F17" s="49"/>
      <c r="G17" s="48"/>
      <c r="H17" s="32"/>
      <c r="I17" s="50"/>
      <c r="J17" s="17"/>
      <c r="K17" s="11"/>
      <c r="L17" s="11"/>
      <c r="M17" s="17"/>
      <c r="N17" s="195"/>
      <c r="O17" s="195"/>
      <c r="P17" s="4"/>
      <c r="S17" s="7"/>
      <c r="T17" s="7"/>
      <c r="W17" s="4"/>
      <c r="X17" s="4"/>
    </row>
    <row r="18" spans="1:24" ht="16.5" thickBot="1" x14ac:dyDescent="0.3">
      <c r="A18" s="39"/>
      <c r="B18" s="51"/>
      <c r="C18" s="11"/>
      <c r="D18" s="52"/>
      <c r="E18" s="53"/>
      <c r="F18" s="53"/>
      <c r="G18" s="52"/>
      <c r="H18" s="54"/>
      <c r="I18" s="55"/>
      <c r="J18" s="17"/>
      <c r="K18" s="11"/>
      <c r="L18" s="11"/>
      <c r="M18" s="17"/>
      <c r="N18" s="195"/>
      <c r="O18" s="195"/>
      <c r="P18" s="4"/>
      <c r="S18" s="7"/>
      <c r="T18" s="7"/>
      <c r="W18" s="4"/>
      <c r="X18" s="4"/>
    </row>
    <row r="19" spans="1:24" ht="16.5" thickBot="1" x14ac:dyDescent="0.3">
      <c r="A19" s="24"/>
      <c r="B19" s="27"/>
      <c r="C19" s="36" t="s">
        <v>23</v>
      </c>
      <c r="D19" s="37"/>
      <c r="E19" s="37"/>
      <c r="F19" s="37"/>
      <c r="G19" s="37"/>
      <c r="H19" s="27"/>
      <c r="I19" s="38"/>
      <c r="J19" s="17"/>
      <c r="K19" s="11"/>
      <c r="L19" s="11"/>
      <c r="M19" s="17"/>
      <c r="N19" s="195"/>
      <c r="O19" s="195"/>
      <c r="P19" s="4"/>
      <c r="S19" s="7"/>
      <c r="T19" s="7"/>
      <c r="W19" s="4"/>
      <c r="X19" s="4"/>
    </row>
    <row r="20" spans="1:24" ht="41.25" customHeight="1" x14ac:dyDescent="0.25">
      <c r="A20" s="56"/>
      <c r="B20" s="57"/>
      <c r="C20" s="58" t="s">
        <v>45</v>
      </c>
      <c r="D20" s="48"/>
      <c r="E20" s="48"/>
      <c r="F20" s="48"/>
      <c r="G20" s="48"/>
      <c r="H20" s="32"/>
      <c r="I20" s="50"/>
      <c r="J20" s="17"/>
      <c r="K20" s="11"/>
      <c r="L20" s="11"/>
      <c r="M20" s="199"/>
      <c r="N20" s="199"/>
      <c r="O20" s="199"/>
      <c r="P20" s="4"/>
      <c r="S20" s="7"/>
      <c r="T20" s="7"/>
      <c r="W20" s="4"/>
      <c r="X20" s="4"/>
    </row>
    <row r="21" spans="1:24" ht="148.15" customHeight="1" thickBot="1" x14ac:dyDescent="0.3">
      <c r="A21" s="56"/>
      <c r="B21" s="57"/>
      <c r="C21" s="59" t="s">
        <v>32</v>
      </c>
      <c r="D21" s="48"/>
      <c r="E21" s="48"/>
      <c r="F21" s="48"/>
      <c r="G21" s="48"/>
      <c r="H21" s="32"/>
      <c r="I21" s="228"/>
      <c r="J21" s="60"/>
      <c r="K21" s="11"/>
      <c r="L21" s="11"/>
      <c r="M21" s="298"/>
      <c r="N21" s="298"/>
      <c r="O21" s="224"/>
      <c r="P21" s="4"/>
      <c r="S21" s="7"/>
      <c r="T21" s="7"/>
      <c r="W21" s="4"/>
      <c r="X21" s="4"/>
    </row>
    <row r="22" spans="1:24" ht="91.15" customHeight="1" x14ac:dyDescent="0.25">
      <c r="A22" s="56"/>
      <c r="B22" s="57"/>
      <c r="C22" s="41" t="s">
        <v>38</v>
      </c>
      <c r="D22" s="48"/>
      <c r="E22" s="48"/>
      <c r="F22" s="48"/>
      <c r="G22" s="48"/>
      <c r="H22" s="32"/>
      <c r="I22" s="50"/>
      <c r="J22" s="17"/>
      <c r="K22" s="11"/>
      <c r="L22" s="11"/>
      <c r="M22" s="303" t="s">
        <v>155</v>
      </c>
      <c r="N22" s="304"/>
      <c r="O22" s="224"/>
      <c r="P22" s="4"/>
      <c r="S22" s="7"/>
      <c r="T22" s="7"/>
      <c r="W22" s="4"/>
      <c r="X22" s="4"/>
    </row>
    <row r="23" spans="1:24" ht="79.150000000000006" customHeight="1" thickBot="1" x14ac:dyDescent="0.3">
      <c r="A23" s="56"/>
      <c r="B23" s="57"/>
      <c r="C23" s="198" t="s">
        <v>230</v>
      </c>
      <c r="D23" s="48"/>
      <c r="E23" s="48"/>
      <c r="F23" s="48"/>
      <c r="G23" s="48"/>
      <c r="H23" s="32"/>
      <c r="I23" s="50"/>
      <c r="J23" s="17"/>
      <c r="K23" s="11"/>
      <c r="L23" s="11"/>
      <c r="M23" s="301">
        <f>SUM('4. Address List'!E39)</f>
        <v>34</v>
      </c>
      <c r="N23" s="302"/>
      <c r="O23" s="224"/>
      <c r="P23" s="4"/>
      <c r="S23" s="7"/>
      <c r="T23" s="7"/>
      <c r="W23" s="4"/>
      <c r="X23" s="4"/>
    </row>
    <row r="24" spans="1:24" ht="15.75" customHeight="1" thickBot="1" x14ac:dyDescent="0.3">
      <c r="A24" s="56"/>
      <c r="B24" s="57"/>
      <c r="C24" s="63"/>
      <c r="D24" s="64"/>
      <c r="E24" s="64"/>
      <c r="F24" s="64"/>
      <c r="G24" s="64"/>
      <c r="H24" s="46"/>
      <c r="I24" s="65"/>
      <c r="J24" s="17"/>
      <c r="K24" s="35"/>
      <c r="L24" s="35"/>
      <c r="M24" s="62"/>
      <c r="N24" s="61"/>
      <c r="O24" s="195"/>
      <c r="P24" s="7"/>
      <c r="Q24" s="7"/>
      <c r="R24" s="7"/>
      <c r="S24" s="7"/>
      <c r="T24" s="7"/>
      <c r="W24" s="4"/>
      <c r="X24" s="4"/>
    </row>
    <row r="25" spans="1:24" ht="15.6" customHeight="1" x14ac:dyDescent="0.25">
      <c r="A25" s="305" t="s">
        <v>27</v>
      </c>
      <c r="B25" s="306"/>
      <c r="C25" s="327" t="s">
        <v>130</v>
      </c>
      <c r="D25" s="294"/>
      <c r="E25" s="294" t="s">
        <v>28</v>
      </c>
      <c r="F25" s="294" t="s">
        <v>8</v>
      </c>
      <c r="G25" s="294" t="s">
        <v>29</v>
      </c>
      <c r="H25" s="294" t="s">
        <v>30</v>
      </c>
      <c r="I25" s="296" t="s">
        <v>31</v>
      </c>
      <c r="J25" s="17"/>
      <c r="M25" s="299" t="s">
        <v>153</v>
      </c>
      <c r="N25" s="296" t="s">
        <v>154</v>
      </c>
      <c r="O25" s="21"/>
    </row>
    <row r="26" spans="1:24" ht="16.5" thickBot="1" x14ac:dyDescent="0.3">
      <c r="A26" s="307"/>
      <c r="B26" s="308"/>
      <c r="C26" s="328"/>
      <c r="D26" s="295"/>
      <c r="E26" s="295"/>
      <c r="F26" s="295"/>
      <c r="G26" s="295"/>
      <c r="H26" s="295"/>
      <c r="I26" s="297"/>
      <c r="J26" s="17"/>
      <c r="M26" s="300"/>
      <c r="N26" s="297"/>
      <c r="O26" s="21"/>
    </row>
    <row r="27" spans="1:24" x14ac:dyDescent="0.25">
      <c r="A27" s="204"/>
      <c r="B27" s="207"/>
      <c r="C27" s="206"/>
      <c r="D27" s="200"/>
      <c r="E27" s="200"/>
      <c r="F27" s="200"/>
      <c r="G27" s="201"/>
      <c r="H27" s="201"/>
      <c r="I27" s="201"/>
      <c r="J27" s="60"/>
      <c r="M27" s="92"/>
      <c r="N27" s="205"/>
      <c r="O27" s="126"/>
    </row>
    <row r="28" spans="1:24" ht="15" customHeight="1" x14ac:dyDescent="0.25">
      <c r="A28" s="72"/>
      <c r="B28" s="73"/>
      <c r="C28" s="74" t="s">
        <v>50</v>
      </c>
      <c r="D28" s="73"/>
      <c r="E28" s="73"/>
      <c r="F28" s="73"/>
      <c r="G28" s="75"/>
      <c r="H28" s="75"/>
      <c r="I28" s="76"/>
      <c r="J28" s="17"/>
      <c r="K28" s="66"/>
      <c r="L28" s="66"/>
      <c r="M28" s="34"/>
      <c r="N28" s="67"/>
      <c r="O28" s="196"/>
      <c r="P28" s="4"/>
      <c r="S28" s="7"/>
      <c r="T28" s="7"/>
      <c r="W28" s="4"/>
      <c r="X28" s="4"/>
    </row>
    <row r="29" spans="1:24" ht="15" customHeight="1" x14ac:dyDescent="0.25">
      <c r="A29" s="39"/>
      <c r="B29" s="77"/>
      <c r="C29" s="78"/>
      <c r="D29" s="46"/>
      <c r="E29" s="46"/>
      <c r="F29" s="46"/>
      <c r="G29" s="79"/>
      <c r="H29" s="79"/>
      <c r="I29" s="65"/>
      <c r="J29" s="17"/>
      <c r="K29" s="66"/>
      <c r="L29" s="66"/>
      <c r="M29" s="34"/>
      <c r="N29" s="67"/>
      <c r="O29" s="196"/>
      <c r="P29" s="4"/>
      <c r="S29" s="7"/>
      <c r="T29" s="7"/>
      <c r="W29" s="4"/>
      <c r="X29" s="4"/>
    </row>
    <row r="30" spans="1:24" s="7" customFormat="1" x14ac:dyDescent="0.25">
      <c r="A30" s="80"/>
      <c r="B30" s="81"/>
      <c r="C30" s="98" t="s">
        <v>51</v>
      </c>
      <c r="D30" s="81"/>
      <c r="E30" s="81"/>
      <c r="F30" s="81"/>
      <c r="G30" s="81"/>
      <c r="H30" s="81"/>
      <c r="I30" s="82"/>
      <c r="J30" s="17"/>
      <c r="K30" s="66"/>
      <c r="L30" s="66"/>
      <c r="M30" s="62"/>
      <c r="N30" s="61"/>
      <c r="O30" s="195"/>
    </row>
    <row r="31" spans="1:24" s="7" customFormat="1" x14ac:dyDescent="0.25">
      <c r="A31" s="83"/>
      <c r="B31" s="187"/>
      <c r="C31" s="186"/>
      <c r="D31" s="86"/>
      <c r="E31" s="86"/>
      <c r="F31" s="86"/>
      <c r="G31" s="86"/>
      <c r="H31" s="86"/>
      <c r="I31" s="88"/>
      <c r="J31" s="17"/>
      <c r="K31" s="66"/>
      <c r="L31" s="66"/>
      <c r="M31" s="62"/>
      <c r="N31" s="61"/>
      <c r="O31" s="195"/>
    </row>
    <row r="32" spans="1:24" s="7" customFormat="1" ht="46.5" customHeight="1" x14ac:dyDescent="0.25">
      <c r="A32" s="29"/>
      <c r="B32" s="84"/>
      <c r="C32" s="85" t="s">
        <v>48</v>
      </c>
      <c r="D32" s="46"/>
      <c r="E32" s="87"/>
      <c r="F32" s="87"/>
      <c r="G32" s="46"/>
      <c r="H32" s="87"/>
      <c r="I32" s="65"/>
      <c r="J32" s="17"/>
      <c r="K32" s="66"/>
      <c r="L32" s="66"/>
      <c r="M32" s="62"/>
      <c r="N32" s="61"/>
      <c r="O32" s="195"/>
    </row>
    <row r="33" spans="1:24" s="7" customFormat="1" x14ac:dyDescent="0.25">
      <c r="A33" s="39"/>
      <c r="B33" s="84"/>
      <c r="C33" s="89"/>
      <c r="D33" s="87"/>
      <c r="E33" s="87"/>
      <c r="F33" s="87"/>
      <c r="G33" s="87"/>
      <c r="H33" s="87"/>
      <c r="I33" s="65"/>
      <c r="J33" s="17"/>
      <c r="K33" s="66"/>
      <c r="L33" s="66"/>
      <c r="M33" s="62"/>
      <c r="N33" s="61"/>
      <c r="O33" s="195"/>
    </row>
    <row r="34" spans="1:24" s="7" customFormat="1" ht="63" customHeight="1" x14ac:dyDescent="0.25">
      <c r="A34" s="39"/>
      <c r="B34" s="84"/>
      <c r="C34" s="90" t="s">
        <v>44</v>
      </c>
      <c r="D34" s="87"/>
      <c r="E34" s="87"/>
      <c r="F34" s="87"/>
      <c r="G34" s="87"/>
      <c r="H34" s="87"/>
      <c r="I34" s="65"/>
      <c r="J34" s="17"/>
      <c r="K34" s="66"/>
      <c r="L34" s="66"/>
      <c r="M34" s="62"/>
      <c r="N34" s="61"/>
      <c r="O34" s="195"/>
    </row>
    <row r="35" spans="1:24" s="7" customFormat="1" x14ac:dyDescent="0.25">
      <c r="A35" s="39"/>
      <c r="B35" s="84"/>
      <c r="C35" s="91"/>
      <c r="D35" s="87"/>
      <c r="E35" s="87"/>
      <c r="F35" s="87"/>
      <c r="G35" s="87"/>
      <c r="H35" s="87"/>
      <c r="I35" s="65"/>
      <c r="J35" s="17"/>
      <c r="K35" s="66"/>
      <c r="L35" s="66"/>
      <c r="M35" s="62"/>
      <c r="N35" s="61"/>
      <c r="O35" s="195"/>
    </row>
    <row r="36" spans="1:24" ht="171" customHeight="1" x14ac:dyDescent="0.25">
      <c r="A36" s="92"/>
      <c r="B36" s="84"/>
      <c r="C36" s="93" t="s">
        <v>49</v>
      </c>
      <c r="D36" s="49"/>
      <c r="E36" s="94">
        <f>SUM(M36*'4. Address List'!$E$39)</f>
        <v>34</v>
      </c>
      <c r="F36" s="94" t="s">
        <v>3</v>
      </c>
      <c r="G36" s="95">
        <v>0</v>
      </c>
      <c r="H36" s="96">
        <f>SUM(E36*G36)</f>
        <v>0</v>
      </c>
      <c r="I36" s="97"/>
      <c r="J36" s="66"/>
      <c r="K36" s="66"/>
      <c r="L36" s="66"/>
      <c r="M36" s="34">
        <v>1</v>
      </c>
      <c r="N36" s="67">
        <f>SUM(M36*G36)</f>
        <v>0</v>
      </c>
      <c r="O36" s="196"/>
      <c r="P36" s="4"/>
      <c r="S36" s="7"/>
      <c r="T36" s="7"/>
      <c r="W36" s="4"/>
      <c r="X36" s="4"/>
    </row>
    <row r="37" spans="1:24" ht="15" customHeight="1" x14ac:dyDescent="0.25">
      <c r="A37" s="39"/>
      <c r="B37" s="77"/>
      <c r="C37" s="78"/>
      <c r="D37" s="46"/>
      <c r="E37" s="94"/>
      <c r="F37" s="46"/>
      <c r="G37" s="79"/>
      <c r="H37" s="79"/>
      <c r="I37" s="65"/>
      <c r="J37" s="17"/>
      <c r="K37" s="66"/>
      <c r="L37" s="66"/>
      <c r="M37" s="34"/>
      <c r="N37" s="67"/>
      <c r="O37" s="196"/>
      <c r="P37" s="4"/>
      <c r="S37" s="7"/>
      <c r="T37" s="7"/>
      <c r="W37" s="4"/>
      <c r="X37" s="4"/>
    </row>
    <row r="38" spans="1:24" s="7" customFormat="1" x14ac:dyDescent="0.25">
      <c r="A38" s="80"/>
      <c r="B38" s="81"/>
      <c r="C38" s="98"/>
      <c r="D38" s="81"/>
      <c r="E38" s="81"/>
      <c r="F38" s="81"/>
      <c r="G38" s="81"/>
      <c r="H38" s="81"/>
      <c r="I38" s="82"/>
      <c r="J38" s="17"/>
      <c r="K38" s="66"/>
      <c r="L38" s="66"/>
      <c r="M38" s="62"/>
      <c r="N38" s="61"/>
      <c r="O38" s="195"/>
    </row>
    <row r="39" spans="1:24" ht="15" customHeight="1" x14ac:dyDescent="0.25">
      <c r="A39" s="39"/>
      <c r="B39" s="77"/>
      <c r="C39" s="78"/>
      <c r="D39" s="46"/>
      <c r="E39" s="94"/>
      <c r="F39" s="87"/>
      <c r="G39" s="266"/>
      <c r="H39" s="266"/>
      <c r="I39" s="65"/>
      <c r="J39" s="17"/>
      <c r="K39" s="66"/>
      <c r="L39" s="66"/>
      <c r="M39" s="34"/>
      <c r="N39" s="67"/>
      <c r="O39" s="196"/>
      <c r="P39" s="4"/>
      <c r="S39" s="7"/>
      <c r="T39" s="7"/>
      <c r="W39" s="4"/>
      <c r="X39" s="4"/>
    </row>
    <row r="40" spans="1:24" x14ac:dyDescent="0.25">
      <c r="A40" s="56"/>
      <c r="B40" s="101"/>
      <c r="C40" s="185" t="s">
        <v>193</v>
      </c>
      <c r="D40" s="64"/>
      <c r="E40" s="94"/>
      <c r="F40" s="94"/>
      <c r="G40" s="96"/>
      <c r="H40" s="96"/>
      <c r="I40" s="97"/>
      <c r="J40" s="66"/>
      <c r="K40" s="66"/>
      <c r="L40" s="66"/>
      <c r="M40" s="62"/>
      <c r="N40" s="69"/>
      <c r="O40" s="196"/>
      <c r="P40" s="4"/>
      <c r="S40" s="7"/>
      <c r="T40" s="7"/>
      <c r="W40" s="4"/>
      <c r="X40" s="4"/>
    </row>
    <row r="41" spans="1:24" ht="81" customHeight="1" x14ac:dyDescent="0.25">
      <c r="A41" s="56"/>
      <c r="B41" s="101"/>
      <c r="C41" s="46" t="s">
        <v>214</v>
      </c>
      <c r="D41" s="64"/>
      <c r="E41" s="94">
        <f>SUM(M41*'4. Address List'!$E$39)</f>
        <v>238</v>
      </c>
      <c r="F41" s="64" t="s">
        <v>60</v>
      </c>
      <c r="G41" s="100">
        <v>0</v>
      </c>
      <c r="H41" s="96">
        <f>SUM(E41*G41)</f>
        <v>0</v>
      </c>
      <c r="I41" s="97"/>
      <c r="J41" s="66"/>
      <c r="K41" s="66"/>
      <c r="L41" s="66"/>
      <c r="M41" s="62">
        <v>7</v>
      </c>
      <c r="N41" s="69">
        <f>SUM(G41*M41)</f>
        <v>0</v>
      </c>
      <c r="O41" s="196"/>
      <c r="P41" s="4"/>
      <c r="S41" s="7"/>
      <c r="T41" s="7"/>
      <c r="W41" s="4"/>
      <c r="X41" s="4"/>
    </row>
    <row r="42" spans="1:24" ht="36" customHeight="1" x14ac:dyDescent="0.25">
      <c r="A42" s="56"/>
      <c r="B42" s="101"/>
      <c r="C42" s="99" t="s">
        <v>182</v>
      </c>
      <c r="D42" s="64"/>
      <c r="E42" s="94"/>
      <c r="F42" s="64"/>
      <c r="G42" s="100"/>
      <c r="H42" s="96"/>
      <c r="I42" s="97"/>
      <c r="J42" s="66"/>
      <c r="K42" s="66"/>
      <c r="L42" s="66"/>
      <c r="M42" s="62"/>
      <c r="N42" s="69"/>
      <c r="O42" s="196"/>
      <c r="P42" s="4"/>
      <c r="S42" s="7"/>
      <c r="T42" s="7"/>
      <c r="W42" s="4"/>
      <c r="X42" s="4"/>
    </row>
    <row r="43" spans="1:24" ht="18" customHeight="1" x14ac:dyDescent="0.25">
      <c r="A43" s="56"/>
      <c r="B43" s="101"/>
      <c r="C43" s="46"/>
      <c r="D43" s="64"/>
      <c r="E43" s="94"/>
      <c r="F43" s="64"/>
      <c r="G43" s="100"/>
      <c r="H43" s="96"/>
      <c r="I43" s="97"/>
      <c r="J43" s="66"/>
      <c r="K43" s="66"/>
      <c r="L43" s="66"/>
      <c r="M43" s="62"/>
      <c r="N43" s="69"/>
      <c r="O43" s="196"/>
      <c r="P43" s="4"/>
      <c r="S43" s="7"/>
      <c r="T43" s="7"/>
      <c r="W43" s="4"/>
      <c r="X43" s="4"/>
    </row>
    <row r="44" spans="1:24" ht="18" customHeight="1" x14ac:dyDescent="0.25">
      <c r="A44" s="56"/>
      <c r="B44" s="101"/>
      <c r="C44" s="99" t="s">
        <v>194</v>
      </c>
      <c r="D44" s="64"/>
      <c r="E44" s="94"/>
      <c r="F44" s="64"/>
      <c r="G44" s="100"/>
      <c r="H44" s="100"/>
      <c r="I44" s="97"/>
      <c r="J44" s="66"/>
      <c r="K44" s="66"/>
      <c r="L44" s="66"/>
      <c r="M44" s="62"/>
      <c r="N44" s="69"/>
      <c r="O44" s="196"/>
      <c r="P44" s="4"/>
      <c r="S44" s="7"/>
      <c r="T44" s="7"/>
      <c r="W44" s="4"/>
      <c r="X44" s="4"/>
    </row>
    <row r="45" spans="1:24" ht="130.9" customHeight="1" x14ac:dyDescent="0.25">
      <c r="A45" s="56"/>
      <c r="B45" s="101"/>
      <c r="C45" s="46" t="s">
        <v>156</v>
      </c>
      <c r="D45" s="64"/>
      <c r="E45" s="94">
        <f>SUM(M45*'4. Address List'!$E$39)</f>
        <v>34</v>
      </c>
      <c r="F45" s="64" t="s">
        <v>60</v>
      </c>
      <c r="G45" s="100">
        <v>0</v>
      </c>
      <c r="H45" s="100">
        <f>SUM(E45*G45)</f>
        <v>0</v>
      </c>
      <c r="I45" s="97"/>
      <c r="J45" s="66"/>
      <c r="K45" s="66"/>
      <c r="L45" s="66"/>
      <c r="M45" s="62">
        <v>1</v>
      </c>
      <c r="N45" s="69">
        <f>SUM(G45*M45)</f>
        <v>0</v>
      </c>
      <c r="O45" s="196"/>
      <c r="P45" s="7"/>
      <c r="S45" s="7"/>
      <c r="T45" s="7"/>
      <c r="W45" s="4"/>
      <c r="X45" s="4"/>
    </row>
    <row r="46" spans="1:24" ht="22.9" customHeight="1" x14ac:dyDescent="0.25">
      <c r="A46" s="92"/>
      <c r="B46" s="77"/>
      <c r="C46" s="87"/>
      <c r="D46" s="64"/>
      <c r="E46" s="94"/>
      <c r="F46" s="64"/>
      <c r="G46" s="100"/>
      <c r="H46" s="100"/>
      <c r="I46" s="97"/>
      <c r="J46" s="66"/>
      <c r="K46" s="66"/>
      <c r="L46" s="66"/>
      <c r="M46" s="62"/>
      <c r="N46" s="69"/>
      <c r="O46" s="196"/>
      <c r="P46" s="7"/>
      <c r="S46" s="7"/>
      <c r="T46" s="7"/>
      <c r="W46" s="4"/>
      <c r="X46" s="4"/>
    </row>
    <row r="47" spans="1:24" ht="18.600000000000001" customHeight="1" x14ac:dyDescent="0.25">
      <c r="A47" s="92"/>
      <c r="B47" s="77"/>
      <c r="C47" s="230" t="s">
        <v>157</v>
      </c>
      <c r="D47" s="64"/>
      <c r="E47" s="94"/>
      <c r="F47" s="64"/>
      <c r="G47" s="100"/>
      <c r="H47" s="100"/>
      <c r="I47" s="97"/>
      <c r="J47" s="66"/>
      <c r="K47" s="66"/>
      <c r="L47" s="66"/>
      <c r="M47" s="62"/>
      <c r="N47" s="69"/>
      <c r="O47" s="196"/>
      <c r="P47" s="7"/>
      <c r="S47" s="7"/>
      <c r="T47" s="7"/>
      <c r="W47" s="4"/>
      <c r="X47" s="4"/>
    </row>
    <row r="48" spans="1:24" ht="20.45" customHeight="1" x14ac:dyDescent="0.25">
      <c r="A48" s="92"/>
      <c r="B48" s="77"/>
      <c r="C48" s="230" t="s">
        <v>163</v>
      </c>
      <c r="D48" s="64"/>
      <c r="E48" s="94"/>
      <c r="F48" s="64"/>
      <c r="G48" s="100"/>
      <c r="H48" s="100"/>
      <c r="I48" s="97"/>
      <c r="J48" s="66"/>
      <c r="K48" s="66"/>
      <c r="L48" s="66"/>
      <c r="M48" s="62"/>
      <c r="N48" s="69"/>
      <c r="O48" s="196"/>
      <c r="P48" s="7"/>
      <c r="S48" s="7"/>
      <c r="T48" s="7"/>
      <c r="W48" s="4"/>
      <c r="X48" s="4"/>
    </row>
    <row r="49" spans="1:24" ht="84" customHeight="1" x14ac:dyDescent="0.25">
      <c r="A49" s="92"/>
      <c r="B49" s="77"/>
      <c r="C49" s="231" t="s">
        <v>158</v>
      </c>
      <c r="D49" s="64"/>
      <c r="E49" s="94">
        <f>SUM(M49*'4. Address List'!$E$39)</f>
        <v>204</v>
      </c>
      <c r="F49" s="64" t="s">
        <v>60</v>
      </c>
      <c r="G49" s="100">
        <v>0</v>
      </c>
      <c r="H49" s="100">
        <f t="shared" ref="H49" si="0">SUM(E49*G49)</f>
        <v>0</v>
      </c>
      <c r="I49" s="97"/>
      <c r="J49" s="66"/>
      <c r="K49" s="66"/>
      <c r="L49" s="66"/>
      <c r="M49" s="62">
        <v>6</v>
      </c>
      <c r="N49" s="69">
        <f t="shared" ref="N49" si="1">SUM(G49*M49)</f>
        <v>0</v>
      </c>
      <c r="O49" s="196"/>
      <c r="P49" s="7"/>
      <c r="S49" s="7"/>
      <c r="T49" s="7"/>
      <c r="W49" s="4"/>
      <c r="X49" s="4"/>
    </row>
    <row r="50" spans="1:24" ht="51.6" customHeight="1" x14ac:dyDescent="0.25">
      <c r="A50" s="92"/>
      <c r="B50" s="77"/>
      <c r="C50" s="231" t="s">
        <v>212</v>
      </c>
      <c r="D50" s="64"/>
      <c r="E50" s="94"/>
      <c r="F50" s="94"/>
      <c r="G50" s="96"/>
      <c r="H50" s="96"/>
      <c r="I50" s="262"/>
      <c r="J50" s="66"/>
      <c r="K50" s="66"/>
      <c r="L50" s="66"/>
      <c r="M50" s="62"/>
      <c r="N50" s="69"/>
      <c r="O50" s="196"/>
      <c r="P50" s="7"/>
      <c r="S50" s="7"/>
      <c r="T50" s="7"/>
      <c r="W50" s="4"/>
      <c r="X50" s="4"/>
    </row>
    <row r="51" spans="1:24" ht="15.75" customHeight="1" x14ac:dyDescent="0.25">
      <c r="A51" s="39"/>
      <c r="B51" s="77"/>
      <c r="C51" s="35"/>
      <c r="D51" s="64"/>
      <c r="E51" s="94"/>
      <c r="F51" s="64"/>
      <c r="G51" s="100"/>
      <c r="H51" s="100"/>
      <c r="I51" s="97"/>
      <c r="K51" s="66"/>
      <c r="L51" s="66"/>
      <c r="M51" s="62"/>
      <c r="N51" s="69"/>
      <c r="O51" s="196"/>
      <c r="P51" s="7"/>
      <c r="Q51" s="7"/>
      <c r="S51" s="7"/>
      <c r="T51" s="7"/>
      <c r="W51" s="4"/>
      <c r="X51" s="4"/>
    </row>
    <row r="52" spans="1:24" ht="15.75" customHeight="1" x14ac:dyDescent="0.25">
      <c r="A52" s="39"/>
      <c r="B52" s="77"/>
      <c r="C52" s="78" t="s">
        <v>162</v>
      </c>
      <c r="D52" s="94"/>
      <c r="E52" s="94"/>
      <c r="F52" s="94"/>
      <c r="G52" s="96"/>
      <c r="H52" s="96"/>
      <c r="I52" s="97"/>
      <c r="K52" s="66"/>
      <c r="L52" s="66"/>
      <c r="M52" s="62"/>
      <c r="N52" s="69"/>
      <c r="O52" s="196"/>
      <c r="P52" s="7"/>
      <c r="Q52" s="7"/>
      <c r="S52" s="7"/>
      <c r="T52" s="7"/>
      <c r="W52" s="4"/>
      <c r="X52" s="4"/>
    </row>
    <row r="53" spans="1:24" ht="21.6" customHeight="1" x14ac:dyDescent="0.25">
      <c r="A53" s="39"/>
      <c r="B53" s="77"/>
      <c r="C53" s="78" t="s">
        <v>185</v>
      </c>
      <c r="D53" s="94"/>
      <c r="E53" s="94"/>
      <c r="F53" s="94"/>
      <c r="G53" s="96"/>
      <c r="H53" s="96"/>
      <c r="I53" s="97"/>
      <c r="K53" s="66"/>
      <c r="L53" s="66"/>
      <c r="M53" s="62"/>
      <c r="N53" s="69"/>
      <c r="O53" s="196"/>
      <c r="P53" s="7"/>
      <c r="Q53" s="7"/>
      <c r="S53" s="7"/>
      <c r="T53" s="7"/>
      <c r="W53" s="4"/>
      <c r="X53" s="4"/>
    </row>
    <row r="54" spans="1:24" ht="63" customHeight="1" x14ac:dyDescent="0.25">
      <c r="A54" s="39"/>
      <c r="B54" s="77"/>
      <c r="C54" s="35" t="s">
        <v>195</v>
      </c>
      <c r="D54" s="94"/>
      <c r="E54" s="94">
        <f>SUM(M54*'4. Address List'!$E$39)</f>
        <v>34</v>
      </c>
      <c r="F54" s="94" t="s">
        <v>60</v>
      </c>
      <c r="G54" s="96">
        <v>0</v>
      </c>
      <c r="H54" s="96">
        <f>SUM(E54*G54)</f>
        <v>0</v>
      </c>
      <c r="I54" s="97"/>
      <c r="K54" s="66"/>
      <c r="L54" s="66"/>
      <c r="M54" s="62">
        <v>1</v>
      </c>
      <c r="N54" s="69">
        <f>SUM(G54*M54)</f>
        <v>0</v>
      </c>
      <c r="O54" s="113"/>
      <c r="P54" s="7"/>
      <c r="Q54" s="7"/>
      <c r="S54" s="7"/>
      <c r="T54" s="7"/>
      <c r="W54" s="4"/>
      <c r="X54" s="4"/>
    </row>
    <row r="55" spans="1:24" ht="50.45" customHeight="1" x14ac:dyDescent="0.25">
      <c r="A55" s="39"/>
      <c r="B55" s="77"/>
      <c r="C55" s="35" t="s">
        <v>188</v>
      </c>
      <c r="D55" s="94"/>
      <c r="E55" s="94"/>
      <c r="F55" s="94"/>
      <c r="G55" s="96"/>
      <c r="H55" s="96"/>
      <c r="I55" s="97"/>
      <c r="K55" s="66"/>
      <c r="L55" s="66"/>
      <c r="M55" s="62"/>
      <c r="N55" s="69"/>
      <c r="O55" s="113"/>
      <c r="P55" s="7"/>
      <c r="Q55" s="7"/>
      <c r="S55" s="7"/>
      <c r="T55" s="7"/>
      <c r="W55" s="4"/>
      <c r="X55" s="4"/>
    </row>
    <row r="56" spans="1:24" ht="19.899999999999999" customHeight="1" x14ac:dyDescent="0.25">
      <c r="A56" s="39"/>
      <c r="B56" s="77"/>
      <c r="C56" s="35"/>
      <c r="D56" s="94"/>
      <c r="E56" s="94"/>
      <c r="F56" s="94"/>
      <c r="G56" s="96"/>
      <c r="H56" s="96"/>
      <c r="I56" s="97"/>
      <c r="K56" s="66"/>
      <c r="L56" s="66"/>
      <c r="M56" s="62"/>
      <c r="N56" s="69"/>
      <c r="O56" s="113"/>
      <c r="P56" s="7"/>
      <c r="Q56" s="7"/>
      <c r="S56" s="7"/>
      <c r="T56" s="7"/>
      <c r="W56" s="4"/>
      <c r="X56" s="4"/>
    </row>
    <row r="57" spans="1:24" ht="19.149999999999999" customHeight="1" x14ac:dyDescent="0.25">
      <c r="A57" s="29"/>
      <c r="B57" s="101"/>
      <c r="C57" s="132" t="s">
        <v>192</v>
      </c>
      <c r="D57" s="64"/>
      <c r="E57" s="94"/>
      <c r="F57" s="64"/>
      <c r="G57" s="100"/>
      <c r="H57" s="100"/>
      <c r="I57" s="66"/>
      <c r="J57" s="108"/>
      <c r="K57" s="66"/>
      <c r="L57" s="66"/>
      <c r="M57" s="62"/>
      <c r="N57" s="69"/>
      <c r="O57" s="113"/>
      <c r="P57" s="7"/>
      <c r="Q57" s="7"/>
      <c r="S57" s="7"/>
      <c r="T57" s="7"/>
      <c r="W57" s="4"/>
      <c r="X57" s="4"/>
    </row>
    <row r="58" spans="1:24" ht="69" customHeight="1" x14ac:dyDescent="0.25">
      <c r="A58" s="29"/>
      <c r="B58" s="101"/>
      <c r="C58" s="85" t="s">
        <v>196</v>
      </c>
      <c r="D58" s="64"/>
      <c r="E58" s="94">
        <f>SUM(M58*'4. Address List'!$E$39)</f>
        <v>1156</v>
      </c>
      <c r="F58" s="64" t="s">
        <v>61</v>
      </c>
      <c r="G58" s="100">
        <v>0</v>
      </c>
      <c r="H58" s="100">
        <f t="shared" ref="H58:H61" si="2">SUM(E58*G58)</f>
        <v>0</v>
      </c>
      <c r="I58" s="100"/>
      <c r="J58" s="108"/>
      <c r="K58" s="66"/>
      <c r="L58" s="66"/>
      <c r="M58" s="62">
        <v>34</v>
      </c>
      <c r="N58" s="69">
        <f t="shared" ref="N58:N61" si="3">SUM(G58*M58)</f>
        <v>0</v>
      </c>
      <c r="O58" s="113"/>
      <c r="P58" s="223"/>
      <c r="Q58" s="7"/>
      <c r="S58" s="7"/>
      <c r="T58" s="7"/>
      <c r="W58" s="4"/>
      <c r="X58" s="4"/>
    </row>
    <row r="59" spans="1:24" ht="19.899999999999999" customHeight="1" x14ac:dyDescent="0.25">
      <c r="A59" s="29"/>
      <c r="B59" s="101"/>
      <c r="C59" s="85"/>
      <c r="D59" s="64"/>
      <c r="E59" s="94"/>
      <c r="F59" s="64"/>
      <c r="G59" s="100"/>
      <c r="H59" s="100"/>
      <c r="I59" s="96"/>
      <c r="J59" s="108"/>
      <c r="K59" s="66"/>
      <c r="L59" s="66"/>
      <c r="M59" s="62"/>
      <c r="N59" s="69"/>
      <c r="O59" s="113"/>
      <c r="P59" s="223"/>
      <c r="Q59" s="7"/>
      <c r="S59" s="7"/>
      <c r="T59" s="7"/>
      <c r="W59" s="4"/>
      <c r="X59" s="4"/>
    </row>
    <row r="60" spans="1:24" ht="19.899999999999999" customHeight="1" x14ac:dyDescent="0.25">
      <c r="A60" s="29"/>
      <c r="B60" s="101"/>
      <c r="C60" s="132" t="s">
        <v>191</v>
      </c>
      <c r="D60" s="64"/>
      <c r="E60" s="94"/>
      <c r="F60" s="64"/>
      <c r="G60" s="100"/>
      <c r="H60" s="100"/>
      <c r="I60" s="97"/>
      <c r="J60" s="108"/>
      <c r="K60" s="66"/>
      <c r="L60" s="66"/>
      <c r="M60" s="62"/>
      <c r="N60" s="69"/>
      <c r="O60" s="113"/>
      <c r="P60" s="7"/>
      <c r="Q60" s="7"/>
      <c r="S60" s="7"/>
      <c r="T60" s="7"/>
      <c r="W60" s="4"/>
      <c r="X60" s="4"/>
    </row>
    <row r="61" spans="1:24" ht="79.900000000000006" customHeight="1" x14ac:dyDescent="0.25">
      <c r="A61" s="29"/>
      <c r="B61" s="101"/>
      <c r="C61" s="85" t="s">
        <v>215</v>
      </c>
      <c r="D61" s="64"/>
      <c r="E61" s="94">
        <f>SUM(M61*'4. Address List'!$E$39)</f>
        <v>68</v>
      </c>
      <c r="F61" s="64" t="s">
        <v>60</v>
      </c>
      <c r="G61" s="100">
        <v>0</v>
      </c>
      <c r="H61" s="100">
        <f t="shared" si="2"/>
        <v>0</v>
      </c>
      <c r="I61" s="97"/>
      <c r="J61" s="108"/>
      <c r="K61" s="66"/>
      <c r="L61" s="66"/>
      <c r="M61" s="62">
        <v>2</v>
      </c>
      <c r="N61" s="69">
        <f t="shared" si="3"/>
        <v>0</v>
      </c>
      <c r="O61" s="113"/>
      <c r="P61" s="7"/>
      <c r="Q61" s="7"/>
      <c r="S61" s="7"/>
      <c r="T61" s="7"/>
      <c r="W61" s="4"/>
      <c r="X61" s="4"/>
    </row>
    <row r="62" spans="1:24" ht="19.899999999999999" customHeight="1" x14ac:dyDescent="0.25">
      <c r="A62" s="29"/>
      <c r="B62" s="101"/>
      <c r="C62" s="85"/>
      <c r="D62" s="64"/>
      <c r="E62" s="94"/>
      <c r="F62" s="64"/>
      <c r="G62" s="100"/>
      <c r="H62" s="96"/>
      <c r="I62" s="97"/>
      <c r="J62" s="108"/>
      <c r="K62" s="66"/>
      <c r="L62" s="66"/>
      <c r="M62" s="62"/>
      <c r="N62" s="69"/>
      <c r="O62" s="113"/>
      <c r="P62" s="7"/>
      <c r="Q62" s="7"/>
      <c r="S62" s="7"/>
      <c r="T62" s="7"/>
      <c r="W62" s="4"/>
      <c r="X62" s="4"/>
    </row>
    <row r="63" spans="1:24" ht="19.149999999999999" customHeight="1" x14ac:dyDescent="0.25">
      <c r="A63" s="29"/>
      <c r="B63" s="101"/>
      <c r="C63" s="132" t="s">
        <v>178</v>
      </c>
      <c r="D63" s="64"/>
      <c r="E63" s="94"/>
      <c r="F63" s="64"/>
      <c r="G63" s="100"/>
      <c r="H63" s="100"/>
      <c r="I63" s="97"/>
      <c r="J63" s="108"/>
      <c r="K63" s="66"/>
      <c r="L63" s="66"/>
      <c r="M63" s="62"/>
      <c r="N63" s="69"/>
      <c r="O63" s="196"/>
      <c r="P63" s="7"/>
      <c r="Q63" s="7"/>
      <c r="S63" s="7"/>
      <c r="T63" s="7"/>
      <c r="W63" s="4"/>
      <c r="X63" s="4"/>
    </row>
    <row r="64" spans="1:24" ht="19.149999999999999" customHeight="1" x14ac:dyDescent="0.25">
      <c r="A64" s="29"/>
      <c r="B64" s="101"/>
      <c r="C64" s="132" t="s">
        <v>170</v>
      </c>
      <c r="D64" s="64"/>
      <c r="E64" s="94"/>
      <c r="F64" s="64"/>
      <c r="G64" s="100"/>
      <c r="H64" s="100"/>
      <c r="I64" s="97"/>
      <c r="J64" s="108"/>
      <c r="K64" s="66"/>
      <c r="L64" s="66"/>
      <c r="M64" s="62"/>
      <c r="N64" s="69"/>
      <c r="O64" s="196"/>
      <c r="P64" s="7"/>
      <c r="Q64" s="7"/>
      <c r="S64" s="7"/>
      <c r="T64" s="7"/>
      <c r="W64" s="4"/>
      <c r="X64" s="4"/>
    </row>
    <row r="65" spans="1:24" ht="19.149999999999999" customHeight="1" x14ac:dyDescent="0.25">
      <c r="A65" s="29"/>
      <c r="B65" s="101"/>
      <c r="C65" s="132" t="s">
        <v>164</v>
      </c>
      <c r="D65" s="64"/>
      <c r="E65" s="94"/>
      <c r="F65" s="64"/>
      <c r="G65" s="100"/>
      <c r="H65" s="100"/>
      <c r="I65" s="97"/>
      <c r="J65" s="108"/>
      <c r="K65" s="66"/>
      <c r="L65" s="66"/>
      <c r="M65" s="62"/>
      <c r="N65" s="69"/>
      <c r="O65" s="196"/>
      <c r="P65" s="7"/>
      <c r="Q65" s="7"/>
      <c r="S65" s="7"/>
      <c r="T65" s="7"/>
      <c r="W65" s="4"/>
      <c r="X65" s="4"/>
    </row>
    <row r="66" spans="1:24" ht="19.149999999999999" customHeight="1" x14ac:dyDescent="0.25">
      <c r="A66" s="29"/>
      <c r="B66" s="101"/>
      <c r="C66" s="85" t="s">
        <v>165</v>
      </c>
      <c r="D66" s="64"/>
      <c r="E66" s="94">
        <f>SUM(M66*'4. Address List'!$E$39)</f>
        <v>34</v>
      </c>
      <c r="F66" s="64" t="s">
        <v>3</v>
      </c>
      <c r="G66" s="100">
        <v>0</v>
      </c>
      <c r="H66" s="100">
        <f t="shared" ref="H66" si="4">SUM(E66*G66)</f>
        <v>0</v>
      </c>
      <c r="I66" s="100"/>
      <c r="J66" s="108"/>
      <c r="K66" s="66"/>
      <c r="L66" s="66"/>
      <c r="M66" s="62">
        <v>1</v>
      </c>
      <c r="N66" s="69">
        <f t="shared" ref="N66" si="5">SUM(G66*M66)</f>
        <v>0</v>
      </c>
      <c r="O66" s="113"/>
      <c r="P66" s="7"/>
      <c r="Q66" s="7"/>
      <c r="S66" s="7"/>
      <c r="T66" s="7"/>
      <c r="W66" s="4"/>
      <c r="X66" s="4"/>
    </row>
    <row r="67" spans="1:24" ht="36.6" customHeight="1" x14ac:dyDescent="0.25">
      <c r="A67" s="39"/>
      <c r="B67" s="77"/>
      <c r="C67" s="132" t="s">
        <v>231</v>
      </c>
      <c r="D67" s="64"/>
      <c r="E67" s="94"/>
      <c r="F67" s="64"/>
      <c r="G67" s="100"/>
      <c r="H67" s="100"/>
      <c r="I67" s="113"/>
      <c r="J67" s="108"/>
      <c r="K67" s="66"/>
      <c r="L67" s="66"/>
      <c r="M67" s="62"/>
      <c r="N67" s="69"/>
      <c r="O67" s="113"/>
      <c r="P67" s="7"/>
      <c r="Q67" s="7"/>
      <c r="S67" s="7"/>
      <c r="T67" s="7"/>
      <c r="W67" s="4"/>
      <c r="X67" s="4"/>
    </row>
    <row r="68" spans="1:24" ht="19.149999999999999" customHeight="1" x14ac:dyDescent="0.25">
      <c r="A68" s="39"/>
      <c r="B68" s="77"/>
      <c r="C68" s="85"/>
      <c r="D68" s="64"/>
      <c r="E68" s="94"/>
      <c r="F68" s="64"/>
      <c r="G68" s="100"/>
      <c r="H68" s="100"/>
      <c r="I68" s="113"/>
      <c r="J68" s="108"/>
      <c r="K68" s="66"/>
      <c r="L68" s="66"/>
      <c r="M68" s="62"/>
      <c r="N68" s="69"/>
      <c r="O68" s="113"/>
      <c r="P68" s="7"/>
      <c r="Q68" s="7"/>
      <c r="S68" s="7"/>
      <c r="T68" s="7"/>
      <c r="W68" s="4"/>
      <c r="X68" s="4"/>
    </row>
    <row r="69" spans="1:24" ht="30" customHeight="1" x14ac:dyDescent="0.25">
      <c r="A69" s="39"/>
      <c r="B69" s="84"/>
      <c r="C69" s="85"/>
      <c r="D69" s="64"/>
      <c r="E69" s="94"/>
      <c r="F69" s="64"/>
      <c r="G69" s="100"/>
      <c r="H69" s="100"/>
      <c r="I69" s="4"/>
      <c r="J69" s="273"/>
      <c r="K69" s="214"/>
      <c r="L69" s="274"/>
      <c r="M69" s="62"/>
      <c r="N69" s="69"/>
      <c r="O69" s="196"/>
      <c r="P69" s="7"/>
      <c r="Q69" s="7"/>
      <c r="S69" s="7"/>
      <c r="T69" s="7"/>
      <c r="W69" s="4"/>
      <c r="X69" s="4"/>
    </row>
    <row r="70" spans="1:24" x14ac:dyDescent="0.25">
      <c r="A70" s="267"/>
      <c r="B70" s="267"/>
      <c r="C70" s="98" t="s">
        <v>210</v>
      </c>
      <c r="D70" s="268"/>
      <c r="E70" s="268"/>
      <c r="F70" s="268"/>
      <c r="G70" s="269"/>
      <c r="H70" s="267"/>
      <c r="I70" s="82"/>
      <c r="J70" s="60"/>
      <c r="K70" s="35"/>
      <c r="L70" s="35"/>
      <c r="M70" s="62"/>
      <c r="N70" s="69"/>
      <c r="O70" s="196"/>
      <c r="P70" s="7"/>
      <c r="Q70" s="7"/>
      <c r="R70" s="7"/>
      <c r="S70" s="7"/>
      <c r="T70" s="7"/>
      <c r="W70" s="4"/>
      <c r="X70" s="4"/>
    </row>
    <row r="71" spans="1:24" x14ac:dyDescent="0.25">
      <c r="A71" s="29"/>
      <c r="B71" s="101"/>
      <c r="C71" s="35"/>
      <c r="D71" s="64"/>
      <c r="E71" s="94"/>
      <c r="F71" s="64"/>
      <c r="G71" s="100"/>
      <c r="H71" s="79"/>
      <c r="I71" s="65"/>
      <c r="J71" s="60"/>
      <c r="K71" s="7"/>
      <c r="L71" s="7"/>
      <c r="M71" s="60"/>
      <c r="N71" s="69"/>
      <c r="O71" s="196"/>
      <c r="P71" s="7"/>
      <c r="Q71" s="7"/>
      <c r="R71" s="7"/>
      <c r="S71" s="7"/>
      <c r="T71" s="7"/>
      <c r="W71" s="4"/>
      <c r="X71" s="4"/>
    </row>
    <row r="72" spans="1:24" s="116" customFormat="1" x14ac:dyDescent="0.25">
      <c r="A72" s="29"/>
      <c r="B72" s="270"/>
      <c r="C72" s="111" t="s">
        <v>136</v>
      </c>
      <c r="D72" s="100"/>
      <c r="E72" s="94"/>
      <c r="F72" s="100"/>
      <c r="G72" s="100"/>
      <c r="H72" s="79"/>
      <c r="I72" s="112"/>
      <c r="J72" s="113"/>
      <c r="K72" s="114"/>
      <c r="L72" s="114"/>
      <c r="M72" s="115"/>
      <c r="N72" s="69"/>
      <c r="O72" s="196"/>
      <c r="P72" s="7"/>
      <c r="Q72" s="7"/>
      <c r="R72" s="7"/>
      <c r="S72" s="7"/>
      <c r="T72" s="7"/>
      <c r="U72" s="7"/>
      <c r="V72" s="7"/>
    </row>
    <row r="73" spans="1:24" s="116" customFormat="1" x14ac:dyDescent="0.25">
      <c r="A73" s="29"/>
      <c r="B73" s="270"/>
      <c r="C73" s="117"/>
      <c r="D73" s="100"/>
      <c r="E73" s="94"/>
      <c r="F73" s="100"/>
      <c r="G73" s="100"/>
      <c r="H73" s="79"/>
      <c r="I73" s="112"/>
      <c r="J73" s="113"/>
      <c r="K73" s="114"/>
      <c r="L73" s="114"/>
      <c r="M73" s="115"/>
      <c r="N73" s="69"/>
      <c r="O73" s="196"/>
      <c r="P73" s="7"/>
      <c r="Q73" s="7"/>
      <c r="R73" s="7"/>
      <c r="S73" s="7"/>
      <c r="T73" s="7"/>
      <c r="U73" s="7"/>
      <c r="V73" s="7"/>
    </row>
    <row r="74" spans="1:24" s="116" customFormat="1" x14ac:dyDescent="0.25">
      <c r="A74" s="29"/>
      <c r="B74" s="270"/>
      <c r="C74" s="111" t="s">
        <v>134</v>
      </c>
      <c r="D74" s="100"/>
      <c r="E74" s="94"/>
      <c r="F74" s="100"/>
      <c r="G74" s="100"/>
      <c r="H74" s="79"/>
      <c r="I74" s="112"/>
      <c r="J74" s="113"/>
      <c r="K74" s="114"/>
      <c r="L74" s="114"/>
      <c r="M74" s="115"/>
      <c r="N74" s="69"/>
      <c r="O74" s="196"/>
      <c r="P74" s="7"/>
      <c r="Q74" s="7"/>
      <c r="R74" s="7"/>
      <c r="S74" s="7"/>
      <c r="T74" s="7"/>
      <c r="U74" s="7"/>
      <c r="V74" s="7"/>
    </row>
    <row r="75" spans="1:24" ht="181.9" customHeight="1" x14ac:dyDescent="0.25">
      <c r="A75" s="29"/>
      <c r="B75" s="271"/>
      <c r="C75" s="46" t="s">
        <v>197</v>
      </c>
      <c r="D75" s="64"/>
      <c r="E75" s="94">
        <f>SUM(M75*'4. Address List'!$E$39)</f>
        <v>4318</v>
      </c>
      <c r="F75" s="64" t="s">
        <v>61</v>
      </c>
      <c r="G75" s="100">
        <v>0</v>
      </c>
      <c r="H75" s="100">
        <f>SUM(E75*G75)</f>
        <v>0</v>
      </c>
      <c r="I75" s="97"/>
      <c r="J75" s="66"/>
      <c r="K75" s="66"/>
      <c r="L75" s="66"/>
      <c r="M75" s="34">
        <v>127</v>
      </c>
      <c r="N75" s="67">
        <f>SUM(G75*M75)</f>
        <v>0</v>
      </c>
      <c r="O75" s="196"/>
      <c r="P75" s="7" t="s">
        <v>132</v>
      </c>
      <c r="Q75" s="7"/>
      <c r="R75" s="7"/>
      <c r="S75" s="7"/>
      <c r="T75" s="7"/>
      <c r="W75" s="4"/>
      <c r="X75" s="4"/>
    </row>
    <row r="76" spans="1:24" x14ac:dyDescent="0.25">
      <c r="A76" s="29"/>
      <c r="B76" s="271"/>
      <c r="C76" s="46"/>
      <c r="D76" s="64"/>
      <c r="E76" s="94"/>
      <c r="F76" s="64"/>
      <c r="G76" s="100"/>
      <c r="H76" s="100"/>
      <c r="I76" s="97"/>
      <c r="J76" s="66"/>
      <c r="K76" s="66"/>
      <c r="L76" s="66"/>
      <c r="M76" s="62"/>
      <c r="N76" s="67"/>
      <c r="O76" s="196"/>
      <c r="P76" s="7"/>
      <c r="Q76" s="7"/>
      <c r="R76" s="7"/>
      <c r="S76" s="7"/>
      <c r="T76" s="7"/>
      <c r="W76" s="4"/>
      <c r="X76" s="4"/>
    </row>
    <row r="77" spans="1:24" x14ac:dyDescent="0.25">
      <c r="A77" s="56"/>
      <c r="B77" s="271"/>
      <c r="C77" s="118" t="s">
        <v>39</v>
      </c>
      <c r="D77" s="64"/>
      <c r="E77" s="94"/>
      <c r="F77" s="64"/>
      <c r="G77" s="100"/>
      <c r="H77" s="100"/>
      <c r="I77" s="97"/>
      <c r="J77" s="66"/>
      <c r="K77" s="66"/>
      <c r="L77" s="66"/>
      <c r="M77" s="34"/>
      <c r="N77" s="67"/>
      <c r="O77" s="196"/>
      <c r="P77" s="7"/>
      <c r="Q77" s="7"/>
      <c r="R77" s="7"/>
      <c r="S77" s="7"/>
      <c r="T77" s="7"/>
      <c r="W77" s="4"/>
      <c r="X77" s="4"/>
    </row>
    <row r="78" spans="1:24" ht="162" customHeight="1" x14ac:dyDescent="0.25">
      <c r="A78" s="56"/>
      <c r="B78" s="271"/>
      <c r="C78" s="30" t="s">
        <v>198</v>
      </c>
      <c r="D78" s="64"/>
      <c r="E78" s="94">
        <f>SUM(M78*'4. Address List'!$E$39)</f>
        <v>1292</v>
      </c>
      <c r="F78" s="64" t="s">
        <v>61</v>
      </c>
      <c r="G78" s="100">
        <v>0</v>
      </c>
      <c r="H78" s="100">
        <f>SUM(E78*G78)</f>
        <v>0</v>
      </c>
      <c r="I78" s="97"/>
      <c r="J78" s="66"/>
      <c r="K78" s="66"/>
      <c r="L78" s="66"/>
      <c r="M78" s="34">
        <v>38</v>
      </c>
      <c r="N78" s="67">
        <f>SUM(G78*M78)</f>
        <v>0</v>
      </c>
      <c r="O78" s="196"/>
      <c r="P78" s="7"/>
      <c r="Q78" s="7"/>
      <c r="R78" s="7"/>
      <c r="S78" s="7"/>
      <c r="T78" s="7"/>
      <c r="W78" s="4"/>
      <c r="X78" s="4"/>
    </row>
    <row r="79" spans="1:24" x14ac:dyDescent="0.25">
      <c r="A79" s="56"/>
      <c r="B79" s="271"/>
      <c r="C79" s="30"/>
      <c r="D79" s="64"/>
      <c r="E79" s="94"/>
      <c r="F79" s="64"/>
      <c r="G79" s="100"/>
      <c r="H79" s="100"/>
      <c r="I79" s="97"/>
      <c r="J79" s="66"/>
      <c r="K79" s="66"/>
      <c r="L79" s="66"/>
      <c r="M79" s="62"/>
      <c r="N79" s="67"/>
      <c r="O79" s="196"/>
      <c r="P79" s="7"/>
      <c r="Q79" s="7"/>
      <c r="R79" s="7"/>
      <c r="S79" s="7"/>
      <c r="T79" s="7"/>
      <c r="W79" s="4"/>
      <c r="X79" s="4"/>
    </row>
    <row r="80" spans="1:24" x14ac:dyDescent="0.25">
      <c r="A80" s="56"/>
      <c r="B80" s="101"/>
      <c r="C80" s="119" t="s">
        <v>52</v>
      </c>
      <c r="D80" s="48"/>
      <c r="E80" s="94"/>
      <c r="F80" s="48"/>
      <c r="G80" s="104"/>
      <c r="H80" s="100"/>
      <c r="I80" s="97"/>
      <c r="J80" s="66"/>
      <c r="K80" s="66"/>
      <c r="L80" s="66"/>
      <c r="M80" s="34"/>
      <c r="N80" s="67"/>
      <c r="O80" s="196"/>
      <c r="P80" s="7"/>
      <c r="S80" s="7"/>
      <c r="T80" s="7"/>
      <c r="W80" s="4"/>
      <c r="X80" s="4"/>
    </row>
    <row r="81" spans="1:24" ht="55.15" customHeight="1" x14ac:dyDescent="0.25">
      <c r="A81" s="56"/>
      <c r="B81" s="101"/>
      <c r="C81" s="32" t="s">
        <v>183</v>
      </c>
      <c r="D81" s="48"/>
      <c r="E81" s="94"/>
      <c r="F81" s="48"/>
      <c r="G81" s="104"/>
      <c r="H81" s="100"/>
      <c r="I81" s="97"/>
      <c r="J81" s="66"/>
      <c r="K81" s="66"/>
      <c r="L81" s="66"/>
      <c r="M81" s="34"/>
      <c r="N81" s="67"/>
      <c r="O81" s="196"/>
      <c r="P81" s="7"/>
      <c r="S81" s="7"/>
      <c r="T81" s="7"/>
      <c r="W81" s="4"/>
      <c r="X81" s="4"/>
    </row>
    <row r="82" spans="1:24" ht="19.149999999999999" customHeight="1" x14ac:dyDescent="0.25">
      <c r="A82" s="56"/>
      <c r="B82" s="101"/>
      <c r="C82" s="32"/>
      <c r="D82" s="48"/>
      <c r="E82" s="94"/>
      <c r="F82" s="64"/>
      <c r="G82" s="104"/>
      <c r="H82" s="100"/>
      <c r="I82" s="97"/>
      <c r="J82" s="66"/>
      <c r="K82" s="66"/>
      <c r="L82" s="66"/>
      <c r="M82" s="34"/>
      <c r="N82" s="67"/>
      <c r="O82" s="196"/>
      <c r="P82" s="7"/>
      <c r="S82" s="7"/>
      <c r="T82" s="7"/>
      <c r="W82" s="4"/>
      <c r="X82" s="4"/>
    </row>
    <row r="83" spans="1:24" ht="17.45" customHeight="1" x14ac:dyDescent="0.25">
      <c r="A83" s="56"/>
      <c r="B83" s="101"/>
      <c r="C83" s="119" t="s">
        <v>53</v>
      </c>
      <c r="D83" s="48"/>
      <c r="E83" s="94"/>
      <c r="F83" s="64"/>
      <c r="G83" s="104"/>
      <c r="H83" s="100"/>
      <c r="I83" s="97"/>
      <c r="J83" s="66"/>
      <c r="K83" s="66"/>
      <c r="L83" s="66"/>
      <c r="M83" s="34"/>
      <c r="N83" s="67"/>
      <c r="O83" s="196"/>
      <c r="P83" s="7"/>
      <c r="S83" s="7"/>
      <c r="T83" s="7"/>
      <c r="W83" s="4"/>
      <c r="X83" s="4"/>
    </row>
    <row r="84" spans="1:24" ht="118.15" customHeight="1" x14ac:dyDescent="0.25">
      <c r="A84" s="92"/>
      <c r="B84" s="77"/>
      <c r="C84" s="32" t="s">
        <v>199</v>
      </c>
      <c r="D84" s="48"/>
      <c r="E84" s="94">
        <f>SUM(M84*'4. Address List'!$E$39)</f>
        <v>340</v>
      </c>
      <c r="F84" s="64" t="s">
        <v>2</v>
      </c>
      <c r="G84" s="104">
        <v>0</v>
      </c>
      <c r="H84" s="100">
        <f>SUM(E84*G84)</f>
        <v>0</v>
      </c>
      <c r="I84" s="97"/>
      <c r="J84" s="66"/>
      <c r="K84" s="66"/>
      <c r="L84" s="66"/>
      <c r="M84" s="34">
        <v>10</v>
      </c>
      <c r="N84" s="67">
        <f>SUM(G84*M84)</f>
        <v>0</v>
      </c>
      <c r="O84" s="196"/>
      <c r="P84" s="7"/>
      <c r="S84" s="7"/>
      <c r="T84" s="7"/>
      <c r="W84" s="4"/>
      <c r="X84" s="4"/>
    </row>
    <row r="85" spans="1:24" x14ac:dyDescent="0.25">
      <c r="A85" s="56"/>
      <c r="B85" s="101"/>
      <c r="C85" s="32"/>
      <c r="D85" s="48"/>
      <c r="E85" s="94"/>
      <c r="F85" s="48"/>
      <c r="G85" s="104"/>
      <c r="H85" s="100"/>
      <c r="I85" s="97"/>
      <c r="J85" s="66"/>
      <c r="K85" s="66"/>
      <c r="L85" s="66"/>
      <c r="M85" s="34"/>
      <c r="N85" s="67"/>
      <c r="O85" s="196"/>
      <c r="P85" s="4"/>
      <c r="S85" s="7"/>
      <c r="T85" s="7"/>
      <c r="W85" s="4"/>
      <c r="X85" s="4"/>
    </row>
    <row r="86" spans="1:24" x14ac:dyDescent="0.25">
      <c r="A86" s="92"/>
      <c r="B86" s="77"/>
      <c r="C86" s="120" t="s">
        <v>187</v>
      </c>
      <c r="D86" s="48"/>
      <c r="E86" s="94"/>
      <c r="F86" s="49"/>
      <c r="G86" s="104"/>
      <c r="H86" s="100"/>
      <c r="I86" s="97"/>
      <c r="J86" s="66"/>
      <c r="K86" s="66"/>
      <c r="L86" s="66"/>
      <c r="M86" s="34"/>
      <c r="N86" s="67"/>
      <c r="O86" s="196"/>
      <c r="P86" s="4"/>
      <c r="S86" s="7"/>
      <c r="T86" s="7"/>
      <c r="W86" s="4"/>
      <c r="X86" s="4"/>
    </row>
    <row r="87" spans="1:24" ht="66.599999999999994" customHeight="1" x14ac:dyDescent="0.25">
      <c r="A87" s="92"/>
      <c r="B87" s="77"/>
      <c r="C87" s="93" t="s">
        <v>186</v>
      </c>
      <c r="D87" s="48"/>
      <c r="E87" s="94">
        <f>SUM(M87*'4. Address List'!$E$39)</f>
        <v>1360</v>
      </c>
      <c r="F87" s="49" t="s">
        <v>2</v>
      </c>
      <c r="G87" s="104">
        <v>0</v>
      </c>
      <c r="H87" s="100">
        <f t="shared" ref="H87" si="6">SUM(E87*G87)</f>
        <v>0</v>
      </c>
      <c r="I87" s="97"/>
      <c r="J87" s="66"/>
      <c r="K87" s="66"/>
      <c r="L87" s="66"/>
      <c r="M87" s="34">
        <v>40</v>
      </c>
      <c r="N87" s="67">
        <f t="shared" ref="N87" si="7">SUM(G87*M87)</f>
        <v>0</v>
      </c>
      <c r="O87" s="196"/>
      <c r="P87" s="4"/>
      <c r="S87" s="7"/>
      <c r="T87" s="7"/>
      <c r="W87" s="4"/>
      <c r="X87" s="4"/>
    </row>
    <row r="88" spans="1:24" x14ac:dyDescent="0.25">
      <c r="A88" s="92"/>
      <c r="B88" s="77"/>
      <c r="C88" s="93"/>
      <c r="D88" s="48"/>
      <c r="E88" s="94"/>
      <c r="F88" s="49"/>
      <c r="G88" s="104"/>
      <c r="H88" s="100"/>
      <c r="I88" s="97"/>
      <c r="J88" s="66"/>
      <c r="K88" s="66"/>
      <c r="L88" s="66"/>
      <c r="M88" s="34"/>
      <c r="N88" s="67"/>
      <c r="O88" s="196"/>
      <c r="P88" s="4"/>
      <c r="S88" s="7"/>
      <c r="T88" s="7"/>
      <c r="W88" s="4"/>
      <c r="X88" s="4"/>
    </row>
    <row r="89" spans="1:24" x14ac:dyDescent="0.25">
      <c r="A89" s="92"/>
      <c r="B89" s="77"/>
      <c r="C89" s="120" t="s">
        <v>42</v>
      </c>
      <c r="D89" s="48"/>
      <c r="E89" s="94"/>
      <c r="F89" s="94"/>
      <c r="G89" s="104"/>
      <c r="H89" s="100"/>
      <c r="I89" s="97"/>
      <c r="J89" s="66"/>
      <c r="K89" s="66"/>
      <c r="L89" s="66"/>
      <c r="M89" s="34"/>
      <c r="N89" s="67"/>
      <c r="O89" s="196"/>
      <c r="P89" s="4"/>
      <c r="S89" s="7"/>
      <c r="T89" s="7"/>
      <c r="W89" s="4"/>
      <c r="X89" s="4"/>
    </row>
    <row r="90" spans="1:24" ht="114.6" customHeight="1" x14ac:dyDescent="0.25">
      <c r="A90" s="92"/>
      <c r="B90" s="77"/>
      <c r="C90" s="32" t="s">
        <v>133</v>
      </c>
      <c r="D90" s="48"/>
      <c r="E90" s="94"/>
      <c r="F90" s="48"/>
      <c r="G90" s="104"/>
      <c r="H90" s="100"/>
      <c r="I90" s="97"/>
      <c r="J90" s="66"/>
      <c r="K90" s="66"/>
      <c r="L90" s="66"/>
      <c r="M90" s="34"/>
      <c r="N90" s="67"/>
      <c r="O90" s="196"/>
      <c r="P90" s="4"/>
      <c r="S90" s="7"/>
      <c r="T90" s="7"/>
      <c r="W90" s="4"/>
      <c r="X90" s="4"/>
    </row>
    <row r="91" spans="1:24" ht="17.45" customHeight="1" x14ac:dyDescent="0.25">
      <c r="A91" s="56"/>
      <c r="B91" s="101"/>
      <c r="C91" s="46"/>
      <c r="D91" s="48"/>
      <c r="E91" s="94"/>
      <c r="F91" s="64"/>
      <c r="G91" s="104"/>
      <c r="H91" s="100"/>
      <c r="I91" s="97"/>
      <c r="J91" s="66"/>
      <c r="K91" s="66"/>
      <c r="L91" s="66"/>
      <c r="M91" s="34"/>
      <c r="N91" s="67"/>
      <c r="O91" s="196"/>
      <c r="P91" s="4"/>
      <c r="S91" s="7"/>
      <c r="T91" s="7"/>
      <c r="W91" s="4"/>
      <c r="X91" s="4"/>
    </row>
    <row r="92" spans="1:24" ht="36" customHeight="1" x14ac:dyDescent="0.25">
      <c r="A92" s="56"/>
      <c r="B92" s="101"/>
      <c r="C92" s="46" t="s">
        <v>217</v>
      </c>
      <c r="D92" s="48"/>
      <c r="E92" s="94">
        <f>SUM(M92*'4. Address List'!$E$39)</f>
        <v>272</v>
      </c>
      <c r="F92" s="64" t="s">
        <v>2</v>
      </c>
      <c r="G92" s="104">
        <v>0</v>
      </c>
      <c r="H92" s="100">
        <f>SUM(E92*G92)</f>
        <v>0</v>
      </c>
      <c r="I92" s="97"/>
      <c r="J92" s="66"/>
      <c r="K92" s="66"/>
      <c r="L92" s="66"/>
      <c r="M92" s="34">
        <v>8</v>
      </c>
      <c r="N92" s="67">
        <f>SUM(G92*M92)</f>
        <v>0</v>
      </c>
      <c r="O92" s="196"/>
      <c r="P92" s="4"/>
      <c r="S92" s="7"/>
      <c r="T92" s="7"/>
      <c r="W92" s="4"/>
      <c r="X92" s="4"/>
    </row>
    <row r="93" spans="1:24" ht="18" customHeight="1" x14ac:dyDescent="0.25">
      <c r="A93" s="56"/>
      <c r="B93" s="101"/>
      <c r="C93" s="46"/>
      <c r="D93" s="48"/>
      <c r="E93" s="94"/>
      <c r="F93" s="64"/>
      <c r="G93" s="104"/>
      <c r="H93" s="100"/>
      <c r="I93" s="97"/>
      <c r="J93" s="66"/>
      <c r="K93" s="66"/>
      <c r="L93" s="66"/>
      <c r="M93" s="34"/>
      <c r="N93" s="67"/>
      <c r="O93" s="196"/>
      <c r="P93" s="4"/>
      <c r="S93" s="7"/>
      <c r="T93" s="7"/>
      <c r="W93" s="4"/>
      <c r="X93" s="4"/>
    </row>
    <row r="94" spans="1:24" ht="36" customHeight="1" x14ac:dyDescent="0.25">
      <c r="A94" s="56"/>
      <c r="B94" s="101"/>
      <c r="C94" s="46" t="s">
        <v>218</v>
      </c>
      <c r="D94" s="48"/>
      <c r="E94" s="94">
        <f>SUM(M94*'4. Address List'!$E$39)</f>
        <v>102</v>
      </c>
      <c r="F94" s="64" t="s">
        <v>2</v>
      </c>
      <c r="G94" s="104">
        <v>0</v>
      </c>
      <c r="H94" s="100">
        <f>SUM(E94*G94)</f>
        <v>0</v>
      </c>
      <c r="I94" s="97"/>
      <c r="J94" s="66"/>
      <c r="K94" s="66"/>
      <c r="L94" s="66"/>
      <c r="M94" s="34">
        <v>3</v>
      </c>
      <c r="N94" s="67">
        <f>SUM(G94*M94)</f>
        <v>0</v>
      </c>
      <c r="O94" s="196"/>
      <c r="P94" s="4"/>
      <c r="S94" s="7"/>
      <c r="T94" s="7"/>
      <c r="W94" s="4"/>
      <c r="X94" s="4"/>
    </row>
    <row r="95" spans="1:24" ht="18" customHeight="1" x14ac:dyDescent="0.25">
      <c r="A95" s="56"/>
      <c r="B95" s="101"/>
      <c r="C95" s="46"/>
      <c r="D95" s="48"/>
      <c r="E95" s="94"/>
      <c r="F95" s="64"/>
      <c r="G95" s="104"/>
      <c r="H95" s="100"/>
      <c r="I95" s="97"/>
      <c r="J95" s="66"/>
      <c r="K95" s="66"/>
      <c r="L95" s="66"/>
      <c r="M95" s="34"/>
      <c r="N95" s="67"/>
      <c r="O95" s="196"/>
      <c r="P95" s="4"/>
      <c r="S95" s="7"/>
      <c r="T95" s="7"/>
      <c r="W95" s="4"/>
      <c r="X95" s="4"/>
    </row>
    <row r="96" spans="1:24" ht="48.6" customHeight="1" x14ac:dyDescent="0.25">
      <c r="A96" s="56"/>
      <c r="B96" s="101"/>
      <c r="C96" s="32" t="s">
        <v>219</v>
      </c>
      <c r="D96" s="48"/>
      <c r="E96" s="94">
        <f>SUM(M96*'4. Address List'!$E$39)</f>
        <v>34</v>
      </c>
      <c r="F96" s="64" t="s">
        <v>60</v>
      </c>
      <c r="G96" s="104">
        <v>0</v>
      </c>
      <c r="H96" s="100">
        <f>SUM(E96*G96)</f>
        <v>0</v>
      </c>
      <c r="I96" s="97"/>
      <c r="J96" s="66"/>
      <c r="K96" s="66"/>
      <c r="L96" s="66"/>
      <c r="M96" s="34">
        <v>1</v>
      </c>
      <c r="N96" s="67">
        <f>SUM(G96*M96)</f>
        <v>0</v>
      </c>
      <c r="O96" s="196"/>
      <c r="P96" s="4"/>
      <c r="S96" s="7"/>
      <c r="T96" s="7"/>
      <c r="W96" s="4"/>
      <c r="X96" s="4"/>
    </row>
    <row r="97" spans="1:24" x14ac:dyDescent="0.25">
      <c r="A97" s="92"/>
      <c r="B97" s="77"/>
      <c r="C97" s="11"/>
      <c r="D97" s="48"/>
      <c r="E97" s="94"/>
      <c r="F97" s="64"/>
      <c r="G97" s="104"/>
      <c r="H97" s="100"/>
      <c r="I97" s="97"/>
      <c r="J97" s="66"/>
      <c r="K97" s="66"/>
      <c r="L97" s="66"/>
      <c r="M97" s="34"/>
      <c r="N97" s="67"/>
      <c r="O97" s="196"/>
      <c r="P97" s="4"/>
      <c r="S97" s="7"/>
      <c r="T97" s="7"/>
      <c r="W97" s="4"/>
      <c r="X97" s="4"/>
    </row>
    <row r="98" spans="1:24" ht="31.5" x14ac:dyDescent="0.25">
      <c r="A98" s="92"/>
      <c r="B98" s="77"/>
      <c r="C98" s="11" t="s">
        <v>220</v>
      </c>
      <c r="D98" s="48"/>
      <c r="E98" s="94">
        <f>SUM(M98*'4. Address List'!$E$39)</f>
        <v>34</v>
      </c>
      <c r="F98" s="64" t="s">
        <v>60</v>
      </c>
      <c r="G98" s="104">
        <v>0</v>
      </c>
      <c r="H98" s="100">
        <f t="shared" ref="H98" si="8">SUM(E98*G98)</f>
        <v>0</v>
      </c>
      <c r="I98" s="97"/>
      <c r="J98" s="66"/>
      <c r="K98" s="66"/>
      <c r="L98" s="66"/>
      <c r="M98" s="34">
        <v>1</v>
      </c>
      <c r="N98" s="67">
        <f t="shared" ref="N98" si="9">SUM(G98*M98)</f>
        <v>0</v>
      </c>
      <c r="O98" s="196"/>
      <c r="P98" s="4"/>
      <c r="S98" s="7"/>
      <c r="T98" s="7"/>
      <c r="W98" s="4"/>
      <c r="X98" s="4"/>
    </row>
    <row r="99" spans="1:24" x14ac:dyDescent="0.25">
      <c r="A99" s="92"/>
      <c r="B99" s="77"/>
      <c r="C99" s="11"/>
      <c r="D99" s="48"/>
      <c r="E99" s="94"/>
      <c r="F99" s="94"/>
      <c r="G99" s="95"/>
      <c r="H99" s="96"/>
      <c r="I99" s="97"/>
      <c r="J99" s="66"/>
      <c r="K99" s="66"/>
      <c r="L99" s="66"/>
      <c r="M99" s="34"/>
      <c r="N99" s="67"/>
      <c r="O99" s="196"/>
      <c r="P99" s="4"/>
      <c r="S99" s="7"/>
      <c r="T99" s="7"/>
      <c r="W99" s="4"/>
      <c r="X99" s="4"/>
    </row>
    <row r="100" spans="1:24" ht="31.5" x14ac:dyDescent="0.25">
      <c r="A100" s="92"/>
      <c r="B100" s="77"/>
      <c r="C100" s="11" t="s">
        <v>221</v>
      </c>
      <c r="D100" s="48"/>
      <c r="E100" s="94">
        <f>SUM(M100*'4. Address List'!$E$39)</f>
        <v>34</v>
      </c>
      <c r="F100" s="64" t="s">
        <v>60</v>
      </c>
      <c r="G100" s="104">
        <v>0</v>
      </c>
      <c r="H100" s="100">
        <f t="shared" ref="H100" si="10">SUM(E100*G100)</f>
        <v>0</v>
      </c>
      <c r="I100" s="97"/>
      <c r="J100" s="66"/>
      <c r="K100" s="66"/>
      <c r="L100" s="66"/>
      <c r="M100" s="34">
        <v>1</v>
      </c>
      <c r="N100" s="67">
        <f t="shared" ref="N100" si="11">SUM(G100*M100)</f>
        <v>0</v>
      </c>
      <c r="O100" s="196"/>
      <c r="P100" s="4"/>
      <c r="S100" s="7"/>
      <c r="T100" s="7"/>
      <c r="W100" s="4"/>
      <c r="X100" s="4"/>
    </row>
    <row r="101" spans="1:24" x14ac:dyDescent="0.25">
      <c r="A101" s="92"/>
      <c r="B101" s="77"/>
      <c r="C101" s="11"/>
      <c r="D101" s="48"/>
      <c r="E101" s="94"/>
      <c r="F101" s="94"/>
      <c r="G101" s="95"/>
      <c r="H101" s="96"/>
      <c r="I101" s="97"/>
      <c r="J101" s="66"/>
      <c r="K101" s="66"/>
      <c r="L101" s="66"/>
      <c r="M101" s="34"/>
      <c r="N101" s="67"/>
      <c r="O101" s="196"/>
      <c r="P101" s="4"/>
      <c r="S101" s="7"/>
      <c r="T101" s="7"/>
      <c r="W101" s="4"/>
      <c r="X101" s="4"/>
    </row>
    <row r="102" spans="1:24" ht="17.25" customHeight="1" x14ac:dyDescent="0.25">
      <c r="A102" s="92"/>
      <c r="B102" s="77"/>
      <c r="C102" s="121" t="s">
        <v>137</v>
      </c>
      <c r="D102" s="48"/>
      <c r="E102" s="94"/>
      <c r="F102" s="64"/>
      <c r="G102" s="104"/>
      <c r="H102" s="96"/>
      <c r="I102" s="97"/>
      <c r="J102" s="66"/>
      <c r="K102" s="66"/>
      <c r="L102" s="66"/>
      <c r="M102" s="34"/>
      <c r="N102" s="67"/>
      <c r="O102" s="196"/>
      <c r="P102" s="4"/>
      <c r="S102" s="7"/>
      <c r="T102" s="7"/>
      <c r="W102" s="4"/>
      <c r="X102" s="4"/>
    </row>
    <row r="103" spans="1:24" ht="17.25" customHeight="1" x14ac:dyDescent="0.25">
      <c r="A103" s="92"/>
      <c r="B103" s="84"/>
      <c r="C103" s="119"/>
      <c r="D103" s="48"/>
      <c r="E103" s="94"/>
      <c r="F103" s="64"/>
      <c r="G103" s="104"/>
      <c r="H103" s="96"/>
      <c r="I103" s="97"/>
      <c r="J103" s="66"/>
      <c r="K103" s="66"/>
      <c r="L103" s="66"/>
      <c r="M103" s="34"/>
      <c r="N103" s="67"/>
      <c r="O103" s="196"/>
      <c r="P103" s="4"/>
      <c r="S103" s="7"/>
      <c r="T103" s="7"/>
      <c r="W103" s="4"/>
      <c r="X103" s="4"/>
    </row>
    <row r="104" spans="1:24" ht="17.25" customHeight="1" x14ac:dyDescent="0.25">
      <c r="A104" s="92"/>
      <c r="B104" s="84"/>
      <c r="C104" s="119" t="s">
        <v>140</v>
      </c>
      <c r="D104" s="48"/>
      <c r="E104" s="94"/>
      <c r="F104" s="64"/>
      <c r="G104" s="104"/>
      <c r="H104" s="96"/>
      <c r="I104" s="97"/>
      <c r="J104" s="66"/>
      <c r="K104" s="66"/>
      <c r="L104" s="66"/>
      <c r="M104" s="34"/>
      <c r="N104" s="67"/>
      <c r="O104" s="196"/>
      <c r="P104" s="4"/>
      <c r="S104" s="7"/>
      <c r="T104" s="7"/>
      <c r="W104" s="4"/>
      <c r="X104" s="4"/>
    </row>
    <row r="105" spans="1:24" ht="115.9" customHeight="1" x14ac:dyDescent="0.25">
      <c r="A105" s="92"/>
      <c r="B105" s="84"/>
      <c r="C105" s="87" t="s">
        <v>200</v>
      </c>
      <c r="D105" s="48"/>
      <c r="E105" s="94">
        <f>SUM(M105*'4. Address List'!$E$39)</f>
        <v>136</v>
      </c>
      <c r="F105" s="64" t="s">
        <v>61</v>
      </c>
      <c r="G105" s="104">
        <v>0</v>
      </c>
      <c r="H105" s="100">
        <f>SUM(E105*G105)</f>
        <v>0</v>
      </c>
      <c r="I105" s="97"/>
      <c r="J105" s="66"/>
      <c r="K105" s="66"/>
      <c r="L105" s="66"/>
      <c r="M105" s="62">
        <v>4</v>
      </c>
      <c r="N105" s="67">
        <f>SUM(G105*M105)</f>
        <v>0</v>
      </c>
      <c r="O105" s="196"/>
      <c r="P105" s="7"/>
      <c r="S105" s="7"/>
      <c r="T105" s="7"/>
      <c r="W105" s="4"/>
      <c r="X105" s="4"/>
    </row>
    <row r="106" spans="1:24" ht="21" customHeight="1" x14ac:dyDescent="0.25">
      <c r="A106" s="92"/>
      <c r="B106" s="84"/>
      <c r="C106" s="87"/>
      <c r="D106" s="48"/>
      <c r="E106" s="94"/>
      <c r="F106" s="64"/>
      <c r="G106" s="104"/>
      <c r="H106" s="100"/>
      <c r="I106" s="97"/>
      <c r="J106" s="66"/>
      <c r="K106" s="66"/>
      <c r="L106" s="66"/>
      <c r="M106" s="62"/>
      <c r="N106" s="67"/>
      <c r="O106" s="196"/>
      <c r="P106" s="7"/>
      <c r="S106" s="7"/>
      <c r="T106" s="7"/>
      <c r="W106" s="4"/>
      <c r="X106" s="4"/>
    </row>
    <row r="107" spans="1:24" ht="21" customHeight="1" x14ac:dyDescent="0.25">
      <c r="A107" s="92"/>
      <c r="B107" s="84"/>
      <c r="C107" s="91" t="s">
        <v>141</v>
      </c>
      <c r="D107" s="48"/>
      <c r="E107" s="94"/>
      <c r="F107" s="64"/>
      <c r="G107" s="104"/>
      <c r="H107" s="100"/>
      <c r="I107" s="97"/>
      <c r="J107" s="66"/>
      <c r="K107" s="66"/>
      <c r="L107" s="66"/>
      <c r="M107" s="62"/>
      <c r="N107" s="67"/>
      <c r="O107" s="196"/>
      <c r="P107" s="7"/>
      <c r="S107" s="7"/>
      <c r="T107" s="7"/>
      <c r="W107" s="4"/>
      <c r="X107" s="4"/>
    </row>
    <row r="108" spans="1:24" ht="99" customHeight="1" x14ac:dyDescent="0.25">
      <c r="A108" s="92"/>
      <c r="B108" s="84"/>
      <c r="C108" s="87" t="s">
        <v>201</v>
      </c>
      <c r="D108" s="48"/>
      <c r="E108" s="94">
        <f>SUM(M108*'4. Address List'!$E$39)</f>
        <v>136</v>
      </c>
      <c r="F108" s="64" t="s">
        <v>61</v>
      </c>
      <c r="G108" s="104">
        <v>0</v>
      </c>
      <c r="H108" s="100">
        <f>SUM(E108*G108)</f>
        <v>0</v>
      </c>
      <c r="I108" s="97"/>
      <c r="J108" s="66"/>
      <c r="K108" s="66"/>
      <c r="L108" s="66"/>
      <c r="M108" s="62">
        <v>4</v>
      </c>
      <c r="N108" s="67">
        <f>SUM(G108*M108)</f>
        <v>0</v>
      </c>
      <c r="O108" s="196"/>
      <c r="P108" s="7"/>
      <c r="S108" s="7"/>
      <c r="T108" s="7"/>
      <c r="W108" s="4"/>
      <c r="X108" s="4"/>
    </row>
    <row r="109" spans="1:24" ht="19.899999999999999" customHeight="1" x14ac:dyDescent="0.25">
      <c r="A109" s="92"/>
      <c r="B109" s="84"/>
      <c r="C109" s="91"/>
      <c r="D109" s="48"/>
      <c r="E109" s="94"/>
      <c r="F109" s="64"/>
      <c r="G109" s="104"/>
      <c r="H109" s="100"/>
      <c r="I109" s="97"/>
      <c r="J109" s="66"/>
      <c r="K109" s="66"/>
      <c r="L109" s="66"/>
      <c r="M109" s="62"/>
      <c r="N109" s="67"/>
      <c r="O109" s="196"/>
      <c r="P109" s="4"/>
      <c r="S109" s="7"/>
      <c r="T109" s="7"/>
      <c r="W109" s="4"/>
      <c r="X109" s="4"/>
    </row>
    <row r="110" spans="1:24" ht="19.899999999999999" customHeight="1" x14ac:dyDescent="0.25">
      <c r="A110" s="92"/>
      <c r="B110" s="84"/>
      <c r="C110" s="91" t="s">
        <v>138</v>
      </c>
      <c r="D110" s="48"/>
      <c r="E110" s="94"/>
      <c r="F110" s="64"/>
      <c r="G110" s="104"/>
      <c r="H110" s="100"/>
      <c r="I110" s="97"/>
      <c r="J110" s="66"/>
      <c r="K110" s="66"/>
      <c r="L110" s="66"/>
      <c r="M110" s="34"/>
      <c r="N110" s="67"/>
      <c r="O110" s="196"/>
      <c r="P110" s="4"/>
      <c r="S110" s="7"/>
      <c r="T110" s="7"/>
      <c r="W110" s="4"/>
      <c r="X110" s="4"/>
    </row>
    <row r="111" spans="1:24" ht="121.15" customHeight="1" x14ac:dyDescent="0.25">
      <c r="A111" s="92"/>
      <c r="B111" s="84"/>
      <c r="C111" s="46" t="s">
        <v>202</v>
      </c>
      <c r="D111" s="48"/>
      <c r="E111" s="94">
        <f>SUM(M111*'4. Address List'!$E$39)</f>
        <v>34</v>
      </c>
      <c r="F111" s="64" t="s">
        <v>61</v>
      </c>
      <c r="G111" s="104">
        <v>0</v>
      </c>
      <c r="H111" s="100">
        <f>SUM(E111*G111)</f>
        <v>0</v>
      </c>
      <c r="I111" s="97"/>
      <c r="J111" s="66"/>
      <c r="K111" s="66"/>
      <c r="L111" s="66"/>
      <c r="M111" s="34">
        <v>1</v>
      </c>
      <c r="N111" s="67">
        <f>SUM(G111*M111)</f>
        <v>0</v>
      </c>
      <c r="O111" s="196"/>
      <c r="P111" s="4"/>
      <c r="S111" s="7"/>
      <c r="T111" s="7"/>
      <c r="W111" s="4"/>
      <c r="X111" s="4"/>
    </row>
    <row r="112" spans="1:24" ht="23.45" customHeight="1" x14ac:dyDescent="0.25">
      <c r="A112" s="92"/>
      <c r="B112" s="84"/>
      <c r="C112" s="87"/>
      <c r="D112" s="48"/>
      <c r="E112" s="94"/>
      <c r="F112" s="94"/>
      <c r="G112" s="95"/>
      <c r="H112" s="96"/>
      <c r="I112" s="97"/>
      <c r="J112" s="66"/>
      <c r="K112" s="66"/>
      <c r="L112" s="66"/>
      <c r="M112" s="34"/>
      <c r="N112" s="67"/>
      <c r="O112" s="196"/>
      <c r="P112" s="4"/>
      <c r="S112" s="7"/>
      <c r="T112" s="7"/>
      <c r="W112" s="4"/>
      <c r="X112" s="4"/>
    </row>
    <row r="113" spans="1:24" ht="19.899999999999999" customHeight="1" x14ac:dyDescent="0.25">
      <c r="A113" s="92"/>
      <c r="B113" s="84"/>
      <c r="C113" s="91" t="s">
        <v>139</v>
      </c>
      <c r="D113" s="48"/>
      <c r="E113" s="94"/>
      <c r="F113" s="64"/>
      <c r="G113" s="104"/>
      <c r="H113" s="100"/>
      <c r="I113" s="97"/>
      <c r="J113" s="66"/>
      <c r="K113" s="66"/>
      <c r="L113" s="66"/>
      <c r="M113" s="34"/>
      <c r="N113" s="67"/>
      <c r="O113" s="196"/>
      <c r="P113" s="4"/>
      <c r="S113" s="7"/>
      <c r="T113" s="7"/>
      <c r="W113" s="4"/>
      <c r="X113" s="4"/>
    </row>
    <row r="114" spans="1:24" ht="121.15" customHeight="1" x14ac:dyDescent="0.25">
      <c r="A114" s="92"/>
      <c r="B114" s="84"/>
      <c r="C114" s="46" t="s">
        <v>202</v>
      </c>
      <c r="D114" s="48"/>
      <c r="E114" s="94">
        <f>SUM(M114*'4. Address List'!$E$39)</f>
        <v>34</v>
      </c>
      <c r="F114" s="64" t="s">
        <v>61</v>
      </c>
      <c r="G114" s="104">
        <v>0</v>
      </c>
      <c r="H114" s="100">
        <f>SUM(E114*G114)</f>
        <v>0</v>
      </c>
      <c r="I114" s="97"/>
      <c r="J114" s="66"/>
      <c r="K114" s="66"/>
      <c r="L114" s="66"/>
      <c r="M114" s="34">
        <v>1</v>
      </c>
      <c r="N114" s="67">
        <f>SUM(G114*M114)</f>
        <v>0</v>
      </c>
      <c r="O114" s="196"/>
      <c r="P114" s="4"/>
      <c r="S114" s="7"/>
      <c r="T114" s="7"/>
      <c r="W114" s="4"/>
      <c r="X114" s="4"/>
    </row>
    <row r="115" spans="1:24" ht="20.45" customHeight="1" x14ac:dyDescent="0.25">
      <c r="A115" s="92"/>
      <c r="B115" s="84"/>
      <c r="C115" s="87"/>
      <c r="D115" s="48"/>
      <c r="E115" s="94"/>
      <c r="F115" s="64"/>
      <c r="G115" s="104"/>
      <c r="H115" s="100"/>
      <c r="I115" s="97"/>
      <c r="J115" s="66"/>
      <c r="K115" s="66"/>
      <c r="L115" s="66"/>
      <c r="M115" s="34"/>
      <c r="N115" s="67"/>
      <c r="O115" s="196"/>
      <c r="P115" s="4"/>
      <c r="S115" s="7"/>
      <c r="T115" s="7"/>
      <c r="W115" s="4"/>
      <c r="X115" s="4"/>
    </row>
    <row r="116" spans="1:24" ht="21" customHeight="1" x14ac:dyDescent="0.25">
      <c r="A116" s="92"/>
      <c r="B116" s="84"/>
      <c r="C116" s="120" t="s">
        <v>166</v>
      </c>
      <c r="D116" s="48"/>
      <c r="E116" s="94"/>
      <c r="F116" s="64"/>
      <c r="G116" s="104"/>
      <c r="H116" s="100"/>
      <c r="I116" s="97"/>
      <c r="J116" s="66"/>
      <c r="K116" s="66"/>
      <c r="L116" s="66"/>
      <c r="M116" s="34"/>
      <c r="N116" s="67"/>
      <c r="O116" s="196"/>
      <c r="P116" s="4"/>
      <c r="S116" s="7"/>
      <c r="T116" s="7"/>
      <c r="W116" s="4"/>
      <c r="X116" s="4"/>
    </row>
    <row r="117" spans="1:24" ht="72" customHeight="1" x14ac:dyDescent="0.25">
      <c r="A117" s="92"/>
      <c r="B117" s="84"/>
      <c r="C117" s="93" t="s">
        <v>169</v>
      </c>
      <c r="D117" s="48"/>
      <c r="E117" s="94"/>
      <c r="F117" s="64"/>
      <c r="G117" s="104"/>
      <c r="H117" s="100"/>
      <c r="I117" s="97"/>
      <c r="J117" s="66"/>
      <c r="K117" s="66"/>
      <c r="L117" s="66"/>
      <c r="M117" s="34"/>
      <c r="N117" s="67"/>
      <c r="O117" s="196"/>
      <c r="P117" s="4"/>
      <c r="S117" s="7"/>
      <c r="T117" s="7"/>
      <c r="W117" s="4"/>
      <c r="X117" s="4"/>
    </row>
    <row r="118" spans="1:24" ht="62.45" customHeight="1" x14ac:dyDescent="0.25">
      <c r="A118" s="92"/>
      <c r="B118" s="84"/>
      <c r="C118" s="93" t="s">
        <v>167</v>
      </c>
      <c r="D118" s="48"/>
      <c r="E118" s="94">
        <f>SUM(M118*'4. Address List'!$E$39)</f>
        <v>34</v>
      </c>
      <c r="F118" s="64" t="s">
        <v>60</v>
      </c>
      <c r="G118" s="104">
        <v>0</v>
      </c>
      <c r="H118" s="100">
        <f t="shared" ref="H118:H119" si="12">SUM(E118*G118)</f>
        <v>0</v>
      </c>
      <c r="I118" s="97"/>
      <c r="J118" s="66"/>
      <c r="K118" s="66"/>
      <c r="L118" s="66"/>
      <c r="M118" s="34">
        <v>1</v>
      </c>
      <c r="N118" s="67">
        <f t="shared" ref="N118:N119" si="13">SUM(G118*M118)</f>
        <v>0</v>
      </c>
      <c r="O118" s="196"/>
      <c r="P118" s="4"/>
      <c r="S118" s="7"/>
      <c r="T118" s="7"/>
      <c r="W118" s="4"/>
      <c r="X118" s="4"/>
    </row>
    <row r="119" spans="1:24" ht="76.150000000000006" customHeight="1" x14ac:dyDescent="0.25">
      <c r="A119" s="92"/>
      <c r="B119" s="84"/>
      <c r="C119" s="93" t="s">
        <v>168</v>
      </c>
      <c r="D119" s="48"/>
      <c r="E119" s="94">
        <f>SUM(M119*'4. Address List'!$E$39)</f>
        <v>34</v>
      </c>
      <c r="F119" s="64" t="s">
        <v>60</v>
      </c>
      <c r="G119" s="104"/>
      <c r="H119" s="100">
        <f t="shared" si="12"/>
        <v>0</v>
      </c>
      <c r="I119" s="97"/>
      <c r="J119" s="108"/>
      <c r="K119" s="66"/>
      <c r="L119" s="66"/>
      <c r="M119" s="34">
        <v>1</v>
      </c>
      <c r="N119" s="67">
        <f t="shared" si="13"/>
        <v>0</v>
      </c>
      <c r="O119" s="196"/>
      <c r="P119" s="4"/>
      <c r="S119" s="7"/>
      <c r="T119" s="7"/>
      <c r="W119" s="4"/>
      <c r="X119" s="4"/>
    </row>
    <row r="120" spans="1:24" ht="30" customHeight="1" x14ac:dyDescent="0.25">
      <c r="A120" s="92"/>
      <c r="B120" s="272"/>
      <c r="C120" s="105"/>
      <c r="D120" s="70"/>
      <c r="E120" s="94"/>
      <c r="F120" s="122"/>
      <c r="G120" s="106"/>
      <c r="H120" s="107"/>
      <c r="I120" s="71"/>
      <c r="J120" s="273"/>
      <c r="K120" s="214"/>
      <c r="L120" s="274"/>
      <c r="M120" s="34"/>
      <c r="N120" s="67"/>
      <c r="O120" s="196"/>
      <c r="P120" s="4"/>
      <c r="S120" s="7"/>
      <c r="T120" s="7"/>
      <c r="W120" s="4"/>
      <c r="X120" s="4"/>
    </row>
    <row r="121" spans="1:24" x14ac:dyDescent="0.25">
      <c r="A121" s="80"/>
      <c r="B121" s="81"/>
      <c r="C121" s="98" t="s">
        <v>41</v>
      </c>
      <c r="D121" s="81"/>
      <c r="E121" s="81"/>
      <c r="F121" s="81"/>
      <c r="G121" s="267"/>
      <c r="H121" s="267"/>
      <c r="I121" s="82"/>
      <c r="J121" s="17"/>
      <c r="K121" s="11"/>
      <c r="L121" s="66"/>
      <c r="M121" s="34"/>
      <c r="N121" s="67"/>
      <c r="O121" s="196"/>
      <c r="P121" s="4"/>
      <c r="S121" s="7"/>
      <c r="T121" s="7"/>
      <c r="W121" s="4"/>
      <c r="X121" s="4"/>
    </row>
    <row r="122" spans="1:24" ht="115.15" customHeight="1" x14ac:dyDescent="0.25">
      <c r="A122" s="29"/>
      <c r="B122" s="101"/>
      <c r="C122" s="123" t="s">
        <v>135</v>
      </c>
      <c r="D122" s="103"/>
      <c r="E122" s="94"/>
      <c r="F122" s="64"/>
      <c r="G122" s="100"/>
      <c r="H122" s="68"/>
      <c r="I122" s="97"/>
      <c r="J122" s="66"/>
      <c r="K122" s="66"/>
      <c r="L122" s="66"/>
      <c r="M122" s="62"/>
      <c r="N122" s="69"/>
      <c r="O122" s="196"/>
      <c r="P122" s="7"/>
      <c r="S122" s="7"/>
      <c r="T122" s="7"/>
      <c r="W122" s="4"/>
      <c r="X122" s="4"/>
    </row>
    <row r="123" spans="1:24" ht="81.599999999999994" customHeight="1" x14ac:dyDescent="0.25">
      <c r="A123" s="29"/>
      <c r="B123" s="101"/>
      <c r="C123" s="124" t="s">
        <v>46</v>
      </c>
      <c r="D123" s="64"/>
      <c r="E123" s="94">
        <f>SUM(M123*'4. Address List'!$E$39)</f>
        <v>34</v>
      </c>
      <c r="F123" s="64" t="s">
        <v>3</v>
      </c>
      <c r="G123" s="100">
        <v>0</v>
      </c>
      <c r="H123" s="100">
        <f>SUM(E123*G123)</f>
        <v>0</v>
      </c>
      <c r="I123" s="97"/>
      <c r="J123" s="66"/>
      <c r="K123" s="66"/>
      <c r="L123" s="66"/>
      <c r="M123" s="62">
        <v>1</v>
      </c>
      <c r="N123" s="69">
        <f>SUM(G123*M123)</f>
        <v>0</v>
      </c>
      <c r="O123" s="196"/>
      <c r="P123" s="4"/>
      <c r="S123" s="7"/>
      <c r="T123" s="7"/>
      <c r="W123" s="4"/>
      <c r="X123" s="4"/>
    </row>
    <row r="124" spans="1:24" ht="30" customHeight="1" thickBot="1" x14ac:dyDescent="0.3">
      <c r="A124" s="56"/>
      <c r="B124" s="101"/>
      <c r="C124" s="30" t="s">
        <v>40</v>
      </c>
      <c r="D124" s="48"/>
      <c r="E124" s="48"/>
      <c r="F124" s="48"/>
      <c r="G124" s="104"/>
      <c r="H124" s="125"/>
      <c r="I124" s="50"/>
      <c r="L124" s="11"/>
      <c r="M124" s="34"/>
      <c r="N124" s="67"/>
      <c r="O124" s="196"/>
      <c r="P124" s="4"/>
      <c r="S124" s="7"/>
      <c r="T124" s="7"/>
      <c r="W124" s="4"/>
      <c r="X124" s="4"/>
    </row>
    <row r="125" spans="1:24" ht="30" customHeight="1" thickBot="1" x14ac:dyDescent="0.3">
      <c r="A125" s="56"/>
      <c r="B125" s="101"/>
      <c r="C125" s="30"/>
      <c r="D125" s="48"/>
      <c r="E125" s="48"/>
      <c r="F125" s="48"/>
      <c r="G125" s="104"/>
      <c r="H125" s="125"/>
      <c r="I125" s="50"/>
      <c r="J125" s="109" t="s">
        <v>35</v>
      </c>
      <c r="K125" s="110">
        <f>SUM(H36:H123)</f>
        <v>0</v>
      </c>
      <c r="L125" s="11"/>
      <c r="M125" s="34"/>
      <c r="N125" s="67"/>
      <c r="O125" s="196"/>
      <c r="P125" s="4"/>
      <c r="S125" s="7"/>
      <c r="T125" s="7"/>
      <c r="W125" s="4"/>
      <c r="X125" s="4"/>
    </row>
    <row r="126" spans="1:24" s="188" customFormat="1" ht="30" customHeight="1" thickBot="1" x14ac:dyDescent="0.3">
      <c r="A126" s="215"/>
      <c r="B126" s="216"/>
      <c r="C126" s="292" t="s">
        <v>36</v>
      </c>
      <c r="D126" s="292"/>
      <c r="E126" s="292"/>
      <c r="F126" s="292"/>
      <c r="G126" s="293"/>
      <c r="H126" s="217">
        <f>SUM(H36:H123)</f>
        <v>0</v>
      </c>
      <c r="I126" s="229"/>
      <c r="J126" s="218"/>
      <c r="K126" s="219"/>
      <c r="L126" s="219"/>
      <c r="M126" s="220" t="s">
        <v>190</v>
      </c>
      <c r="N126" s="221">
        <f>SUM(N36:N123)</f>
        <v>0</v>
      </c>
      <c r="O126" s="214"/>
      <c r="S126" s="222"/>
      <c r="T126" s="222"/>
      <c r="U126" s="222"/>
      <c r="V126" s="222"/>
    </row>
    <row r="127" spans="1:24" x14ac:dyDescent="0.25">
      <c r="B127" s="11"/>
      <c r="C127" s="11"/>
      <c r="D127" s="11"/>
      <c r="E127" s="11"/>
      <c r="F127" s="11"/>
      <c r="G127" s="126"/>
      <c r="H127" s="126"/>
      <c r="I127" s="126"/>
      <c r="J127" s="17"/>
      <c r="K127" s="11"/>
      <c r="L127" s="11"/>
      <c r="M127" s="11"/>
      <c r="N127" s="196"/>
      <c r="O127" s="126"/>
      <c r="P127" s="126"/>
    </row>
    <row r="128" spans="1:24" x14ac:dyDescent="0.25">
      <c r="B128" s="11"/>
      <c r="C128" s="11"/>
      <c r="D128" s="11"/>
      <c r="E128" s="11"/>
      <c r="F128" s="11"/>
      <c r="G128" s="126"/>
      <c r="H128" s="126"/>
      <c r="I128" s="126"/>
      <c r="J128" s="17"/>
      <c r="K128" s="11"/>
      <c r="L128" s="11"/>
      <c r="M128" s="11"/>
      <c r="N128" s="126"/>
      <c r="O128" s="126"/>
      <c r="P128" s="126"/>
    </row>
    <row r="129" spans="2:16" ht="35.450000000000003" customHeight="1" x14ac:dyDescent="0.25">
      <c r="B129" s="11"/>
      <c r="C129" s="11"/>
      <c r="D129" s="11"/>
      <c r="E129" s="11"/>
      <c r="F129" s="11"/>
      <c r="G129" s="126"/>
      <c r="H129" s="126"/>
      <c r="I129" s="126"/>
      <c r="J129" s="17"/>
      <c r="K129" s="11"/>
      <c r="L129" s="11"/>
      <c r="M129" s="11"/>
      <c r="N129" s="126"/>
      <c r="O129" s="126"/>
      <c r="P129" s="126"/>
    </row>
    <row r="130" spans="2:16" x14ac:dyDescent="0.25">
      <c r="B130" s="11"/>
      <c r="C130" s="11"/>
      <c r="D130" s="11"/>
      <c r="E130" s="11"/>
      <c r="F130" s="11"/>
      <c r="G130" s="126"/>
      <c r="H130" s="126"/>
      <c r="I130" s="126"/>
      <c r="J130" s="17"/>
      <c r="K130" s="11"/>
      <c r="L130" s="11"/>
      <c r="M130" s="11"/>
      <c r="N130" s="126"/>
      <c r="O130" s="126"/>
      <c r="P130" s="126"/>
    </row>
    <row r="131" spans="2:16" x14ac:dyDescent="0.25">
      <c r="B131" s="11"/>
      <c r="C131" s="127"/>
      <c r="D131" s="11"/>
      <c r="E131" s="11"/>
      <c r="F131" s="11"/>
      <c r="G131" s="126"/>
      <c r="H131" s="126"/>
      <c r="I131" s="17"/>
      <c r="J131" s="17"/>
      <c r="K131" s="35"/>
      <c r="L131" s="35"/>
      <c r="M131" s="11"/>
      <c r="N131" s="126"/>
      <c r="O131" s="126"/>
      <c r="P131" s="126"/>
    </row>
    <row r="132" spans="2:16" ht="45.75" customHeight="1" x14ac:dyDescent="0.25">
      <c r="B132" s="11"/>
      <c r="D132" s="11"/>
      <c r="E132" s="11"/>
      <c r="F132" s="11"/>
      <c r="G132" s="126"/>
      <c r="H132" s="126"/>
      <c r="I132" s="17"/>
      <c r="J132" s="17"/>
      <c r="K132" s="35"/>
      <c r="L132" s="35"/>
      <c r="M132" s="11"/>
      <c r="N132" s="126"/>
      <c r="O132" s="126"/>
      <c r="P132" s="126"/>
    </row>
    <row r="133" spans="2:16" ht="18" customHeight="1" x14ac:dyDescent="0.25">
      <c r="B133" s="11"/>
      <c r="D133" s="11"/>
      <c r="E133" s="11"/>
      <c r="F133" s="11"/>
      <c r="G133" s="126"/>
      <c r="H133" s="126"/>
      <c r="I133" s="17"/>
      <c r="J133" s="17"/>
      <c r="K133" s="35"/>
      <c r="L133" s="35"/>
      <c r="M133" s="11"/>
      <c r="N133" s="126"/>
      <c r="O133" s="126"/>
      <c r="P133" s="126"/>
    </row>
    <row r="134" spans="2:16" ht="17.45" customHeight="1" x14ac:dyDescent="0.25">
      <c r="B134" s="11"/>
      <c r="D134" s="11"/>
      <c r="E134" s="11"/>
      <c r="F134" s="11"/>
      <c r="G134" s="126"/>
      <c r="H134" s="126"/>
      <c r="I134" s="17"/>
      <c r="J134" s="17"/>
      <c r="K134" s="35"/>
      <c r="L134" s="35"/>
      <c r="M134" s="11"/>
      <c r="N134" s="126"/>
      <c r="O134" s="126"/>
      <c r="P134" s="126"/>
    </row>
    <row r="135" spans="2:16" x14ac:dyDescent="0.25">
      <c r="B135" s="11"/>
      <c r="C135" s="11"/>
      <c r="D135" s="11"/>
      <c r="E135" s="11"/>
      <c r="F135" s="11"/>
      <c r="G135" s="126"/>
      <c r="H135" s="126"/>
      <c r="I135" s="126"/>
      <c r="J135" s="17"/>
      <c r="K135" s="11"/>
      <c r="L135" s="11"/>
      <c r="M135" s="11"/>
      <c r="N135" s="126"/>
      <c r="O135" s="126"/>
      <c r="P135" s="126"/>
    </row>
    <row r="136" spans="2:16" x14ac:dyDescent="0.25">
      <c r="B136" s="11"/>
      <c r="C136" s="128"/>
      <c r="D136" s="11"/>
      <c r="E136" s="11"/>
      <c r="F136" s="11"/>
      <c r="G136" s="126"/>
      <c r="H136" s="126"/>
      <c r="I136" s="126"/>
      <c r="J136" s="17"/>
      <c r="K136" s="11"/>
      <c r="L136" s="11"/>
      <c r="M136" s="11"/>
      <c r="N136" s="126"/>
      <c r="O136" s="126"/>
      <c r="P136" s="126"/>
    </row>
    <row r="137" spans="2:16" x14ac:dyDescent="0.25">
      <c r="B137" s="11"/>
      <c r="C137" s="128"/>
      <c r="D137" s="11"/>
      <c r="E137" s="11"/>
      <c r="F137" s="11"/>
      <c r="G137" s="126"/>
      <c r="H137" s="126"/>
      <c r="I137" s="126"/>
      <c r="J137" s="17"/>
      <c r="K137" s="11"/>
      <c r="L137" s="11"/>
      <c r="M137" s="11"/>
      <c r="N137" s="126"/>
      <c r="O137" s="126"/>
      <c r="P137" s="126"/>
    </row>
    <row r="138" spans="2:16" x14ac:dyDescent="0.25">
      <c r="B138" s="11"/>
      <c r="D138" s="11"/>
      <c r="E138" s="11"/>
      <c r="F138" s="11"/>
      <c r="G138" s="126"/>
      <c r="H138" s="126"/>
      <c r="I138" s="126"/>
      <c r="J138" s="17"/>
      <c r="K138" s="11"/>
      <c r="L138" s="11"/>
      <c r="M138" s="11"/>
      <c r="N138" s="126"/>
      <c r="O138" s="126"/>
      <c r="P138" s="126"/>
    </row>
    <row r="139" spans="2:16" x14ac:dyDescent="0.25">
      <c r="B139" s="11"/>
      <c r="D139" s="11"/>
      <c r="E139" s="11"/>
      <c r="F139" s="11"/>
      <c r="G139" s="126"/>
      <c r="H139" s="126"/>
      <c r="I139" s="126"/>
      <c r="J139" s="17"/>
      <c r="K139" s="11"/>
      <c r="L139" s="11"/>
      <c r="M139" s="11"/>
      <c r="N139" s="126"/>
      <c r="O139" s="126"/>
      <c r="P139" s="126"/>
    </row>
    <row r="140" spans="2:16" x14ac:dyDescent="0.25">
      <c r="B140" s="11"/>
      <c r="C140" s="129"/>
      <c r="D140" s="11"/>
      <c r="E140" s="11"/>
      <c r="F140" s="11"/>
      <c r="G140" s="126"/>
      <c r="H140" s="126"/>
      <c r="I140" s="126"/>
      <c r="J140" s="17"/>
      <c r="K140" s="11"/>
      <c r="L140" s="11"/>
      <c r="M140" s="11"/>
      <c r="N140" s="126"/>
      <c r="O140" s="126"/>
      <c r="P140" s="126"/>
    </row>
    <row r="141" spans="2:16" x14ac:dyDescent="0.25">
      <c r="B141" s="11"/>
      <c r="C141" s="35"/>
      <c r="D141" s="11"/>
      <c r="E141" s="11"/>
      <c r="F141" s="11"/>
      <c r="G141" s="126"/>
      <c r="H141" s="126"/>
      <c r="I141" s="126"/>
      <c r="J141" s="17"/>
      <c r="K141" s="11"/>
      <c r="L141" s="11"/>
      <c r="M141" s="11"/>
      <c r="N141" s="126"/>
      <c r="O141" s="126"/>
      <c r="P141" s="126"/>
    </row>
    <row r="142" spans="2:16" x14ac:dyDescent="0.25">
      <c r="B142" s="11"/>
      <c r="C142" s="35"/>
      <c r="D142" s="11"/>
      <c r="E142" s="11"/>
      <c r="F142" s="11"/>
      <c r="G142" s="126"/>
      <c r="H142" s="126"/>
      <c r="I142" s="126"/>
      <c r="J142" s="17"/>
      <c r="K142" s="11"/>
      <c r="L142" s="11"/>
      <c r="M142" s="11"/>
      <c r="N142" s="126"/>
      <c r="O142" s="126"/>
      <c r="P142" s="126"/>
    </row>
    <row r="143" spans="2:16" x14ac:dyDescent="0.25">
      <c r="C143" s="35"/>
    </row>
    <row r="144" spans="2:16" x14ac:dyDescent="0.25">
      <c r="C144" s="35"/>
    </row>
    <row r="145" spans="2:8" x14ac:dyDescent="0.25">
      <c r="B145" s="11"/>
      <c r="C145" s="35"/>
    </row>
    <row r="146" spans="2:8" x14ac:dyDescent="0.25">
      <c r="B146" s="11"/>
    </row>
    <row r="148" spans="2:8" x14ac:dyDescent="0.25">
      <c r="C148" s="7"/>
    </row>
    <row r="149" spans="2:8" x14ac:dyDescent="0.25">
      <c r="C149" s="166"/>
    </row>
    <row r="150" spans="2:8" x14ac:dyDescent="0.25">
      <c r="C150" s="130"/>
    </row>
    <row r="151" spans="2:8" ht="111.6" customHeight="1" x14ac:dyDescent="0.25">
      <c r="C151" s="227"/>
      <c r="D151" s="11"/>
    </row>
    <row r="152" spans="2:8" x14ac:dyDescent="0.25">
      <c r="C152" s="227"/>
      <c r="D152" s="11"/>
    </row>
    <row r="153" spans="2:8" x14ac:dyDescent="0.25">
      <c r="C153" s="227"/>
      <c r="D153" s="11"/>
    </row>
    <row r="154" spans="2:8" x14ac:dyDescent="0.25">
      <c r="C154" s="131"/>
      <c r="D154" s="11"/>
    </row>
    <row r="155" spans="2:8" x14ac:dyDescent="0.25">
      <c r="C155" s="227"/>
      <c r="D155" s="11"/>
    </row>
    <row r="156" spans="2:8" x14ac:dyDescent="0.25">
      <c r="C156" s="227"/>
      <c r="D156" s="11"/>
    </row>
    <row r="157" spans="2:8" ht="43.9" customHeight="1" x14ac:dyDescent="0.25">
      <c r="C157" s="227"/>
      <c r="D157" s="11"/>
    </row>
    <row r="158" spans="2:8" x14ac:dyDescent="0.25">
      <c r="C158" s="130"/>
    </row>
    <row r="159" spans="2:8" x14ac:dyDescent="0.25">
      <c r="C159" s="130"/>
      <c r="H159" s="126"/>
    </row>
    <row r="160" spans="2:8" x14ac:dyDescent="0.25">
      <c r="C160" s="227"/>
    </row>
    <row r="161" spans="3:3" x14ac:dyDescent="0.25">
      <c r="C161" s="227"/>
    </row>
    <row r="162" spans="3:3" x14ac:dyDescent="0.25">
      <c r="C162" s="227"/>
    </row>
    <row r="163" spans="3:3" x14ac:dyDescent="0.25">
      <c r="C163" s="227"/>
    </row>
    <row r="164" spans="3:3" x14ac:dyDescent="0.25">
      <c r="C164" s="227"/>
    </row>
    <row r="165" spans="3:3" x14ac:dyDescent="0.25">
      <c r="C165" s="131"/>
    </row>
    <row r="166" spans="3:3" x14ac:dyDescent="0.25">
      <c r="C166" s="131"/>
    </row>
    <row r="167" spans="3:3" x14ac:dyDescent="0.25">
      <c r="C167" s="131"/>
    </row>
    <row r="168" spans="3:3" x14ac:dyDescent="0.25">
      <c r="C168" s="131"/>
    </row>
    <row r="169" spans="3:3" x14ac:dyDescent="0.25">
      <c r="C169" s="131"/>
    </row>
    <row r="170" spans="3:3" x14ac:dyDescent="0.25">
      <c r="C170" s="131"/>
    </row>
    <row r="171" spans="3:3" x14ac:dyDescent="0.25">
      <c r="C171" s="131"/>
    </row>
    <row r="172" spans="3:3" x14ac:dyDescent="0.25">
      <c r="C172" s="131"/>
    </row>
    <row r="173" spans="3:3" x14ac:dyDescent="0.25">
      <c r="C173" s="131"/>
    </row>
    <row r="174" spans="3:3" x14ac:dyDescent="0.25">
      <c r="C174" s="131"/>
    </row>
    <row r="175" spans="3:3" x14ac:dyDescent="0.25">
      <c r="C175" s="131"/>
    </row>
    <row r="176" spans="3:3" x14ac:dyDescent="0.25">
      <c r="C176" s="131"/>
    </row>
  </sheetData>
  <mergeCells count="30">
    <mergeCell ref="A25:B26"/>
    <mergeCell ref="C25:C26"/>
    <mergeCell ref="D25:D26"/>
    <mergeCell ref="E25:E26"/>
    <mergeCell ref="F25:F26"/>
    <mergeCell ref="A11:B12"/>
    <mergeCell ref="J2:K2"/>
    <mergeCell ref="C2:H2"/>
    <mergeCell ref="C3:H3"/>
    <mergeCell ref="C4:H4"/>
    <mergeCell ref="C5:H5"/>
    <mergeCell ref="A10:I10"/>
    <mergeCell ref="C11:C12"/>
    <mergeCell ref="D11:D12"/>
    <mergeCell ref="E11:E12"/>
    <mergeCell ref="G11:G12"/>
    <mergeCell ref="H11:H12"/>
    <mergeCell ref="I11:I12"/>
    <mergeCell ref="F11:F12"/>
    <mergeCell ref="C7:H7"/>
    <mergeCell ref="C8:H8"/>
    <mergeCell ref="C126:G126"/>
    <mergeCell ref="G25:G26"/>
    <mergeCell ref="H25:H26"/>
    <mergeCell ref="I25:I26"/>
    <mergeCell ref="M21:N21"/>
    <mergeCell ref="N25:N26"/>
    <mergeCell ref="M25:M26"/>
    <mergeCell ref="M23:N23"/>
    <mergeCell ref="M22:N22"/>
  </mergeCells>
  <hyperlinks>
    <hyperlink ref="I1" location="'1. Index'!A1" display="Link to 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election activeCell="E20" sqref="E20"/>
    </sheetView>
  </sheetViews>
  <sheetFormatPr defaultColWidth="7.140625" defaultRowHeight="15" x14ac:dyDescent="0.25"/>
  <cols>
    <col min="1" max="1" width="14.85546875" style="176" customWidth="1"/>
    <col min="2" max="2" width="15.42578125" style="176" customWidth="1"/>
    <col min="3" max="3" width="25.7109375" style="176" bestFit="1" customWidth="1"/>
    <col min="4" max="4" width="17.85546875" style="176" customWidth="1"/>
    <col min="5" max="5" width="15.42578125" style="190" customWidth="1"/>
    <col min="6" max="6" width="17.42578125" style="190" customWidth="1"/>
    <col min="7" max="7" width="18.28515625" style="3" customWidth="1"/>
    <col min="8" max="8" width="20" style="3" customWidth="1"/>
    <col min="9" max="16384" width="7.140625" style="3"/>
  </cols>
  <sheetData>
    <row r="1" spans="1:9" ht="14.45" x14ac:dyDescent="0.3">
      <c r="A1" s="175" t="s">
        <v>5</v>
      </c>
    </row>
    <row r="2" spans="1:9" ht="27.6" x14ac:dyDescent="0.3">
      <c r="A2" s="177" t="s">
        <v>58</v>
      </c>
      <c r="B2" s="178" t="s">
        <v>95</v>
      </c>
      <c r="C2" s="177" t="s">
        <v>63</v>
      </c>
      <c r="D2" s="177" t="s">
        <v>59</v>
      </c>
      <c r="E2" s="179" t="s">
        <v>127</v>
      </c>
      <c r="F2" s="180" t="s">
        <v>226</v>
      </c>
      <c r="G2" s="180" t="s">
        <v>223</v>
      </c>
      <c r="H2" s="177" t="s">
        <v>224</v>
      </c>
    </row>
    <row r="3" spans="1:9" ht="14.45" x14ac:dyDescent="0.3">
      <c r="A3" s="181"/>
      <c r="B3" s="1" t="s">
        <v>96</v>
      </c>
      <c r="C3" s="1" t="s">
        <v>64</v>
      </c>
      <c r="D3" s="181" t="s">
        <v>62</v>
      </c>
      <c r="E3" s="191" t="s">
        <v>128</v>
      </c>
      <c r="F3" s="278"/>
      <c r="G3" s="182"/>
      <c r="H3" s="181"/>
    </row>
    <row r="4" spans="1:9" ht="14.45" x14ac:dyDescent="0.3">
      <c r="A4" s="181"/>
      <c r="B4" s="1" t="s">
        <v>97</v>
      </c>
      <c r="C4" s="1" t="s">
        <v>65</v>
      </c>
      <c r="D4" s="181" t="s">
        <v>62</v>
      </c>
      <c r="E4" s="191" t="s">
        <v>128</v>
      </c>
      <c r="F4" s="278"/>
      <c r="G4" s="182"/>
      <c r="H4" s="181"/>
    </row>
    <row r="5" spans="1:9" ht="14.45" x14ac:dyDescent="0.3">
      <c r="A5" s="181"/>
      <c r="B5" s="1" t="s">
        <v>98</v>
      </c>
      <c r="C5" s="1" t="s">
        <v>66</v>
      </c>
      <c r="D5" s="181" t="s">
        <v>62</v>
      </c>
      <c r="E5" s="191" t="s">
        <v>128</v>
      </c>
      <c r="F5" s="278"/>
      <c r="G5" s="182"/>
      <c r="H5" s="181"/>
    </row>
    <row r="6" spans="1:9" ht="14.45" x14ac:dyDescent="0.3">
      <c r="A6" s="181"/>
      <c r="B6" s="1" t="s">
        <v>99</v>
      </c>
      <c r="C6" s="1" t="s">
        <v>67</v>
      </c>
      <c r="D6" s="181" t="s">
        <v>62</v>
      </c>
      <c r="E6" s="191" t="s">
        <v>128</v>
      </c>
      <c r="F6" s="278"/>
      <c r="G6" s="182"/>
      <c r="H6" s="181"/>
    </row>
    <row r="7" spans="1:9" ht="14.45" x14ac:dyDescent="0.3">
      <c r="A7" s="181"/>
      <c r="B7" s="1" t="s">
        <v>100</v>
      </c>
      <c r="C7" s="1" t="s">
        <v>68</v>
      </c>
      <c r="D7" s="181" t="s">
        <v>62</v>
      </c>
      <c r="E7" s="191" t="s">
        <v>128</v>
      </c>
      <c r="F7" s="278"/>
      <c r="G7" s="182"/>
      <c r="H7" s="181"/>
    </row>
    <row r="8" spans="1:9" ht="14.45" x14ac:dyDescent="0.3">
      <c r="A8" s="181"/>
      <c r="B8" s="1" t="s">
        <v>101</v>
      </c>
      <c r="C8" s="1" t="s">
        <v>69</v>
      </c>
      <c r="D8" s="181" t="s">
        <v>62</v>
      </c>
      <c r="E8" s="191" t="s">
        <v>128</v>
      </c>
      <c r="F8" s="278"/>
      <c r="G8" s="182"/>
      <c r="H8" s="181"/>
    </row>
    <row r="9" spans="1:9" ht="14.45" x14ac:dyDescent="0.3">
      <c r="A9" s="181"/>
      <c r="B9" s="1" t="s">
        <v>102</v>
      </c>
      <c r="C9" s="1" t="s">
        <v>70</v>
      </c>
      <c r="D9" s="181" t="s">
        <v>62</v>
      </c>
      <c r="E9" s="191" t="s">
        <v>128</v>
      </c>
      <c r="F9" s="278"/>
      <c r="G9" s="182"/>
      <c r="H9" s="181"/>
    </row>
    <row r="10" spans="1:9" x14ac:dyDescent="0.25">
      <c r="A10" s="181"/>
      <c r="B10" s="1" t="s">
        <v>103</v>
      </c>
      <c r="C10" s="1" t="s">
        <v>71</v>
      </c>
      <c r="D10" s="181" t="s">
        <v>62</v>
      </c>
      <c r="E10" s="191" t="s">
        <v>128</v>
      </c>
      <c r="F10" s="278"/>
      <c r="G10" s="182"/>
      <c r="H10" s="181"/>
    </row>
    <row r="11" spans="1:9" x14ac:dyDescent="0.25">
      <c r="A11" s="181"/>
      <c r="B11" s="1" t="s">
        <v>104</v>
      </c>
      <c r="C11" s="1" t="s">
        <v>72</v>
      </c>
      <c r="D11" s="181" t="s">
        <v>62</v>
      </c>
      <c r="E11" s="191" t="s">
        <v>128</v>
      </c>
      <c r="F11" s="278"/>
      <c r="G11" s="182"/>
      <c r="H11" s="181"/>
    </row>
    <row r="12" spans="1:9" x14ac:dyDescent="0.25">
      <c r="A12" s="181"/>
      <c r="B12" s="1" t="s">
        <v>105</v>
      </c>
      <c r="C12" s="1" t="s">
        <v>73</v>
      </c>
      <c r="D12" s="181" t="s">
        <v>62</v>
      </c>
      <c r="E12" s="191" t="s">
        <v>128</v>
      </c>
      <c r="F12" s="278"/>
      <c r="G12" s="182"/>
      <c r="H12" s="181"/>
    </row>
    <row r="13" spans="1:9" x14ac:dyDescent="0.25">
      <c r="A13" s="181"/>
      <c r="B13" s="1" t="s">
        <v>106</v>
      </c>
      <c r="C13" s="1" t="s">
        <v>74</v>
      </c>
      <c r="D13" s="181" t="s">
        <v>62</v>
      </c>
      <c r="E13" s="191" t="s">
        <v>128</v>
      </c>
      <c r="F13" s="282" t="s">
        <v>227</v>
      </c>
      <c r="G13" s="182" t="s">
        <v>225</v>
      </c>
      <c r="H13" s="281">
        <v>3455024092</v>
      </c>
      <c r="I13" s="280"/>
    </row>
    <row r="14" spans="1:9" x14ac:dyDescent="0.25">
      <c r="A14" s="181"/>
      <c r="B14" s="1" t="s">
        <v>107</v>
      </c>
      <c r="C14" s="1" t="s">
        <v>75</v>
      </c>
      <c r="D14" s="181" t="s">
        <v>62</v>
      </c>
      <c r="E14" s="191" t="s">
        <v>128</v>
      </c>
      <c r="F14" s="278"/>
      <c r="G14" s="182"/>
      <c r="H14" s="181"/>
    </row>
    <row r="15" spans="1:9" x14ac:dyDescent="0.25">
      <c r="A15" s="181"/>
      <c r="B15" s="1" t="s">
        <v>108</v>
      </c>
      <c r="C15" s="1" t="s">
        <v>76</v>
      </c>
      <c r="D15" s="181" t="s">
        <v>62</v>
      </c>
      <c r="E15" s="191" t="s">
        <v>128</v>
      </c>
      <c r="F15" s="278"/>
      <c r="G15" s="182"/>
      <c r="H15" s="181"/>
    </row>
    <row r="16" spans="1:9" x14ac:dyDescent="0.25">
      <c r="A16" s="181"/>
      <c r="B16" s="1" t="s">
        <v>109</v>
      </c>
      <c r="C16" s="1" t="s">
        <v>77</v>
      </c>
      <c r="D16" s="181" t="s">
        <v>62</v>
      </c>
      <c r="E16" s="191" t="s">
        <v>128</v>
      </c>
      <c r="F16" s="278"/>
      <c r="G16" s="182"/>
      <c r="H16" s="181"/>
    </row>
    <row r="17" spans="1:9" x14ac:dyDescent="0.25">
      <c r="A17" s="181"/>
      <c r="B17" s="1" t="s">
        <v>110</v>
      </c>
      <c r="C17" s="1" t="s">
        <v>78</v>
      </c>
      <c r="D17" s="181" t="s">
        <v>62</v>
      </c>
      <c r="E17" s="191" t="s">
        <v>128</v>
      </c>
      <c r="F17" s="278"/>
      <c r="G17" s="182"/>
      <c r="H17" s="181"/>
    </row>
    <row r="18" spans="1:9" x14ac:dyDescent="0.25">
      <c r="A18" s="181"/>
      <c r="B18" s="1" t="s">
        <v>111</v>
      </c>
      <c r="C18" s="1" t="s">
        <v>79</v>
      </c>
      <c r="D18" s="181" t="s">
        <v>62</v>
      </c>
      <c r="E18" s="191" t="s">
        <v>128</v>
      </c>
      <c r="F18" s="282" t="s">
        <v>228</v>
      </c>
      <c r="G18" s="182" t="s">
        <v>225</v>
      </c>
      <c r="H18" s="283">
        <v>3455048639</v>
      </c>
      <c r="I18" s="280"/>
    </row>
    <row r="19" spans="1:9" x14ac:dyDescent="0.25">
      <c r="A19" s="181"/>
      <c r="B19" s="1" t="s">
        <v>112</v>
      </c>
      <c r="C19" s="1" t="s">
        <v>80</v>
      </c>
      <c r="D19" s="181" t="s">
        <v>62</v>
      </c>
      <c r="E19" s="191" t="s">
        <v>128</v>
      </c>
      <c r="F19" s="282" t="s">
        <v>229</v>
      </c>
      <c r="G19" s="182" t="s">
        <v>225</v>
      </c>
      <c r="H19" s="181">
        <v>3455048651</v>
      </c>
    </row>
    <row r="20" spans="1:9" x14ac:dyDescent="0.25">
      <c r="A20" s="181"/>
      <c r="B20" s="1" t="s">
        <v>113</v>
      </c>
      <c r="C20" s="1" t="s">
        <v>81</v>
      </c>
      <c r="D20" s="181" t="s">
        <v>62</v>
      </c>
      <c r="E20" s="191" t="s">
        <v>128</v>
      </c>
      <c r="F20" s="278"/>
      <c r="G20" s="182"/>
      <c r="H20" s="181"/>
    </row>
    <row r="21" spans="1:9" x14ac:dyDescent="0.25">
      <c r="A21" s="181"/>
      <c r="B21" s="1" t="s">
        <v>114</v>
      </c>
      <c r="C21" s="1" t="s">
        <v>82</v>
      </c>
      <c r="D21" s="181" t="s">
        <v>62</v>
      </c>
      <c r="E21" s="191" t="s">
        <v>128</v>
      </c>
      <c r="F21" s="278"/>
      <c r="G21" s="182"/>
      <c r="H21" s="181"/>
    </row>
    <row r="22" spans="1:9" x14ac:dyDescent="0.25">
      <c r="A22" s="181"/>
      <c r="B22" s="1" t="s">
        <v>115</v>
      </c>
      <c r="C22" s="1" t="s">
        <v>83</v>
      </c>
      <c r="D22" s="181" t="s">
        <v>62</v>
      </c>
      <c r="E22" s="191" t="s">
        <v>128</v>
      </c>
      <c r="F22" s="278"/>
      <c r="G22" s="182"/>
      <c r="H22" s="181"/>
    </row>
    <row r="23" spans="1:9" x14ac:dyDescent="0.25">
      <c r="A23" s="181"/>
      <c r="B23" s="1" t="s">
        <v>116</v>
      </c>
      <c r="C23" s="1" t="s">
        <v>84</v>
      </c>
      <c r="D23" s="181" t="s">
        <v>62</v>
      </c>
      <c r="E23" s="191" t="s">
        <v>128</v>
      </c>
      <c r="F23" s="278"/>
      <c r="G23" s="182"/>
      <c r="H23" s="181"/>
    </row>
    <row r="24" spans="1:9" x14ac:dyDescent="0.25">
      <c r="A24" s="181"/>
      <c r="B24" s="1" t="s">
        <v>117</v>
      </c>
      <c r="C24" s="1" t="s">
        <v>85</v>
      </c>
      <c r="D24" s="181" t="s">
        <v>62</v>
      </c>
      <c r="E24" s="191" t="s">
        <v>128</v>
      </c>
      <c r="F24" s="278"/>
      <c r="G24" s="182"/>
      <c r="H24" s="181"/>
    </row>
    <row r="25" spans="1:9" x14ac:dyDescent="0.25">
      <c r="A25" s="181"/>
      <c r="B25" s="1" t="s">
        <v>118</v>
      </c>
      <c r="C25" s="1" t="s">
        <v>86</v>
      </c>
      <c r="D25" s="181" t="s">
        <v>62</v>
      </c>
      <c r="E25" s="191" t="s">
        <v>128</v>
      </c>
      <c r="F25" s="278"/>
      <c r="G25" s="182"/>
      <c r="H25" s="181"/>
    </row>
    <row r="26" spans="1:9" x14ac:dyDescent="0.25">
      <c r="A26" s="181"/>
      <c r="B26" s="1" t="s">
        <v>119</v>
      </c>
      <c r="C26" s="1" t="s">
        <v>87</v>
      </c>
      <c r="D26" s="181" t="s">
        <v>62</v>
      </c>
      <c r="E26" s="191" t="s">
        <v>128</v>
      </c>
      <c r="F26" s="278"/>
      <c r="G26" s="182"/>
      <c r="H26" s="181"/>
    </row>
    <row r="27" spans="1:9" x14ac:dyDescent="0.25">
      <c r="A27" s="181"/>
      <c r="B27" s="1" t="s">
        <v>120</v>
      </c>
      <c r="C27" s="1" t="s">
        <v>88</v>
      </c>
      <c r="D27" s="181" t="s">
        <v>62</v>
      </c>
      <c r="E27" s="191" t="s">
        <v>128</v>
      </c>
      <c r="F27" s="278"/>
      <c r="G27" s="182"/>
      <c r="H27" s="181"/>
    </row>
    <row r="28" spans="1:9" x14ac:dyDescent="0.25">
      <c r="A28" s="181"/>
      <c r="B28" s="1" t="s">
        <v>121</v>
      </c>
      <c r="C28" s="1" t="s">
        <v>89</v>
      </c>
      <c r="D28" s="181" t="s">
        <v>62</v>
      </c>
      <c r="E28" s="191" t="s">
        <v>128</v>
      </c>
      <c r="F28" s="278"/>
      <c r="G28" s="182"/>
      <c r="H28" s="181"/>
    </row>
    <row r="29" spans="1:9" x14ac:dyDescent="0.25">
      <c r="A29" s="181"/>
      <c r="B29" s="1" t="s">
        <v>122</v>
      </c>
      <c r="C29" s="1" t="s">
        <v>90</v>
      </c>
      <c r="D29" s="181" t="s">
        <v>62</v>
      </c>
      <c r="E29" s="191" t="s">
        <v>128</v>
      </c>
      <c r="F29" s="278"/>
      <c r="G29" s="182"/>
      <c r="H29" s="181"/>
    </row>
    <row r="30" spans="1:9" x14ac:dyDescent="0.25">
      <c r="A30" s="181"/>
      <c r="B30" s="1" t="s">
        <v>123</v>
      </c>
      <c r="C30" s="1" t="s">
        <v>91</v>
      </c>
      <c r="D30" s="181" t="s">
        <v>62</v>
      </c>
      <c r="E30" s="191" t="s">
        <v>128</v>
      </c>
      <c r="F30" s="278"/>
      <c r="G30" s="182"/>
      <c r="H30" s="181"/>
    </row>
    <row r="31" spans="1:9" x14ac:dyDescent="0.25">
      <c r="A31" s="181"/>
      <c r="B31" s="1" t="s">
        <v>124</v>
      </c>
      <c r="C31" s="1" t="s">
        <v>92</v>
      </c>
      <c r="D31" s="181" t="s">
        <v>62</v>
      </c>
      <c r="E31" s="191" t="s">
        <v>128</v>
      </c>
      <c r="F31" s="278"/>
      <c r="G31" s="182"/>
      <c r="H31" s="181"/>
    </row>
    <row r="32" spans="1:9" x14ac:dyDescent="0.25">
      <c r="A32" s="181"/>
      <c r="B32" s="1" t="s">
        <v>125</v>
      </c>
      <c r="C32" s="1" t="s">
        <v>93</v>
      </c>
      <c r="D32" s="181" t="s">
        <v>62</v>
      </c>
      <c r="E32" s="191" t="s">
        <v>128</v>
      </c>
      <c r="F32" s="278"/>
      <c r="G32" s="182"/>
      <c r="H32" s="181"/>
    </row>
    <row r="33" spans="1:8" x14ac:dyDescent="0.25">
      <c r="A33" s="181"/>
      <c r="B33" s="1" t="s">
        <v>126</v>
      </c>
      <c r="C33" s="1" t="s">
        <v>94</v>
      </c>
      <c r="D33" s="181" t="s">
        <v>62</v>
      </c>
      <c r="E33" s="191" t="s">
        <v>128</v>
      </c>
      <c r="F33" s="278"/>
      <c r="G33" s="182"/>
      <c r="H33" s="181"/>
    </row>
    <row r="34" spans="1:8" x14ac:dyDescent="0.25">
      <c r="A34" s="208"/>
      <c r="B34" s="183" t="s">
        <v>142</v>
      </c>
      <c r="C34" s="183" t="s">
        <v>143</v>
      </c>
      <c r="D34" s="184" t="s">
        <v>62</v>
      </c>
      <c r="E34" s="184" t="s">
        <v>144</v>
      </c>
      <c r="F34" s="184"/>
      <c r="G34" s="181"/>
      <c r="H34" s="181"/>
    </row>
    <row r="35" spans="1:8" x14ac:dyDescent="0.25">
      <c r="A35" s="208"/>
      <c r="B35" s="183" t="s">
        <v>145</v>
      </c>
      <c r="C35" s="183" t="s">
        <v>146</v>
      </c>
      <c r="D35" s="184" t="s">
        <v>62</v>
      </c>
      <c r="E35" s="184" t="s">
        <v>147</v>
      </c>
      <c r="F35" s="184"/>
      <c r="G35" s="181"/>
      <c r="H35" s="181"/>
    </row>
    <row r="36" spans="1:8" x14ac:dyDescent="0.25">
      <c r="A36" s="208"/>
      <c r="B36" s="183" t="s">
        <v>148</v>
      </c>
      <c r="C36" s="183" t="s">
        <v>149</v>
      </c>
      <c r="D36" s="184" t="s">
        <v>62</v>
      </c>
      <c r="E36" s="184" t="s">
        <v>150</v>
      </c>
      <c r="F36" s="184"/>
      <c r="G36" s="181"/>
      <c r="H36" s="181"/>
    </row>
    <row r="37" spans="1:8" x14ac:dyDescent="0.25">
      <c r="A37" s="208"/>
      <c r="B37" s="2"/>
      <c r="C37" s="2"/>
      <c r="D37" s="208"/>
      <c r="E37" s="209"/>
      <c r="F37" s="209"/>
      <c r="G37" s="208"/>
      <c r="H37" s="208"/>
    </row>
    <row r="38" spans="1:8" ht="15.75" thickBot="1" x14ac:dyDescent="0.3"/>
    <row r="39" spans="1:8" ht="15.75" thickBot="1" x14ac:dyDescent="0.3">
      <c r="D39" s="192" t="s">
        <v>129</v>
      </c>
      <c r="E39" s="193">
        <f>COUNTIFS(D3:D36,"Flat 6 Block")</f>
        <v>34</v>
      </c>
      <c r="F39" s="279"/>
    </row>
  </sheetData>
  <hyperlinks>
    <hyperlink ref="A1" location="'1. Index'!A1" display="Lin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Summary Page</vt:lpstr>
      <vt:lpstr>2. Provisional Items</vt:lpstr>
      <vt:lpstr>3. Total Project Quants</vt:lpstr>
      <vt:lpstr>4. Address List</vt:lpstr>
    </vt:vector>
  </TitlesOfParts>
  <Company>Stoke-on-Trent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Capewell</dc:creator>
  <cp:lastModifiedBy>Miles Durber</cp:lastModifiedBy>
  <cp:lastPrinted>2019-04-08T14:05:48Z</cp:lastPrinted>
  <dcterms:created xsi:type="dcterms:W3CDTF">2019-02-13T08:03:01Z</dcterms:created>
  <dcterms:modified xsi:type="dcterms:W3CDTF">2020-03-26T14:09:17Z</dcterms:modified>
</cp:coreProperties>
</file>