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ast\POLPERCPU\CONTRACTS\Contracts 2022-23\22 049 Franking Machines\04 Quotation, Tendering Documentation\03 Draft Docs\"/>
    </mc:Choice>
  </mc:AlternateContent>
  <xr:revisionPtr revIDLastSave="0" documentId="13_ncr:1_{45A9F9B6-C248-43A5-B84C-32DC4C9A8B7F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Frank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19" i="1"/>
  <c r="I20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19" i="1"/>
  <c r="C46" i="1"/>
  <c r="C47" i="1"/>
  <c r="E67" i="1"/>
  <c r="E12" i="1"/>
  <c r="L21" i="1"/>
  <c r="L20" i="1"/>
  <c r="I21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50" i="1" l="1"/>
  <c r="L50" i="1"/>
  <c r="I50" i="1"/>
  <c r="I52" i="1" l="1"/>
  <c r="H74" i="1" s="1"/>
  <c r="L52" i="1"/>
  <c r="K74" i="1" s="1"/>
  <c r="F52" i="1"/>
  <c r="E74" i="1" s="1"/>
  <c r="C49" i="1"/>
  <c r="C48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E77" i="1" l="1"/>
  <c r="E80" i="1" s="1"/>
</calcChain>
</file>

<file path=xl/sharedStrings.xml><?xml version="1.0" encoding="utf-8"?>
<sst xmlns="http://schemas.openxmlformats.org/spreadsheetml/2006/main" count="86" uniqueCount="70">
  <si>
    <t>Crewe</t>
  </si>
  <si>
    <t>Westfields</t>
  </si>
  <si>
    <t>Macclesfield</t>
  </si>
  <si>
    <t>Post method</t>
  </si>
  <si>
    <t>Your cost per piece</t>
  </si>
  <si>
    <t>No. of pieces x your cost per piece</t>
  </si>
  <si>
    <t>Delivery</t>
  </si>
  <si>
    <t>Installation</t>
  </si>
  <si>
    <t>Setup</t>
  </si>
  <si>
    <t>Project Management</t>
  </si>
  <si>
    <t>Cost</t>
  </si>
  <si>
    <t>PART 2 - RENTAL/SERVICE &amp; IMPRESSIONS</t>
  </si>
  <si>
    <t>Commisioning</t>
  </si>
  <si>
    <t>Any other costs incurred as part of the introduction</t>
  </si>
  <si>
    <t>PART 3 - INK &amp; LABELS</t>
  </si>
  <si>
    <t>PART 5 - TOTALS</t>
  </si>
  <si>
    <t>Total pieces Yr</t>
  </si>
  <si>
    <t>Crewe Pieces Yr</t>
  </si>
  <si>
    <t>Westfields Pieces Yr</t>
  </si>
  <si>
    <t>MTH Pieces Yr</t>
  </si>
  <si>
    <t>TOTAL for prework costs</t>
  </si>
  <si>
    <t>TOTAL for STANDARD CONTRACT EXIT costs</t>
  </si>
  <si>
    <t>First Class (Large Letter)</t>
  </si>
  <si>
    <t>First Class (Letter)</t>
  </si>
  <si>
    <t>First Class (Medium Parcel)</t>
  </si>
  <si>
    <t>First Class (Small Parcel)</t>
  </si>
  <si>
    <t>International Standard Large Letters (Europe)</t>
  </si>
  <si>
    <t>International Standard Large Letters (ROW)</t>
  </si>
  <si>
    <t>International Standard Letters (Europe)</t>
  </si>
  <si>
    <t>International Standard Letters (ROW)</t>
  </si>
  <si>
    <t>International Tracked &amp; Signed Letters (ROW)</t>
  </si>
  <si>
    <t>International Tracked Large Letters (EU)</t>
  </si>
  <si>
    <t>RM Signed For First Class (Large Letter)</t>
  </si>
  <si>
    <t>RM Signed For First Class (Letter)</t>
  </si>
  <si>
    <t>RM Signed For First Class (Medium Parcel)</t>
  </si>
  <si>
    <t>RM Signed For First Class (Small Parcel)</t>
  </si>
  <si>
    <t>RM Signed For Second Class (Large Letter)</t>
  </si>
  <si>
    <t>RM Signed For Second Class (Letter)</t>
  </si>
  <si>
    <t>RM Signed For Second Class (Medium Parcel)</t>
  </si>
  <si>
    <t>RM Signed For Second Class (Small Parcel)</t>
  </si>
  <si>
    <t>Second Class (Large Letter)</t>
  </si>
  <si>
    <t>Second Class (Letter)</t>
  </si>
  <si>
    <t>Second Class (Medium Parcel)</t>
  </si>
  <si>
    <t>Second Class (Small Parcel)</t>
  </si>
  <si>
    <t>Second Class Pre-Pay Reply Large Letter</t>
  </si>
  <si>
    <t>Second Class Pre-Pay Reply Letter</t>
  </si>
  <si>
    <t>Special Delivery (1pm)</t>
  </si>
  <si>
    <t>Special Delivery (1pm) £1k comp.</t>
  </si>
  <si>
    <t>Special Delivery (1pm) £2.5k comp.</t>
  </si>
  <si>
    <t>Special Delivery (1pm) CL comp. £1k</t>
  </si>
  <si>
    <t>Special Delivery (1pm) CL comp. £2.5k</t>
  </si>
  <si>
    <t>Special Delivery (9am and 1pm)Jersey/ Guernsey, inc Sat Guarantee</t>
  </si>
  <si>
    <t>Surcharge Payment</t>
  </si>
  <si>
    <t>PART 1 - PRE-WORK COSTS (Total cost for all 3 Franking Machines)</t>
  </si>
  <si>
    <t>Rental &amp; Service cost per YEAR for your chosen machine</t>
  </si>
  <si>
    <t>Total Impressions per site location (£)</t>
  </si>
  <si>
    <t xml:space="preserve">Organisation Name </t>
  </si>
  <si>
    <t>Please provide costs to supply ink cartridges to frank the following number of impressions for your chosen machine at each site</t>
  </si>
  <si>
    <t>Please provide costs to supply 5000 franking labels which can be used on all your chosen machines (£)</t>
  </si>
  <si>
    <t>PART 4 - STANDARD CONTRACT EXIT (Total cost for all 3 franking machines)</t>
  </si>
  <si>
    <t>Please provide the cost of a replacement cartridge for the proposed machine at each site, including delivery (£)</t>
  </si>
  <si>
    <t>Decommisioning Charge (£)</t>
  </si>
  <si>
    <t>Collection (£)</t>
  </si>
  <si>
    <t>Any other exit charges (£)</t>
  </si>
  <si>
    <t>Totals for rental/service and impressions and cost of ink cartridges as per PART 3 - yearly running total per machine</t>
  </si>
  <si>
    <t>Total for rental/service and impressions for all 3 sites and to supply 5000 franking lables - Overall total for year</t>
  </si>
  <si>
    <t>Total Contract Value over 5 Years - EVALUATION TOTAL</t>
  </si>
  <si>
    <t>Totals for Rental/Service &amp; Impressions per year</t>
  </si>
  <si>
    <r>
      <rPr>
        <b/>
        <sz val="10"/>
        <rFont val="Arial"/>
        <family val="2"/>
      </rPr>
      <t xml:space="preserve">Please complete the pink cells.  All costs must be entered exclusive of VAT.
</t>
    </r>
    <r>
      <rPr>
        <sz val="10"/>
        <rFont val="Arial"/>
        <family val="2"/>
      </rPr>
      <t xml:space="preserve">
PLEASE NOTE: Although formulae have been incorporated and deemed correct by the Council, the bidder is responsible for ensuring that values calculated on the worksheet are correct.
</t>
    </r>
  </si>
  <si>
    <r>
      <t xml:space="preserve">Please confirm what happens to any unused credit on any of the machines upon return - </t>
    </r>
    <r>
      <rPr>
        <i/>
        <sz val="10"/>
        <rFont val="Arial"/>
        <family val="2"/>
      </rPr>
      <t xml:space="preserve">For Information purposes only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</si>
</sst>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&quot;£&quot;#,##0.0000"/>
    <numFmt numFmtId="166" formatCode="#,##0;&quot;-&quot;#,##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2" xfId="0" applyFont="1" applyBorder="1"/>
    <xf numFmtId="0" fontId="1" fillId="0" borderId="8" xfId="0" applyFont="1" applyFill="1" applyBorder="1"/>
    <xf numFmtId="0" fontId="1" fillId="0" borderId="2" xfId="0" applyFont="1" applyFill="1" applyBorder="1"/>
    <xf numFmtId="3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3" fontId="1" fillId="3" borderId="25" xfId="0" applyNumberFormat="1" applyFont="1" applyFill="1" applyBorder="1" applyAlignment="1">
      <alignment horizontal="right"/>
    </xf>
    <xf numFmtId="0" fontId="1" fillId="3" borderId="25" xfId="0" applyFont="1" applyFill="1" applyBorder="1" applyAlignment="1">
      <alignment horizontal="right"/>
    </xf>
    <xf numFmtId="3" fontId="1" fillId="0" borderId="0" xfId="0" applyNumberFormat="1" applyFont="1"/>
    <xf numFmtId="164" fontId="1" fillId="2" borderId="18" xfId="0" applyNumberFormat="1" applyFont="1" applyFill="1" applyBorder="1"/>
    <xf numFmtId="3" fontId="1" fillId="0" borderId="0" xfId="0" applyNumberFormat="1" applyFont="1" applyFill="1" applyBorder="1"/>
    <xf numFmtId="164" fontId="1" fillId="2" borderId="20" xfId="0" applyNumberFormat="1" applyFont="1" applyFill="1" applyBorder="1"/>
    <xf numFmtId="164" fontId="1" fillId="2" borderId="23" xfId="0" applyNumberFormat="1" applyFont="1" applyFill="1" applyBorder="1"/>
    <xf numFmtId="164" fontId="1" fillId="0" borderId="0" xfId="0" applyNumberFormat="1" applyFont="1" applyFill="1" applyBorder="1"/>
    <xf numFmtId="0" fontId="1" fillId="4" borderId="1" xfId="0" applyFont="1" applyFill="1" applyBorder="1"/>
    <xf numFmtId="165" fontId="1" fillId="2" borderId="1" xfId="0" applyNumberFormat="1" applyFont="1" applyFill="1" applyBorder="1"/>
    <xf numFmtId="164" fontId="1" fillId="3" borderId="1" xfId="0" applyNumberFormat="1" applyFont="1" applyFill="1" applyBorder="1"/>
    <xf numFmtId="0" fontId="1" fillId="0" borderId="1" xfId="0" applyFont="1" applyFill="1" applyBorder="1"/>
    <xf numFmtId="165" fontId="1" fillId="2" borderId="6" xfId="0" applyNumberFormat="1" applyFont="1" applyFill="1" applyBorder="1"/>
    <xf numFmtId="164" fontId="1" fillId="3" borderId="20" xfId="0" applyNumberFormat="1" applyFont="1" applyFill="1" applyBorder="1"/>
    <xf numFmtId="0" fontId="1" fillId="0" borderId="1" xfId="1" applyNumberFormat="1" applyFont="1" applyFill="1" applyBorder="1"/>
    <xf numFmtId="165" fontId="1" fillId="2" borderId="3" xfId="0" applyNumberFormat="1" applyFont="1" applyFill="1" applyBorder="1"/>
    <xf numFmtId="0" fontId="1" fillId="0" borderId="1" xfId="0" applyNumberFormat="1" applyFont="1" applyFill="1" applyBorder="1"/>
    <xf numFmtId="0" fontId="1" fillId="0" borderId="1" xfId="1" applyFont="1" applyFill="1" applyBorder="1"/>
    <xf numFmtId="3" fontId="1" fillId="0" borderId="1" xfId="1" applyNumberFormat="1" applyFont="1" applyFill="1" applyBorder="1"/>
    <xf numFmtId="3" fontId="1" fillId="0" borderId="1" xfId="0" applyNumberFormat="1" applyFont="1" applyFill="1" applyBorder="1"/>
    <xf numFmtId="0" fontId="1" fillId="0" borderId="0" xfId="0" applyFont="1" applyFill="1"/>
    <xf numFmtId="3" fontId="1" fillId="0" borderId="0" xfId="0" applyNumberFormat="1" applyFont="1" applyFill="1"/>
    <xf numFmtId="0" fontId="1" fillId="0" borderId="9" xfId="0" applyFont="1" applyBorder="1"/>
    <xf numFmtId="3" fontId="1" fillId="0" borderId="9" xfId="0" applyNumberFormat="1" applyFont="1" applyBorder="1"/>
    <xf numFmtId="0" fontId="1" fillId="0" borderId="7" xfId="0" applyFont="1" applyBorder="1"/>
    <xf numFmtId="0" fontId="1" fillId="0" borderId="10" xfId="0" applyFont="1" applyBorder="1"/>
    <xf numFmtId="164" fontId="1" fillId="0" borderId="0" xfId="0" applyNumberFormat="1" applyFont="1" applyFill="1" applyBorder="1" applyAlignment="1">
      <alignment horizontal="center"/>
    </xf>
    <xf numFmtId="0" fontId="2" fillId="4" borderId="29" xfId="0" applyFont="1" applyFill="1" applyBorder="1" applyAlignment="1">
      <alignment wrapText="1"/>
    </xf>
    <xf numFmtId="0" fontId="2" fillId="4" borderId="30" xfId="0" applyFont="1" applyFill="1" applyBorder="1" applyAlignment="1">
      <alignment wrapText="1"/>
    </xf>
    <xf numFmtId="3" fontId="2" fillId="4" borderId="31" xfId="0" applyNumberFormat="1" applyFont="1" applyFill="1" applyBorder="1" applyAlignment="1">
      <alignment wrapText="1"/>
    </xf>
    <xf numFmtId="0" fontId="2" fillId="4" borderId="31" xfId="0" applyFont="1" applyFill="1" applyBorder="1" applyAlignment="1">
      <alignment wrapText="1"/>
    </xf>
    <xf numFmtId="3" fontId="2" fillId="4" borderId="32" xfId="0" applyNumberFormat="1" applyFont="1" applyFill="1" applyBorder="1" applyAlignment="1">
      <alignment wrapText="1"/>
    </xf>
    <xf numFmtId="0" fontId="3" fillId="0" borderId="33" xfId="0" applyFont="1" applyBorder="1" applyAlignment="1">
      <alignment vertical="top"/>
    </xf>
    <xf numFmtId="166" fontId="3" fillId="0" borderId="11" xfId="0" applyNumberFormat="1" applyFont="1" applyBorder="1" applyAlignment="1">
      <alignment horizontal="right" vertical="top"/>
    </xf>
    <xf numFmtId="166" fontId="3" fillId="0" borderId="11" xfId="0" applyNumberFormat="1" applyFont="1" applyFill="1" applyBorder="1" applyAlignment="1">
      <alignment horizontal="right" vertical="top"/>
    </xf>
    <xf numFmtId="0" fontId="3" fillId="0" borderId="33" xfId="0" applyFont="1" applyBorder="1" applyAlignment="1">
      <alignment vertical="top" wrapText="1"/>
    </xf>
    <xf numFmtId="164" fontId="1" fillId="2" borderId="28" xfId="0" applyNumberFormat="1" applyFont="1" applyFill="1" applyBorder="1" applyAlignment="1">
      <alignment horizontal="center"/>
    </xf>
    <xf numFmtId="3" fontId="1" fillId="3" borderId="13" xfId="0" applyNumberFormat="1" applyFont="1" applyFill="1" applyBorder="1"/>
    <xf numFmtId="0" fontId="2" fillId="0" borderId="0" xfId="1" applyFont="1" applyFill="1" applyBorder="1"/>
    <xf numFmtId="3" fontId="1" fillId="3" borderId="13" xfId="0" applyNumberFormat="1" applyFont="1" applyFill="1" applyBorder="1" applyAlignment="1">
      <alignment horizontal="right"/>
    </xf>
    <xf numFmtId="0" fontId="1" fillId="3" borderId="25" xfId="1" applyFont="1" applyFill="1" applyBorder="1"/>
    <xf numFmtId="164" fontId="1" fillId="3" borderId="13" xfId="0" applyNumberFormat="1" applyFont="1" applyFill="1" applyBorder="1"/>
    <xf numFmtId="164" fontId="1" fillId="3" borderId="14" xfId="0" applyNumberFormat="1" applyFont="1" applyFill="1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/>
    <xf numFmtId="0" fontId="1" fillId="0" borderId="25" xfId="1" applyFont="1" applyFill="1" applyBorder="1"/>
    <xf numFmtId="164" fontId="1" fillId="0" borderId="13" xfId="0" applyNumberFormat="1" applyFont="1" applyFill="1" applyBorder="1"/>
    <xf numFmtId="0" fontId="2" fillId="0" borderId="12" xfId="0" applyFont="1" applyFill="1" applyBorder="1" applyAlignment="1">
      <alignment vertical="center"/>
    </xf>
    <xf numFmtId="0" fontId="3" fillId="0" borderId="44" xfId="0" applyFont="1" applyBorder="1" applyAlignment="1">
      <alignment vertical="top"/>
    </xf>
    <xf numFmtId="0" fontId="1" fillId="4" borderId="4" xfId="0" applyFont="1" applyFill="1" applyBorder="1"/>
    <xf numFmtId="0" fontId="1" fillId="0" borderId="4" xfId="0" applyNumberFormat="1" applyFont="1" applyFill="1" applyBorder="1"/>
    <xf numFmtId="165" fontId="1" fillId="2" borderId="4" xfId="0" applyNumberFormat="1" applyFont="1" applyFill="1" applyBorder="1"/>
    <xf numFmtId="164" fontId="1" fillId="3" borderId="4" xfId="0" applyNumberFormat="1" applyFont="1" applyFill="1" applyBorder="1"/>
    <xf numFmtId="0" fontId="1" fillId="0" borderId="4" xfId="0" applyFont="1" applyFill="1" applyBorder="1"/>
    <xf numFmtId="165" fontId="1" fillId="2" borderId="7" xfId="0" applyNumberFormat="1" applyFont="1" applyFill="1" applyBorder="1"/>
    <xf numFmtId="164" fontId="1" fillId="3" borderId="45" xfId="0" applyNumberFormat="1" applyFont="1" applyFill="1" applyBorder="1"/>
    <xf numFmtId="0" fontId="2" fillId="0" borderId="12" xfId="1" applyFont="1" applyFill="1" applyBorder="1"/>
    <xf numFmtId="0" fontId="1" fillId="0" borderId="13" xfId="0" applyFont="1" applyFill="1" applyBorder="1"/>
    <xf numFmtId="3" fontId="1" fillId="0" borderId="13" xfId="0" applyNumberFormat="1" applyFont="1" applyFill="1" applyBorder="1"/>
    <xf numFmtId="0" fontId="1" fillId="3" borderId="13" xfId="0" applyFont="1" applyFill="1" applyBorder="1"/>
    <xf numFmtId="0" fontId="1" fillId="0" borderId="26" xfId="0" applyFont="1" applyFill="1" applyBorder="1"/>
    <xf numFmtId="0" fontId="1" fillId="3" borderId="26" xfId="0" applyFont="1" applyFill="1" applyBorder="1"/>
    <xf numFmtId="0" fontId="1" fillId="0" borderId="24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8" xfId="0" applyBorder="1" applyAlignment="1">
      <alignment wrapText="1"/>
    </xf>
    <xf numFmtId="0" fontId="1" fillId="0" borderId="24" xfId="1" applyFont="1" applyFill="1" applyBorder="1" applyAlignment="1"/>
    <xf numFmtId="0" fontId="0" fillId="0" borderId="25" xfId="0" applyBorder="1" applyAlignment="1"/>
    <xf numFmtId="0" fontId="0" fillId="0" borderId="26" xfId="0" applyBorder="1" applyAlignment="1">
      <alignment wrapText="1"/>
    </xf>
    <xf numFmtId="0" fontId="2" fillId="0" borderId="12" xfId="0" applyFont="1" applyBorder="1" applyAlignment="1"/>
    <xf numFmtId="0" fontId="2" fillId="0" borderId="13" xfId="0" applyFont="1" applyBorder="1" applyAlignment="1"/>
    <xf numFmtId="0" fontId="1" fillId="0" borderId="15" xfId="0" applyFont="1" applyFill="1" applyBorder="1" applyAlignment="1"/>
    <xf numFmtId="0" fontId="0" fillId="0" borderId="16" xfId="0" applyBorder="1" applyAlignment="1"/>
    <xf numFmtId="0" fontId="0" fillId="0" borderId="17" xfId="0" applyBorder="1" applyAlignment="1"/>
    <xf numFmtId="0" fontId="1" fillId="0" borderId="19" xfId="0" applyFont="1" applyFill="1" applyBorder="1" applyAlignment="1"/>
    <xf numFmtId="0" fontId="0" fillId="0" borderId="5" xfId="0" applyBorder="1" applyAlignment="1"/>
    <xf numFmtId="0" fontId="0" fillId="0" borderId="3" xfId="0" applyBorder="1" applyAlignment="1"/>
    <xf numFmtId="0" fontId="1" fillId="0" borderId="42" xfId="0" applyFont="1" applyFill="1" applyBorder="1" applyAlignment="1"/>
    <xf numFmtId="0" fontId="0" fillId="0" borderId="43" xfId="0" applyBorder="1" applyAlignment="1"/>
    <xf numFmtId="0" fontId="0" fillId="0" borderId="36" xfId="0" applyBorder="1" applyAlignment="1"/>
    <xf numFmtId="0" fontId="1" fillId="0" borderId="29" xfId="0" applyFont="1" applyFill="1" applyBorder="1" applyAlignment="1"/>
    <xf numFmtId="0" fontId="0" fillId="0" borderId="30" xfId="0" applyBorder="1" applyAlignment="1"/>
    <xf numFmtId="0" fontId="1" fillId="0" borderId="39" xfId="0" applyFont="1" applyFill="1" applyBorder="1" applyAlignment="1"/>
    <xf numFmtId="0" fontId="0" fillId="0" borderId="1" xfId="0" applyBorder="1" applyAlignment="1"/>
    <xf numFmtId="0" fontId="1" fillId="0" borderId="34" xfId="0" applyFont="1" applyFill="1" applyBorder="1" applyAlignment="1"/>
    <xf numFmtId="0" fontId="0" fillId="0" borderId="35" xfId="0" applyBorder="1" applyAlignment="1"/>
    <xf numFmtId="0" fontId="1" fillId="0" borderId="24" xfId="0" applyFont="1" applyFill="1" applyBorder="1" applyAlignment="1"/>
    <xf numFmtId="0" fontId="0" fillId="0" borderId="25" xfId="0" applyFill="1" applyBorder="1" applyAlignment="1"/>
    <xf numFmtId="0" fontId="0" fillId="0" borderId="26" xfId="0" applyFill="1" applyBorder="1" applyAlignment="1"/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0" fillId="0" borderId="28" xfId="0" applyBorder="1" applyAlignment="1"/>
    <xf numFmtId="0" fontId="2" fillId="0" borderId="0" xfId="0" applyFont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164" fontId="1" fillId="0" borderId="27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1" fillId="2" borderId="28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49" fontId="1" fillId="2" borderId="37" xfId="0" applyNumberFormat="1" applyFont="1" applyFill="1" applyBorder="1" applyAlignment="1">
      <alignment horizontal="center"/>
    </xf>
    <xf numFmtId="49" fontId="1" fillId="2" borderId="38" xfId="0" applyNumberFormat="1" applyFont="1" applyFill="1" applyBorder="1" applyAlignment="1">
      <alignment horizontal="center"/>
    </xf>
    <xf numFmtId="49" fontId="1" fillId="2" borderId="40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41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9999"/>
      <rgbColor rgb="00EFEFE7"/>
      <rgbColor rgb="00FBFB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M80"/>
  <sheetViews>
    <sheetView tabSelected="1" workbookViewId="0">
      <selection activeCell="B70" sqref="B70:L71"/>
    </sheetView>
  </sheetViews>
  <sheetFormatPr defaultColWidth="9.06640625" defaultRowHeight="12.75" x14ac:dyDescent="0.35"/>
  <cols>
    <col min="1" max="1" width="3.06640625" style="1" customWidth="1"/>
    <col min="2" max="2" width="44.6640625" style="1" customWidth="1"/>
    <col min="3" max="3" width="11.59765625" style="1" customWidth="1"/>
    <col min="4" max="4" width="13.796875" style="12" customWidth="1"/>
    <col min="5" max="5" width="11" style="12" customWidth="1"/>
    <col min="6" max="6" width="16.59765625" style="12" customWidth="1"/>
    <col min="7" max="7" width="12.73046875" style="1" customWidth="1"/>
    <col min="8" max="8" width="9.265625" style="1" customWidth="1"/>
    <col min="9" max="9" width="16.59765625" style="1" customWidth="1"/>
    <col min="10" max="10" width="12" style="1" customWidth="1"/>
    <col min="11" max="11" width="11.59765625" style="1" customWidth="1"/>
    <col min="12" max="12" width="16.59765625" style="1" customWidth="1"/>
    <col min="13" max="13" width="11" style="1" customWidth="1"/>
    <col min="14" max="16384" width="9.06640625" style="1"/>
  </cols>
  <sheetData>
    <row r="1" spans="2:12" ht="100.9" customHeight="1" thickBot="1" x14ac:dyDescent="0.4">
      <c r="B1" s="75" t="s">
        <v>68</v>
      </c>
      <c r="C1" s="76"/>
      <c r="D1" s="76"/>
      <c r="E1" s="77"/>
    </row>
    <row r="2" spans="2:12" ht="30.4" customHeight="1" thickBot="1" x14ac:dyDescent="0.4">
      <c r="B2" s="60" t="s">
        <v>56</v>
      </c>
      <c r="C2" s="101"/>
      <c r="D2" s="101"/>
      <c r="E2" s="102"/>
      <c r="F2" s="31"/>
    </row>
    <row r="4" spans="2:12" ht="13.5" thickBot="1" x14ac:dyDescent="0.45">
      <c r="B4" s="106" t="s">
        <v>53</v>
      </c>
      <c r="C4" s="106"/>
      <c r="D4" s="106"/>
      <c r="E4" s="8" t="s">
        <v>10</v>
      </c>
      <c r="F4" s="4"/>
      <c r="G4" s="3"/>
      <c r="H4" s="3"/>
      <c r="I4" s="3"/>
      <c r="J4" s="3"/>
      <c r="K4" s="3"/>
      <c r="L4" s="3"/>
    </row>
    <row r="5" spans="2:12" x14ac:dyDescent="0.35">
      <c r="B5" s="83" t="s">
        <v>6</v>
      </c>
      <c r="C5" s="84"/>
      <c r="D5" s="85"/>
      <c r="E5" s="13"/>
      <c r="F5" s="14"/>
      <c r="G5" s="2"/>
      <c r="H5" s="2"/>
      <c r="I5" s="2"/>
      <c r="J5" s="2"/>
      <c r="K5" s="2"/>
      <c r="L5" s="2"/>
    </row>
    <row r="6" spans="2:12" x14ac:dyDescent="0.35">
      <c r="B6" s="86" t="s">
        <v>7</v>
      </c>
      <c r="C6" s="87"/>
      <c r="D6" s="88"/>
      <c r="E6" s="15"/>
      <c r="F6" s="14"/>
      <c r="G6" s="2"/>
      <c r="H6" s="2"/>
      <c r="I6" s="2"/>
      <c r="J6" s="2"/>
      <c r="K6" s="2"/>
      <c r="L6" s="2"/>
    </row>
    <row r="7" spans="2:12" x14ac:dyDescent="0.35">
      <c r="B7" s="86" t="s">
        <v>8</v>
      </c>
      <c r="C7" s="87"/>
      <c r="D7" s="88"/>
      <c r="E7" s="15"/>
      <c r="F7" s="14"/>
      <c r="G7" s="2"/>
      <c r="H7" s="2"/>
      <c r="I7" s="2"/>
      <c r="J7" s="2"/>
      <c r="K7" s="2"/>
      <c r="L7" s="2"/>
    </row>
    <row r="8" spans="2:12" x14ac:dyDescent="0.35">
      <c r="B8" s="86" t="s">
        <v>9</v>
      </c>
      <c r="C8" s="87"/>
      <c r="D8" s="88"/>
      <c r="E8" s="15"/>
      <c r="F8" s="14"/>
      <c r="G8" s="2"/>
      <c r="H8" s="2"/>
      <c r="I8" s="2"/>
      <c r="J8" s="2"/>
      <c r="K8" s="2"/>
      <c r="L8" s="2"/>
    </row>
    <row r="9" spans="2:12" x14ac:dyDescent="0.35">
      <c r="B9" s="86" t="s">
        <v>12</v>
      </c>
      <c r="C9" s="87"/>
      <c r="D9" s="88"/>
      <c r="E9" s="15"/>
      <c r="F9" s="14"/>
      <c r="G9" s="2"/>
      <c r="H9" s="2"/>
      <c r="I9" s="2"/>
      <c r="J9" s="2"/>
      <c r="K9" s="2"/>
      <c r="L9" s="2"/>
    </row>
    <row r="10" spans="2:12" ht="13.15" thickBot="1" x14ac:dyDescent="0.4">
      <c r="B10" s="89" t="s">
        <v>13</v>
      </c>
      <c r="C10" s="90"/>
      <c r="D10" s="91"/>
      <c r="E10" s="16"/>
      <c r="F10" s="14"/>
      <c r="G10" s="2"/>
      <c r="H10" s="2"/>
      <c r="I10" s="2"/>
      <c r="J10" s="2"/>
      <c r="K10" s="2"/>
      <c r="L10" s="2"/>
    </row>
    <row r="11" spans="2:12" ht="13.15" thickBot="1" x14ac:dyDescent="0.4">
      <c r="B11" s="3"/>
      <c r="C11" s="3"/>
      <c r="D11" s="4"/>
      <c r="E11" s="17"/>
      <c r="F11" s="14"/>
      <c r="G11" s="2"/>
      <c r="H11" s="2"/>
      <c r="I11" s="2"/>
      <c r="J11" s="2"/>
      <c r="K11" s="2"/>
      <c r="L11" s="2"/>
    </row>
    <row r="12" spans="2:12" ht="13.15" thickBot="1" x14ac:dyDescent="0.4">
      <c r="B12" s="107" t="s">
        <v>20</v>
      </c>
      <c r="C12" s="108"/>
      <c r="D12" s="109"/>
      <c r="E12" s="57">
        <f>SUM(E5:E10)</f>
        <v>0</v>
      </c>
      <c r="F12" s="14"/>
      <c r="G12" s="2"/>
      <c r="H12" s="2"/>
      <c r="I12" s="2"/>
      <c r="J12" s="2"/>
      <c r="K12" s="2"/>
      <c r="L12" s="2"/>
    </row>
    <row r="15" spans="2:12" ht="13.5" thickBot="1" x14ac:dyDescent="0.45">
      <c r="B15" s="9" t="s">
        <v>11</v>
      </c>
    </row>
    <row r="16" spans="2:12" ht="13.15" thickBot="1" x14ac:dyDescent="0.4">
      <c r="B16" s="107" t="s">
        <v>54</v>
      </c>
      <c r="C16" s="108"/>
      <c r="D16" s="10" t="s">
        <v>0</v>
      </c>
      <c r="E16" s="113"/>
      <c r="F16" s="114"/>
      <c r="G16" s="11" t="s">
        <v>1</v>
      </c>
      <c r="H16" s="113"/>
      <c r="I16" s="114"/>
      <c r="J16" s="11" t="s">
        <v>2</v>
      </c>
      <c r="K16" s="113"/>
      <c r="L16" s="115"/>
    </row>
    <row r="17" spans="2:12" ht="13.15" thickBot="1" x14ac:dyDescent="0.4"/>
    <row r="18" spans="2:12" ht="69.75" customHeight="1" thickBot="1" x14ac:dyDescent="0.45">
      <c r="B18" s="37" t="s">
        <v>3</v>
      </c>
      <c r="C18" s="38" t="s">
        <v>16</v>
      </c>
      <c r="D18" s="39" t="s">
        <v>17</v>
      </c>
      <c r="E18" s="39" t="s">
        <v>4</v>
      </c>
      <c r="F18" s="39" t="s">
        <v>5</v>
      </c>
      <c r="G18" s="40" t="s">
        <v>18</v>
      </c>
      <c r="H18" s="39" t="s">
        <v>4</v>
      </c>
      <c r="I18" s="39" t="s">
        <v>5</v>
      </c>
      <c r="J18" s="40" t="s">
        <v>19</v>
      </c>
      <c r="K18" s="39" t="s">
        <v>4</v>
      </c>
      <c r="L18" s="41" t="s">
        <v>5</v>
      </c>
    </row>
    <row r="19" spans="2:12" ht="13.15" thickBot="1" x14ac:dyDescent="0.4">
      <c r="B19" s="42" t="s">
        <v>22</v>
      </c>
      <c r="C19" s="18">
        <f t="shared" ref="C19:C26" si="0">SUM(D19+G19+J19)</f>
        <v>7650</v>
      </c>
      <c r="D19" s="43">
        <v>5953</v>
      </c>
      <c r="E19" s="19"/>
      <c r="F19" s="20">
        <f>SUM(D19*E19)</f>
        <v>0</v>
      </c>
      <c r="G19" s="21">
        <v>108</v>
      </c>
      <c r="H19" s="19"/>
      <c r="I19" s="20">
        <f t="shared" ref="I19:I49" si="1">SUM(G19*H19)</f>
        <v>0</v>
      </c>
      <c r="J19" s="21">
        <v>1589</v>
      </c>
      <c r="K19" s="22"/>
      <c r="L19" s="23">
        <f t="shared" ref="L19:L49" si="2">SUM(J19*K19)</f>
        <v>0</v>
      </c>
    </row>
    <row r="20" spans="2:12" ht="13.15" thickBot="1" x14ac:dyDescent="0.4">
      <c r="B20" s="42" t="s">
        <v>23</v>
      </c>
      <c r="C20" s="18">
        <f t="shared" si="0"/>
        <v>57243</v>
      </c>
      <c r="D20" s="43">
        <v>52707</v>
      </c>
      <c r="E20" s="19"/>
      <c r="F20" s="20">
        <f t="shared" ref="F20:F26" si="3">SUM(D20*E20)</f>
        <v>0</v>
      </c>
      <c r="G20" s="21">
        <v>149</v>
      </c>
      <c r="H20" s="19"/>
      <c r="I20" s="20">
        <f t="shared" si="1"/>
        <v>0</v>
      </c>
      <c r="J20" s="24">
        <v>4387</v>
      </c>
      <c r="K20" s="25"/>
      <c r="L20" s="23">
        <f t="shared" si="2"/>
        <v>0</v>
      </c>
    </row>
    <row r="21" spans="2:12" ht="13.15" thickBot="1" x14ac:dyDescent="0.4">
      <c r="B21" s="42" t="s">
        <v>24</v>
      </c>
      <c r="C21" s="18">
        <f t="shared" si="0"/>
        <v>67</v>
      </c>
      <c r="D21" s="43">
        <v>44</v>
      </c>
      <c r="E21" s="19"/>
      <c r="F21" s="20">
        <f t="shared" si="3"/>
        <v>0</v>
      </c>
      <c r="G21" s="26">
        <v>1</v>
      </c>
      <c r="H21" s="19"/>
      <c r="I21" s="20">
        <f>SUM(G21*H21)</f>
        <v>0</v>
      </c>
      <c r="J21" s="24">
        <v>22</v>
      </c>
      <c r="K21" s="25"/>
      <c r="L21" s="23">
        <f t="shared" si="2"/>
        <v>0</v>
      </c>
    </row>
    <row r="22" spans="2:12" ht="13.15" thickBot="1" x14ac:dyDescent="0.4">
      <c r="B22" s="42" t="s">
        <v>25</v>
      </c>
      <c r="C22" s="18">
        <f t="shared" si="0"/>
        <v>508</v>
      </c>
      <c r="D22" s="43">
        <v>273</v>
      </c>
      <c r="E22" s="19"/>
      <c r="F22" s="20">
        <f t="shared" si="3"/>
        <v>0</v>
      </c>
      <c r="G22" s="21">
        <v>14</v>
      </c>
      <c r="H22" s="19"/>
      <c r="I22" s="20">
        <f t="shared" si="1"/>
        <v>0</v>
      </c>
      <c r="J22" s="27">
        <v>221</v>
      </c>
      <c r="K22" s="25"/>
      <c r="L22" s="23">
        <f t="shared" si="2"/>
        <v>0</v>
      </c>
    </row>
    <row r="23" spans="2:12" ht="13.15" thickBot="1" x14ac:dyDescent="0.4">
      <c r="B23" s="42" t="s">
        <v>26</v>
      </c>
      <c r="C23" s="18">
        <f t="shared" si="0"/>
        <v>11</v>
      </c>
      <c r="D23" s="43">
        <v>9</v>
      </c>
      <c r="E23" s="19"/>
      <c r="F23" s="20">
        <f t="shared" si="3"/>
        <v>0</v>
      </c>
      <c r="G23" s="26">
        <v>0</v>
      </c>
      <c r="H23" s="19"/>
      <c r="I23" s="20">
        <f t="shared" si="1"/>
        <v>0</v>
      </c>
      <c r="J23" s="24">
        <v>2</v>
      </c>
      <c r="K23" s="25"/>
      <c r="L23" s="23">
        <f t="shared" si="2"/>
        <v>0</v>
      </c>
    </row>
    <row r="24" spans="2:12" ht="13.15" thickBot="1" x14ac:dyDescent="0.4">
      <c r="B24" s="42" t="s">
        <v>27</v>
      </c>
      <c r="C24" s="18">
        <f t="shared" si="0"/>
        <v>7</v>
      </c>
      <c r="D24" s="43">
        <v>6</v>
      </c>
      <c r="E24" s="19"/>
      <c r="F24" s="20">
        <f t="shared" si="3"/>
        <v>0</v>
      </c>
      <c r="G24" s="21">
        <v>0</v>
      </c>
      <c r="H24" s="19"/>
      <c r="I24" s="20">
        <f t="shared" si="1"/>
        <v>0</v>
      </c>
      <c r="J24" s="24">
        <v>1</v>
      </c>
      <c r="K24" s="25"/>
      <c r="L24" s="23">
        <f t="shared" si="2"/>
        <v>0</v>
      </c>
    </row>
    <row r="25" spans="2:12" ht="13.15" thickBot="1" x14ac:dyDescent="0.4">
      <c r="B25" s="42" t="s">
        <v>28</v>
      </c>
      <c r="C25" s="18">
        <f t="shared" si="0"/>
        <v>1855</v>
      </c>
      <c r="D25" s="43">
        <v>1855</v>
      </c>
      <c r="E25" s="19"/>
      <c r="F25" s="20">
        <f t="shared" si="3"/>
        <v>0</v>
      </c>
      <c r="G25" s="26">
        <v>0</v>
      </c>
      <c r="H25" s="19"/>
      <c r="I25" s="20">
        <f t="shared" si="1"/>
        <v>0</v>
      </c>
      <c r="J25" s="24">
        <v>0</v>
      </c>
      <c r="K25" s="25"/>
      <c r="L25" s="23">
        <f t="shared" si="2"/>
        <v>0</v>
      </c>
    </row>
    <row r="26" spans="2:12" ht="13.15" thickBot="1" x14ac:dyDescent="0.4">
      <c r="B26" s="42" t="s">
        <v>29</v>
      </c>
      <c r="C26" s="18">
        <f t="shared" si="0"/>
        <v>1456</v>
      </c>
      <c r="D26" s="43">
        <v>1456</v>
      </c>
      <c r="E26" s="19"/>
      <c r="F26" s="20">
        <f t="shared" si="3"/>
        <v>0</v>
      </c>
      <c r="G26" s="26">
        <v>0</v>
      </c>
      <c r="H26" s="19"/>
      <c r="I26" s="20">
        <f t="shared" si="1"/>
        <v>0</v>
      </c>
      <c r="J26" s="27">
        <v>0</v>
      </c>
      <c r="K26" s="25"/>
      <c r="L26" s="23">
        <f t="shared" si="2"/>
        <v>0</v>
      </c>
    </row>
    <row r="27" spans="2:12" ht="13.15" thickBot="1" x14ac:dyDescent="0.4">
      <c r="B27" s="42" t="s">
        <v>30</v>
      </c>
      <c r="C27" s="18">
        <f t="shared" ref="C27:C49" si="4">SUM(D27+G27+J27)</f>
        <v>1</v>
      </c>
      <c r="D27" s="43">
        <v>0</v>
      </c>
      <c r="E27" s="19"/>
      <c r="F27" s="20">
        <f t="shared" ref="F27:F49" si="5">SUM(D27*E27)</f>
        <v>0</v>
      </c>
      <c r="G27" s="26">
        <v>0</v>
      </c>
      <c r="H27" s="19"/>
      <c r="I27" s="20">
        <f t="shared" si="1"/>
        <v>0</v>
      </c>
      <c r="J27" s="24">
        <v>1</v>
      </c>
      <c r="K27" s="25"/>
      <c r="L27" s="23">
        <f t="shared" si="2"/>
        <v>0</v>
      </c>
    </row>
    <row r="28" spans="2:12" ht="13.15" thickBot="1" x14ac:dyDescent="0.4">
      <c r="B28" s="42" t="s">
        <v>31</v>
      </c>
      <c r="C28" s="18">
        <f t="shared" si="4"/>
        <v>1</v>
      </c>
      <c r="D28" s="43">
        <v>0</v>
      </c>
      <c r="E28" s="19"/>
      <c r="F28" s="20">
        <f t="shared" si="5"/>
        <v>0</v>
      </c>
      <c r="G28" s="21">
        <v>0</v>
      </c>
      <c r="H28" s="19"/>
      <c r="I28" s="20">
        <f t="shared" si="1"/>
        <v>0</v>
      </c>
      <c r="J28" s="24">
        <v>1</v>
      </c>
      <c r="K28" s="25"/>
      <c r="L28" s="23">
        <f t="shared" si="2"/>
        <v>0</v>
      </c>
    </row>
    <row r="29" spans="2:12" ht="13.15" thickBot="1" x14ac:dyDescent="0.4">
      <c r="B29" s="42" t="s">
        <v>32</v>
      </c>
      <c r="C29" s="18">
        <f t="shared" si="4"/>
        <v>927</v>
      </c>
      <c r="D29" s="43">
        <v>769</v>
      </c>
      <c r="E29" s="19"/>
      <c r="F29" s="20">
        <f t="shared" si="5"/>
        <v>0</v>
      </c>
      <c r="G29" s="26">
        <v>62</v>
      </c>
      <c r="H29" s="19"/>
      <c r="I29" s="20">
        <f t="shared" si="1"/>
        <v>0</v>
      </c>
      <c r="J29" s="24">
        <v>96</v>
      </c>
      <c r="K29" s="25"/>
      <c r="L29" s="23">
        <f t="shared" si="2"/>
        <v>0</v>
      </c>
    </row>
    <row r="30" spans="2:12" ht="13.15" thickBot="1" x14ac:dyDescent="0.4">
      <c r="B30" s="42" t="s">
        <v>33</v>
      </c>
      <c r="C30" s="18">
        <f t="shared" si="4"/>
        <v>845</v>
      </c>
      <c r="D30" s="43">
        <v>738</v>
      </c>
      <c r="E30" s="19"/>
      <c r="F30" s="20">
        <f t="shared" si="5"/>
        <v>0</v>
      </c>
      <c r="G30" s="21">
        <v>12</v>
      </c>
      <c r="H30" s="19"/>
      <c r="I30" s="20">
        <f t="shared" si="1"/>
        <v>0</v>
      </c>
      <c r="J30" s="24">
        <v>95</v>
      </c>
      <c r="K30" s="25"/>
      <c r="L30" s="23">
        <f t="shared" si="2"/>
        <v>0</v>
      </c>
    </row>
    <row r="31" spans="2:12" ht="13.15" thickBot="1" x14ac:dyDescent="0.4">
      <c r="B31" s="42" t="s">
        <v>34</v>
      </c>
      <c r="C31" s="18">
        <f t="shared" si="4"/>
        <v>25</v>
      </c>
      <c r="D31" s="43">
        <v>19</v>
      </c>
      <c r="E31" s="19"/>
      <c r="F31" s="20">
        <f t="shared" si="5"/>
        <v>0</v>
      </c>
      <c r="G31" s="21">
        <v>1</v>
      </c>
      <c r="H31" s="19"/>
      <c r="I31" s="20">
        <f t="shared" si="1"/>
        <v>0</v>
      </c>
      <c r="J31" s="24">
        <v>5</v>
      </c>
      <c r="K31" s="25"/>
      <c r="L31" s="23">
        <f t="shared" si="2"/>
        <v>0</v>
      </c>
    </row>
    <row r="32" spans="2:12" ht="13.15" thickBot="1" x14ac:dyDescent="0.4">
      <c r="B32" s="42" t="s">
        <v>35</v>
      </c>
      <c r="C32" s="18">
        <f t="shared" si="4"/>
        <v>116</v>
      </c>
      <c r="D32" s="43">
        <v>86</v>
      </c>
      <c r="E32" s="19"/>
      <c r="F32" s="20">
        <f t="shared" si="5"/>
        <v>0</v>
      </c>
      <c r="G32" s="26">
        <v>15</v>
      </c>
      <c r="H32" s="19"/>
      <c r="I32" s="20">
        <f t="shared" si="1"/>
        <v>0</v>
      </c>
      <c r="J32" s="24">
        <v>15</v>
      </c>
      <c r="K32" s="25"/>
      <c r="L32" s="23">
        <f t="shared" si="2"/>
        <v>0</v>
      </c>
    </row>
    <row r="33" spans="2:12" ht="13.15" thickBot="1" x14ac:dyDescent="0.4">
      <c r="B33" s="42" t="s">
        <v>36</v>
      </c>
      <c r="C33" s="18">
        <f t="shared" si="4"/>
        <v>30</v>
      </c>
      <c r="D33" s="43">
        <v>6</v>
      </c>
      <c r="E33" s="19"/>
      <c r="F33" s="20">
        <f t="shared" si="5"/>
        <v>0</v>
      </c>
      <c r="G33" s="26">
        <v>0</v>
      </c>
      <c r="H33" s="19"/>
      <c r="I33" s="20">
        <f t="shared" si="1"/>
        <v>0</v>
      </c>
      <c r="J33" s="24">
        <v>24</v>
      </c>
      <c r="K33" s="25"/>
      <c r="L33" s="23">
        <f t="shared" si="2"/>
        <v>0</v>
      </c>
    </row>
    <row r="34" spans="2:12" ht="13.15" thickBot="1" x14ac:dyDescent="0.4">
      <c r="B34" s="42" t="s">
        <v>37</v>
      </c>
      <c r="C34" s="18">
        <f t="shared" si="4"/>
        <v>119</v>
      </c>
      <c r="D34" s="43">
        <v>43</v>
      </c>
      <c r="E34" s="19"/>
      <c r="F34" s="20">
        <f t="shared" si="5"/>
        <v>0</v>
      </c>
      <c r="G34" s="26">
        <v>0</v>
      </c>
      <c r="H34" s="19"/>
      <c r="I34" s="20">
        <f t="shared" si="1"/>
        <v>0</v>
      </c>
      <c r="J34" s="27">
        <v>76</v>
      </c>
      <c r="K34" s="25"/>
      <c r="L34" s="23">
        <f t="shared" si="2"/>
        <v>0</v>
      </c>
    </row>
    <row r="35" spans="2:12" ht="13.15" thickBot="1" x14ac:dyDescent="0.4">
      <c r="B35" s="42" t="s">
        <v>38</v>
      </c>
      <c r="C35" s="18">
        <f t="shared" si="4"/>
        <v>15</v>
      </c>
      <c r="D35" s="43">
        <v>0</v>
      </c>
      <c r="E35" s="19"/>
      <c r="F35" s="20">
        <f t="shared" si="5"/>
        <v>0</v>
      </c>
      <c r="G35" s="21">
        <v>1</v>
      </c>
      <c r="H35" s="19"/>
      <c r="I35" s="20">
        <f t="shared" si="1"/>
        <v>0</v>
      </c>
      <c r="J35" s="21">
        <v>14</v>
      </c>
      <c r="K35" s="25"/>
      <c r="L35" s="23">
        <f t="shared" si="2"/>
        <v>0</v>
      </c>
    </row>
    <row r="36" spans="2:12" ht="13.15" thickBot="1" x14ac:dyDescent="0.4">
      <c r="B36" s="42" t="s">
        <v>39</v>
      </c>
      <c r="C36" s="18">
        <f t="shared" si="4"/>
        <v>175</v>
      </c>
      <c r="D36" s="43">
        <v>3</v>
      </c>
      <c r="E36" s="19"/>
      <c r="F36" s="20">
        <f t="shared" si="5"/>
        <v>0</v>
      </c>
      <c r="G36" s="21">
        <v>0</v>
      </c>
      <c r="H36" s="19"/>
      <c r="I36" s="20">
        <f t="shared" si="1"/>
        <v>0</v>
      </c>
      <c r="J36" s="24">
        <v>172</v>
      </c>
      <c r="K36" s="25"/>
      <c r="L36" s="23">
        <f t="shared" si="2"/>
        <v>0</v>
      </c>
    </row>
    <row r="37" spans="2:12" ht="13.15" thickBot="1" x14ac:dyDescent="0.4">
      <c r="B37" s="42" t="s">
        <v>40</v>
      </c>
      <c r="C37" s="18">
        <f t="shared" si="4"/>
        <v>15984</v>
      </c>
      <c r="D37" s="43">
        <v>14966</v>
      </c>
      <c r="E37" s="19"/>
      <c r="F37" s="20">
        <f t="shared" si="5"/>
        <v>0</v>
      </c>
      <c r="G37" s="21">
        <v>120</v>
      </c>
      <c r="H37" s="19"/>
      <c r="I37" s="20">
        <f t="shared" si="1"/>
        <v>0</v>
      </c>
      <c r="J37" s="24">
        <v>898</v>
      </c>
      <c r="K37" s="25"/>
      <c r="L37" s="23">
        <f t="shared" si="2"/>
        <v>0</v>
      </c>
    </row>
    <row r="38" spans="2:12" ht="13.15" thickBot="1" x14ac:dyDescent="0.4">
      <c r="B38" s="42" t="s">
        <v>41</v>
      </c>
      <c r="C38" s="18">
        <f t="shared" si="4"/>
        <v>209012</v>
      </c>
      <c r="D38" s="43">
        <v>194329</v>
      </c>
      <c r="E38" s="19"/>
      <c r="F38" s="20">
        <f t="shared" si="5"/>
        <v>0</v>
      </c>
      <c r="G38" s="21">
        <v>620</v>
      </c>
      <c r="H38" s="19"/>
      <c r="I38" s="20">
        <f t="shared" si="1"/>
        <v>0</v>
      </c>
      <c r="J38" s="24">
        <v>14063</v>
      </c>
      <c r="K38" s="25"/>
      <c r="L38" s="23">
        <f t="shared" si="2"/>
        <v>0</v>
      </c>
    </row>
    <row r="39" spans="2:12" ht="13.15" thickBot="1" x14ac:dyDescent="0.4">
      <c r="B39" s="42" t="s">
        <v>42</v>
      </c>
      <c r="C39" s="18">
        <f t="shared" si="4"/>
        <v>209</v>
      </c>
      <c r="D39" s="43">
        <v>209</v>
      </c>
      <c r="E39" s="19"/>
      <c r="F39" s="20">
        <f t="shared" si="5"/>
        <v>0</v>
      </c>
      <c r="G39" s="26">
        <v>0</v>
      </c>
      <c r="H39" s="19"/>
      <c r="I39" s="20">
        <f t="shared" si="1"/>
        <v>0</v>
      </c>
      <c r="J39" s="28">
        <v>0</v>
      </c>
      <c r="K39" s="25"/>
      <c r="L39" s="23">
        <f t="shared" si="2"/>
        <v>0</v>
      </c>
    </row>
    <row r="40" spans="2:12" ht="13.15" thickBot="1" x14ac:dyDescent="0.4">
      <c r="B40" s="42" t="s">
        <v>43</v>
      </c>
      <c r="C40" s="18">
        <f t="shared" si="4"/>
        <v>608</v>
      </c>
      <c r="D40" s="43">
        <v>588</v>
      </c>
      <c r="E40" s="19"/>
      <c r="F40" s="20">
        <f t="shared" si="5"/>
        <v>0</v>
      </c>
      <c r="G40" s="21">
        <v>11</v>
      </c>
      <c r="H40" s="19"/>
      <c r="I40" s="20">
        <f t="shared" si="1"/>
        <v>0</v>
      </c>
      <c r="J40" s="27">
        <v>9</v>
      </c>
      <c r="K40" s="25"/>
      <c r="L40" s="23">
        <f t="shared" si="2"/>
        <v>0</v>
      </c>
    </row>
    <row r="41" spans="2:12" ht="13.15" thickBot="1" x14ac:dyDescent="0.4">
      <c r="B41" s="42" t="s">
        <v>44</v>
      </c>
      <c r="C41" s="18">
        <f t="shared" si="4"/>
        <v>2</v>
      </c>
      <c r="D41" s="43">
        <v>0</v>
      </c>
      <c r="E41" s="19"/>
      <c r="F41" s="20">
        <f t="shared" si="5"/>
        <v>0</v>
      </c>
      <c r="G41" s="26">
        <v>0</v>
      </c>
      <c r="H41" s="19"/>
      <c r="I41" s="20">
        <f t="shared" si="1"/>
        <v>0</v>
      </c>
      <c r="J41" s="24">
        <v>2</v>
      </c>
      <c r="K41" s="25"/>
      <c r="L41" s="23">
        <f t="shared" si="2"/>
        <v>0</v>
      </c>
    </row>
    <row r="42" spans="2:12" ht="13.15" thickBot="1" x14ac:dyDescent="0.4">
      <c r="B42" s="42" t="s">
        <v>45</v>
      </c>
      <c r="C42" s="18">
        <f t="shared" si="4"/>
        <v>22</v>
      </c>
      <c r="D42" s="44">
        <v>12</v>
      </c>
      <c r="E42" s="19"/>
      <c r="F42" s="20">
        <f t="shared" si="5"/>
        <v>0</v>
      </c>
      <c r="G42" s="21">
        <v>0</v>
      </c>
      <c r="H42" s="19"/>
      <c r="I42" s="20">
        <f t="shared" si="1"/>
        <v>0</v>
      </c>
      <c r="J42" s="27">
        <v>10</v>
      </c>
      <c r="K42" s="25"/>
      <c r="L42" s="23">
        <f t="shared" si="2"/>
        <v>0</v>
      </c>
    </row>
    <row r="43" spans="2:12" ht="13.15" thickBot="1" x14ac:dyDescent="0.4">
      <c r="B43" s="42" t="s">
        <v>46</v>
      </c>
      <c r="C43" s="18">
        <f t="shared" si="4"/>
        <v>160</v>
      </c>
      <c r="D43" s="44">
        <v>131</v>
      </c>
      <c r="E43" s="19"/>
      <c r="F43" s="20">
        <f t="shared" si="5"/>
        <v>0</v>
      </c>
      <c r="G43" s="29">
        <v>14</v>
      </c>
      <c r="H43" s="19"/>
      <c r="I43" s="20">
        <f t="shared" si="1"/>
        <v>0</v>
      </c>
      <c r="J43" s="28">
        <v>15</v>
      </c>
      <c r="K43" s="25"/>
      <c r="L43" s="23">
        <f t="shared" si="2"/>
        <v>0</v>
      </c>
    </row>
    <row r="44" spans="2:12" ht="13.15" thickBot="1" x14ac:dyDescent="0.4">
      <c r="B44" s="42" t="s">
        <v>47</v>
      </c>
      <c r="C44" s="18">
        <f t="shared" si="4"/>
        <v>33</v>
      </c>
      <c r="D44" s="44">
        <v>33</v>
      </c>
      <c r="E44" s="19"/>
      <c r="F44" s="20">
        <f t="shared" si="5"/>
        <v>0</v>
      </c>
      <c r="G44" s="26">
        <v>0</v>
      </c>
      <c r="H44" s="19"/>
      <c r="I44" s="20">
        <f t="shared" si="1"/>
        <v>0</v>
      </c>
      <c r="J44" s="27">
        <v>0</v>
      </c>
      <c r="K44" s="25"/>
      <c r="L44" s="23">
        <f t="shared" si="2"/>
        <v>0</v>
      </c>
    </row>
    <row r="45" spans="2:12" ht="13.15" thickBot="1" x14ac:dyDescent="0.4">
      <c r="B45" s="42" t="s">
        <v>48</v>
      </c>
      <c r="C45" s="18">
        <f t="shared" si="4"/>
        <v>2</v>
      </c>
      <c r="D45" s="26">
        <v>2</v>
      </c>
      <c r="E45" s="19"/>
      <c r="F45" s="20">
        <f t="shared" si="5"/>
        <v>0</v>
      </c>
      <c r="G45" s="21">
        <v>0</v>
      </c>
      <c r="H45" s="19"/>
      <c r="I45" s="20">
        <f t="shared" si="1"/>
        <v>0</v>
      </c>
      <c r="J45" s="24">
        <v>0</v>
      </c>
      <c r="K45" s="25"/>
      <c r="L45" s="23">
        <f t="shared" si="2"/>
        <v>0</v>
      </c>
    </row>
    <row r="46" spans="2:12" ht="13.15" thickBot="1" x14ac:dyDescent="0.4">
      <c r="B46" s="42" t="s">
        <v>49</v>
      </c>
      <c r="C46" s="18">
        <f t="shared" si="4"/>
        <v>7</v>
      </c>
      <c r="D46" s="26">
        <v>7</v>
      </c>
      <c r="E46" s="19"/>
      <c r="F46" s="20">
        <f t="shared" si="5"/>
        <v>0</v>
      </c>
      <c r="G46" s="26">
        <v>0</v>
      </c>
      <c r="H46" s="19"/>
      <c r="I46" s="20">
        <f t="shared" si="1"/>
        <v>0</v>
      </c>
      <c r="J46" s="24">
        <v>0</v>
      </c>
      <c r="K46" s="25"/>
      <c r="L46" s="23">
        <f t="shared" si="2"/>
        <v>0</v>
      </c>
    </row>
    <row r="47" spans="2:12" ht="13.15" thickBot="1" x14ac:dyDescent="0.4">
      <c r="B47" s="42" t="s">
        <v>50</v>
      </c>
      <c r="C47" s="18">
        <f t="shared" si="4"/>
        <v>6</v>
      </c>
      <c r="D47" s="26">
        <v>6</v>
      </c>
      <c r="E47" s="19"/>
      <c r="F47" s="20">
        <f t="shared" si="5"/>
        <v>0</v>
      </c>
      <c r="G47" s="21">
        <v>0</v>
      </c>
      <c r="H47" s="19"/>
      <c r="I47" s="20">
        <f t="shared" si="1"/>
        <v>0</v>
      </c>
      <c r="J47" s="21">
        <v>0</v>
      </c>
      <c r="K47" s="25"/>
      <c r="L47" s="23">
        <f t="shared" si="2"/>
        <v>0</v>
      </c>
    </row>
    <row r="48" spans="2:12" ht="25.9" thickBot="1" x14ac:dyDescent="0.4">
      <c r="B48" s="45" t="s">
        <v>51</v>
      </c>
      <c r="C48" s="18">
        <f t="shared" si="4"/>
        <v>3</v>
      </c>
      <c r="D48" s="26">
        <v>0</v>
      </c>
      <c r="E48" s="19"/>
      <c r="F48" s="20">
        <f t="shared" si="5"/>
        <v>0</v>
      </c>
      <c r="G48" s="21">
        <v>0</v>
      </c>
      <c r="H48" s="19"/>
      <c r="I48" s="20">
        <f t="shared" si="1"/>
        <v>0</v>
      </c>
      <c r="J48" s="27">
        <v>3</v>
      </c>
      <c r="K48" s="25"/>
      <c r="L48" s="23">
        <f t="shared" si="2"/>
        <v>0</v>
      </c>
    </row>
    <row r="49" spans="2:13" ht="13.15" thickBot="1" x14ac:dyDescent="0.4">
      <c r="B49" s="61" t="s">
        <v>52</v>
      </c>
      <c r="C49" s="62">
        <f t="shared" si="4"/>
        <v>268</v>
      </c>
      <c r="D49" s="63">
        <v>234</v>
      </c>
      <c r="E49" s="64"/>
      <c r="F49" s="65">
        <f t="shared" si="5"/>
        <v>0</v>
      </c>
      <c r="G49" s="66">
        <v>9</v>
      </c>
      <c r="H49" s="64"/>
      <c r="I49" s="65">
        <f t="shared" si="1"/>
        <v>0</v>
      </c>
      <c r="J49" s="66">
        <v>25</v>
      </c>
      <c r="K49" s="67"/>
      <c r="L49" s="68">
        <f t="shared" si="2"/>
        <v>0</v>
      </c>
    </row>
    <row r="50" spans="2:13" ht="13.5" thickBot="1" x14ac:dyDescent="0.45">
      <c r="B50" s="69" t="s">
        <v>55</v>
      </c>
      <c r="C50" s="70"/>
      <c r="D50" s="71"/>
      <c r="E50" s="47" t="s">
        <v>0</v>
      </c>
      <c r="F50" s="51">
        <f>SUM(F19:F49)</f>
        <v>0</v>
      </c>
      <c r="G50" s="70"/>
      <c r="H50" s="72" t="s">
        <v>1</v>
      </c>
      <c r="I50" s="51">
        <f>SUM(I19:I49)</f>
        <v>0</v>
      </c>
      <c r="J50" s="73"/>
      <c r="K50" s="74" t="s">
        <v>2</v>
      </c>
      <c r="L50" s="52">
        <f>SUM(L19:L49)</f>
        <v>0</v>
      </c>
    </row>
    <row r="51" spans="2:13" s="30" customFormat="1" ht="13.15" thickBot="1" x14ac:dyDescent="0.4">
      <c r="D51" s="31"/>
      <c r="E51" s="31"/>
      <c r="F51" s="31"/>
    </row>
    <row r="52" spans="2:13" ht="13.15" thickBot="1" x14ac:dyDescent="0.4">
      <c r="B52" s="78" t="s">
        <v>67</v>
      </c>
      <c r="C52" s="79"/>
      <c r="D52" s="79"/>
      <c r="E52" s="50" t="s">
        <v>0</v>
      </c>
      <c r="F52" s="59">
        <f>SUM(E16+F50)</f>
        <v>0</v>
      </c>
      <c r="G52" s="58"/>
      <c r="H52" s="50" t="s">
        <v>1</v>
      </c>
      <c r="I52" s="59">
        <f>SUM(H16+I50)</f>
        <v>0</v>
      </c>
      <c r="J52" s="58"/>
      <c r="K52" s="50" t="s">
        <v>2</v>
      </c>
      <c r="L52" s="57">
        <f>SUM(K16+L50)</f>
        <v>0</v>
      </c>
    </row>
    <row r="55" spans="2:13" ht="13.5" thickBot="1" x14ac:dyDescent="0.45">
      <c r="B55" s="48" t="s">
        <v>14</v>
      </c>
    </row>
    <row r="56" spans="2:13" ht="30.4" customHeight="1" thickBot="1" x14ac:dyDescent="0.4">
      <c r="B56" s="75" t="s">
        <v>57</v>
      </c>
      <c r="C56" s="76"/>
      <c r="D56" s="47">
        <v>475000</v>
      </c>
      <c r="E56" s="116"/>
      <c r="F56" s="116"/>
      <c r="G56" s="47">
        <v>3500</v>
      </c>
      <c r="H56" s="116"/>
      <c r="I56" s="116"/>
      <c r="J56" s="47">
        <v>26000</v>
      </c>
      <c r="K56" s="116"/>
      <c r="L56" s="117"/>
    </row>
    <row r="57" spans="2:13" ht="13.15" thickBot="1" x14ac:dyDescent="0.4">
      <c r="B57" s="3"/>
      <c r="C57" s="3"/>
      <c r="D57" s="4"/>
      <c r="E57" s="4"/>
      <c r="F57" s="4"/>
      <c r="G57" s="3"/>
      <c r="H57" s="3"/>
      <c r="I57" s="3"/>
      <c r="J57" s="3"/>
      <c r="K57" s="3"/>
      <c r="L57" s="3"/>
    </row>
    <row r="58" spans="2:13" ht="28.9" customHeight="1" thickBot="1" x14ac:dyDescent="0.4">
      <c r="B58" s="75" t="s">
        <v>58</v>
      </c>
      <c r="C58" s="76"/>
      <c r="D58" s="105"/>
      <c r="E58" s="46"/>
      <c r="F58" s="36"/>
      <c r="G58" s="36"/>
      <c r="H58" s="36"/>
      <c r="I58" s="36"/>
      <c r="J58" s="36"/>
      <c r="K58" s="36"/>
      <c r="L58" s="36"/>
    </row>
    <row r="59" spans="2:13" ht="13.15" thickBot="1" x14ac:dyDescent="0.4">
      <c r="B59" s="3"/>
      <c r="C59" s="3"/>
      <c r="D59" s="4"/>
      <c r="E59" s="4"/>
      <c r="F59" s="4"/>
      <c r="G59" s="3"/>
      <c r="H59" s="3"/>
      <c r="I59" s="3"/>
      <c r="J59" s="3"/>
      <c r="K59" s="3"/>
      <c r="L59" s="3"/>
    </row>
    <row r="60" spans="2:13" ht="30.4" customHeight="1" thickBot="1" x14ac:dyDescent="0.4">
      <c r="B60" s="75" t="s">
        <v>60</v>
      </c>
      <c r="C60" s="79"/>
      <c r="D60" s="49" t="s">
        <v>0</v>
      </c>
      <c r="E60" s="113"/>
      <c r="F60" s="114"/>
      <c r="G60" s="11" t="s">
        <v>1</v>
      </c>
      <c r="H60" s="113"/>
      <c r="I60" s="114"/>
      <c r="J60" s="11" t="s">
        <v>2</v>
      </c>
      <c r="K60" s="113"/>
      <c r="L60" s="115"/>
    </row>
    <row r="61" spans="2:13" x14ac:dyDescent="0.35">
      <c r="B61" s="3"/>
      <c r="C61" s="3"/>
      <c r="D61" s="4"/>
      <c r="E61" s="4"/>
      <c r="F61" s="4"/>
      <c r="G61" s="3"/>
      <c r="H61" s="3"/>
      <c r="I61" s="3"/>
      <c r="J61" s="3"/>
      <c r="K61" s="3"/>
      <c r="L61" s="3"/>
    </row>
    <row r="62" spans="2:13" ht="13.5" thickBot="1" x14ac:dyDescent="0.45">
      <c r="B62" s="103" t="s">
        <v>59</v>
      </c>
      <c r="C62" s="104"/>
      <c r="D62" s="104"/>
      <c r="E62" s="104"/>
      <c r="F62" s="4"/>
      <c r="G62" s="3"/>
      <c r="H62" s="3"/>
      <c r="I62" s="3"/>
      <c r="J62" s="3"/>
      <c r="K62" s="3"/>
      <c r="L62" s="3"/>
    </row>
    <row r="63" spans="2:13" x14ac:dyDescent="0.35">
      <c r="B63" s="92" t="s">
        <v>61</v>
      </c>
      <c r="C63" s="93"/>
      <c r="D63" s="93"/>
      <c r="E63" s="13"/>
      <c r="F63" s="4"/>
      <c r="G63" s="3"/>
      <c r="H63" s="3"/>
      <c r="I63" s="3"/>
      <c r="J63" s="3"/>
      <c r="K63" s="3"/>
      <c r="L63" s="3"/>
      <c r="M63" s="3"/>
    </row>
    <row r="64" spans="2:13" x14ac:dyDescent="0.35">
      <c r="B64" s="94" t="s">
        <v>62</v>
      </c>
      <c r="C64" s="95"/>
      <c r="D64" s="95"/>
      <c r="E64" s="15"/>
      <c r="F64" s="4"/>
      <c r="G64" s="3"/>
      <c r="H64" s="3"/>
      <c r="I64" s="3"/>
      <c r="J64" s="3"/>
      <c r="K64" s="3"/>
      <c r="L64" s="3"/>
      <c r="M64" s="3"/>
    </row>
    <row r="65" spans="2:13" ht="13.15" thickBot="1" x14ac:dyDescent="0.4">
      <c r="B65" s="96" t="s">
        <v>63</v>
      </c>
      <c r="C65" s="97"/>
      <c r="D65" s="97"/>
      <c r="E65" s="16"/>
      <c r="F65" s="4"/>
      <c r="G65" s="3"/>
      <c r="H65" s="3"/>
      <c r="I65" s="3"/>
      <c r="J65" s="3"/>
      <c r="K65" s="3"/>
      <c r="L65" s="3"/>
      <c r="M65" s="3"/>
    </row>
    <row r="66" spans="2:13" ht="13.15" thickBot="1" x14ac:dyDescent="0.4">
      <c r="B66" s="7"/>
      <c r="C66" s="3"/>
      <c r="D66" s="4"/>
      <c r="E66" s="14"/>
      <c r="F66" s="4"/>
      <c r="G66" s="3"/>
      <c r="H66" s="3"/>
      <c r="I66" s="3"/>
      <c r="J66" s="3"/>
      <c r="K66" s="3"/>
      <c r="L66" s="3"/>
      <c r="M66" s="3"/>
    </row>
    <row r="67" spans="2:13" ht="13.15" thickBot="1" x14ac:dyDescent="0.4">
      <c r="B67" s="98" t="s">
        <v>21</v>
      </c>
      <c r="C67" s="99"/>
      <c r="D67" s="100"/>
      <c r="E67" s="57">
        <f>SUM(E63:E65)</f>
        <v>0</v>
      </c>
      <c r="F67" s="14"/>
      <c r="G67" s="2"/>
      <c r="H67" s="2"/>
      <c r="I67" s="2"/>
      <c r="J67" s="2"/>
      <c r="K67" s="2"/>
      <c r="L67" s="2"/>
      <c r="M67" s="3"/>
    </row>
    <row r="68" spans="2:13" x14ac:dyDescent="0.35">
      <c r="B68" s="2"/>
      <c r="C68" s="3"/>
      <c r="D68" s="4"/>
      <c r="E68" s="14"/>
      <c r="F68" s="4"/>
      <c r="G68" s="3"/>
      <c r="H68" s="3"/>
      <c r="I68" s="3"/>
      <c r="J68" s="3"/>
      <c r="K68" s="3"/>
      <c r="L68" s="3"/>
    </row>
    <row r="69" spans="2:13" ht="24.75" customHeight="1" thickBot="1" x14ac:dyDescent="0.4">
      <c r="B69" s="6" t="s">
        <v>69</v>
      </c>
      <c r="C69" s="32"/>
      <c r="D69" s="33"/>
      <c r="E69" s="33"/>
      <c r="F69" s="33"/>
      <c r="G69" s="32"/>
      <c r="H69" s="32"/>
      <c r="I69" s="32"/>
      <c r="J69" s="32"/>
      <c r="K69" s="32"/>
      <c r="L69" s="34"/>
    </row>
    <row r="70" spans="2:13" x14ac:dyDescent="0.35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1"/>
    </row>
    <row r="71" spans="2:13" ht="13.15" thickBot="1" x14ac:dyDescent="0.4"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4"/>
    </row>
    <row r="72" spans="2:13" x14ac:dyDescent="0.35">
      <c r="B72" s="3"/>
      <c r="C72" s="3"/>
      <c r="D72" s="4"/>
      <c r="E72" s="4"/>
      <c r="F72" s="4"/>
      <c r="G72" s="3"/>
      <c r="H72" s="3"/>
      <c r="I72" s="3"/>
      <c r="J72" s="3"/>
      <c r="K72" s="3"/>
      <c r="L72" s="3"/>
    </row>
    <row r="73" spans="2:13" ht="13.5" thickBot="1" x14ac:dyDescent="0.45">
      <c r="B73" s="9" t="s">
        <v>15</v>
      </c>
    </row>
    <row r="74" spans="2:13" ht="39.75" customHeight="1" thickBot="1" x14ac:dyDescent="0.4">
      <c r="B74" s="75" t="s">
        <v>64</v>
      </c>
      <c r="C74" s="80"/>
      <c r="D74" s="49" t="s">
        <v>0</v>
      </c>
      <c r="E74" s="110">
        <f>SUM(F52+E56)</f>
        <v>0</v>
      </c>
      <c r="F74" s="118"/>
      <c r="G74" s="11" t="s">
        <v>1</v>
      </c>
      <c r="H74" s="110">
        <f>SUM(I52+H56)</f>
        <v>0</v>
      </c>
      <c r="I74" s="118"/>
      <c r="J74" s="11" t="s">
        <v>2</v>
      </c>
      <c r="K74" s="110">
        <f>SUM(L52+K56)</f>
        <v>0</v>
      </c>
      <c r="L74" s="112"/>
    </row>
    <row r="75" spans="2:13" x14ac:dyDescent="0.35">
      <c r="B75" s="53"/>
      <c r="C75" s="54"/>
      <c r="D75" s="4"/>
      <c r="E75" s="4"/>
      <c r="F75" s="4"/>
      <c r="G75" s="3"/>
      <c r="H75" s="3"/>
      <c r="I75" s="3"/>
      <c r="J75" s="3"/>
      <c r="K75" s="3"/>
      <c r="L75" s="35"/>
    </row>
    <row r="76" spans="2:13" ht="13.15" thickBot="1" x14ac:dyDescent="0.4"/>
    <row r="77" spans="2:13" ht="30" customHeight="1" thickBot="1" x14ac:dyDescent="0.4">
      <c r="B77" s="75" t="s">
        <v>65</v>
      </c>
      <c r="C77" s="76"/>
      <c r="D77" s="80"/>
      <c r="E77" s="110">
        <f>SUM(E74+H74+K74)+E58</f>
        <v>0</v>
      </c>
      <c r="F77" s="111"/>
      <c r="G77" s="111"/>
      <c r="H77" s="111"/>
      <c r="I77" s="111"/>
      <c r="J77" s="111"/>
      <c r="K77" s="111"/>
      <c r="L77" s="112"/>
    </row>
    <row r="78" spans="2:13" x14ac:dyDescent="0.35">
      <c r="B78" s="5"/>
      <c r="C78" s="3"/>
      <c r="D78" s="4"/>
      <c r="E78" s="36"/>
      <c r="F78" s="36"/>
      <c r="G78" s="36"/>
      <c r="H78" s="36"/>
      <c r="I78" s="36"/>
      <c r="J78" s="36"/>
      <c r="K78" s="36"/>
      <c r="L78" s="36"/>
    </row>
    <row r="79" spans="2:13" ht="13.15" thickBot="1" x14ac:dyDescent="0.4"/>
    <row r="80" spans="2:13" ht="13.5" thickBot="1" x14ac:dyDescent="0.45">
      <c r="B80" s="81" t="s">
        <v>66</v>
      </c>
      <c r="C80" s="82"/>
      <c r="D80" s="82"/>
      <c r="E80" s="56">
        <f>SUM(E77*5)+E12+E67</f>
        <v>0</v>
      </c>
      <c r="F80" s="55"/>
      <c r="G80" s="55"/>
      <c r="H80" s="55"/>
      <c r="I80" s="55"/>
      <c r="J80" s="55"/>
      <c r="K80" s="55"/>
      <c r="L80" s="55"/>
    </row>
  </sheetData>
  <mergeCells count="37">
    <mergeCell ref="E77:L77"/>
    <mergeCell ref="E16:F16"/>
    <mergeCell ref="H16:I16"/>
    <mergeCell ref="K16:L16"/>
    <mergeCell ref="E56:F56"/>
    <mergeCell ref="H56:I56"/>
    <mergeCell ref="K56:L56"/>
    <mergeCell ref="E74:F74"/>
    <mergeCell ref="H74:I74"/>
    <mergeCell ref="K74:L74"/>
    <mergeCell ref="E60:F60"/>
    <mergeCell ref="H60:I60"/>
    <mergeCell ref="K60:L60"/>
    <mergeCell ref="B70:L71"/>
    <mergeCell ref="B56:C56"/>
    <mergeCell ref="B60:C60"/>
    <mergeCell ref="B62:E62"/>
    <mergeCell ref="B58:D58"/>
    <mergeCell ref="B4:D4"/>
    <mergeCell ref="B12:D12"/>
    <mergeCell ref="B16:C16"/>
    <mergeCell ref="B1:E1"/>
    <mergeCell ref="B52:D52"/>
    <mergeCell ref="B77:D77"/>
    <mergeCell ref="B80:D80"/>
    <mergeCell ref="B5:D5"/>
    <mergeCell ref="B6:D6"/>
    <mergeCell ref="B7:D7"/>
    <mergeCell ref="B9:D9"/>
    <mergeCell ref="B8:D8"/>
    <mergeCell ref="B10:D10"/>
    <mergeCell ref="B63:D63"/>
    <mergeCell ref="B64:D64"/>
    <mergeCell ref="B65:D65"/>
    <mergeCell ref="B67:D67"/>
    <mergeCell ref="B74:C74"/>
    <mergeCell ref="C2:E2"/>
  </mergeCells>
  <pageMargins left="0.78740157499999996" right="0.78740157499999996" top="0.984251969" bottom="0.984251969" header="0.5" footer="0.5"/>
  <pageSetup orientation="portrait" horizontalDpi="300" verticalDpi="300" r:id="rId1"/>
  <headerFooter alignWithMargins="0">
    <oddFooter>&amp;C&amp;"Arial,Regular"&amp;12&amp;K0000FFOFFICIAL</oddFooter>
    <evenFooter>&amp;C&amp;"Arial,Regular"&amp;12&amp;K0000FFOFFICIAL</evenFooter>
    <firstFooter>&amp;C&amp;"Arial,Regular"&amp;12&amp;K0000FFOFFICIAL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6ceae14b-024b-4bff-9be8-3287753ee694" origin="defaultValue">
  <element uid="id_classification_nonbusiness" value=""/>
</sisl>
</file>

<file path=customXml/itemProps1.xml><?xml version="1.0" encoding="utf-8"?>
<ds:datastoreItem xmlns:ds="http://schemas.openxmlformats.org/officeDocument/2006/customXml" ds:itemID="{B47B1F2B-0B6C-40BE-B4AD-BA7732341DE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RENILSON, Leon</dc:creator>
  <cp:lastModifiedBy>HARRIS, Emma</cp:lastModifiedBy>
  <dcterms:created xsi:type="dcterms:W3CDTF">2011-06-22T15:29:33Z</dcterms:created>
  <dcterms:modified xsi:type="dcterms:W3CDTF">2022-06-15T16:17:52Z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8aa76b49-23ca-49e0-8256-7abc9f39a9c5</vt:lpwstr>
  </property>
  <property fmtid="{D5CDD505-2E9C-101B-9397-08002B2CF9AE}" pid="3" name="bjDocumentSecurityLabel">
    <vt:lpwstr>OFFICIAL</vt:lpwstr>
  </property>
  <property fmtid="{D5CDD505-2E9C-101B-9397-08002B2CF9AE}" pid="4" name="bjSaver">
    <vt:lpwstr>yUpA9eq0lq+DcbiAdV+Lv99we2Tr0jlk</vt:lpwstr>
  </property>
  <property fmtid="{D5CDD505-2E9C-101B-9397-08002B2CF9AE}" pid="5" name="bjCentreFooterLabel-first">
    <vt:lpwstr>&amp;"Arial,Regular"&amp;12&amp;K0000FFOFFICIAL</vt:lpwstr>
  </property>
  <property fmtid="{D5CDD505-2E9C-101B-9397-08002B2CF9AE}" pid="6" name="bjCentreFooterLabel-even">
    <vt:lpwstr>&amp;"Arial,Regular"&amp;12&amp;K0000FFOFFICIAL</vt:lpwstr>
  </property>
  <property fmtid="{D5CDD505-2E9C-101B-9397-08002B2CF9AE}" pid="7" name="bjCentreFooterLabel">
    <vt:lpwstr>&amp;"Arial,Regular"&amp;12&amp;K0000FFOFFICIAL</vt:lpwstr>
  </property>
  <property fmtid="{D5CDD505-2E9C-101B-9397-08002B2CF9AE}" pid="8" name="bjDocumentLabelXML">
    <vt:lpwstr>&lt;?xml version="1.0" encoding="us-ascii"?&gt;&lt;sisl xmlns:xsd="http://www.w3.org/2001/XMLSchema" xmlns:xsi="http://www.w3.org/2001/XMLSchema-instance" sislVersion="0" policy="6ceae14b-024b-4bff-9be8-3287753ee694" origin="defaultValue" xmlns="http://www.boldonj</vt:lpwstr>
  </property>
  <property fmtid="{D5CDD505-2E9C-101B-9397-08002B2CF9AE}" pid="9" name="bjDocumentLabelXML-0">
    <vt:lpwstr>ames.com/2008/01/sie/internal/label"&gt;&lt;element uid="id_classification_nonbusiness" value="" /&gt;&lt;/sisl&gt;</vt:lpwstr>
  </property>
  <property fmtid="{D5CDD505-2E9C-101B-9397-08002B2CF9AE}" pid="10" name="CEC_Classification">
    <vt:lpwstr>OFFICIAL</vt:lpwstr>
  </property>
</Properties>
</file>