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jtomlinson\Desktop\"/>
    </mc:Choice>
  </mc:AlternateContent>
  <xr:revisionPtr revIDLastSave="0" documentId="13_ncr:1_{5CCB300E-1DF4-4B55-B0F2-595A67DC4C8D}" xr6:coauthVersionLast="47" xr6:coauthVersionMax="47" xr10:uidLastSave="{00000000-0000-0000-0000-000000000000}"/>
  <bookViews>
    <workbookView xWindow="35850" yWindow="855" windowWidth="28800" windowHeight="15435" xr2:uid="{6D701503-65E7-4359-A49E-19E41AEF21C2}"/>
  </bookViews>
  <sheets>
    <sheet name="ES WHS Removable Planters" sheetId="2" r:id="rId1"/>
    <sheet name="WHS_Summary" sheetId="6"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s>
  <definedNames>
    <definedName name="\0">[1]Data!$N$2</definedName>
    <definedName name="\c">#REF!</definedName>
    <definedName name="\i">#REF!</definedName>
    <definedName name="\s">#REF!</definedName>
    <definedName name="\X">[1]Data!$S$27</definedName>
    <definedName name="\Z">[1]Data!$N$2</definedName>
    <definedName name="________res1">[2]Sheet7!#REF!</definedName>
    <definedName name="_____gfa1">#REF!</definedName>
    <definedName name="_____INF1">#REF!</definedName>
    <definedName name="_____INF2">#REF!</definedName>
    <definedName name="_____res1">[2]Sheet7!#REF!</definedName>
    <definedName name="_____sft2">[3]Sheet1!$Q$3</definedName>
    <definedName name="____FLY01">'[4]New Bld'!#REF!</definedName>
    <definedName name="____FLY02">'[4]New Bld'!#REF!</definedName>
    <definedName name="____FLY03">'[4]New Bld'!#REF!</definedName>
    <definedName name="____FLY04">'[4]New Bld'!#REF!</definedName>
    <definedName name="____FLY05">'[4]New Bld'!#REF!</definedName>
    <definedName name="____FLY06">'[4]New Bld'!#REF!</definedName>
    <definedName name="____FLY07">'[4]New Bld'!#REF!</definedName>
    <definedName name="____FLY08">'[4]New Bld'!#REF!</definedName>
    <definedName name="____FLY09">'[4]New Bld'!#REF!</definedName>
    <definedName name="____FLY11">'[4]New Bld'!#REF!</definedName>
    <definedName name="____gfa1">#REF!</definedName>
    <definedName name="____INF1">#REF!</definedName>
    <definedName name="____INF2">#REF!</definedName>
    <definedName name="____res1">[2]Sheet7!#REF!</definedName>
    <definedName name="____sft2">[3]Sheet1!$Q$3</definedName>
    <definedName name="___FLY01">'[4]New Bld'!#REF!</definedName>
    <definedName name="___FLY02">'[4]New Bld'!#REF!</definedName>
    <definedName name="___FLY03">'[4]New Bld'!#REF!</definedName>
    <definedName name="___FLY04">'[4]New Bld'!#REF!</definedName>
    <definedName name="___FLY05">'[4]New Bld'!#REF!</definedName>
    <definedName name="___FLY06">'[4]New Bld'!#REF!</definedName>
    <definedName name="___FLY07">'[4]New Bld'!#REF!</definedName>
    <definedName name="___FLY08">'[4]New Bld'!#REF!</definedName>
    <definedName name="___FLY09">'[4]New Bld'!#REF!</definedName>
    <definedName name="___FLY11">'[4]New Bld'!#REF!</definedName>
    <definedName name="___gfa1">#REF!</definedName>
    <definedName name="___INF1">#REF!</definedName>
    <definedName name="___INF2">#REF!</definedName>
    <definedName name="___res1">[2]Sheet7!#REF!</definedName>
    <definedName name="___sft2">[3]Sheet1!$Q$3</definedName>
    <definedName name="__123Graph_A" hidden="1">'[5]1'!$D$20:$D$31</definedName>
    <definedName name="__123Graph_ACURVE" hidden="1">'[5]1'!$D$20:$D$31</definedName>
    <definedName name="__123Graph_APAY" hidden="1">'[5]1'!$I$20:$I$46</definedName>
    <definedName name="__123Graph_LBL_A" hidden="1">[6]Data!$D$35:$D$35</definedName>
    <definedName name="__123Graph_X" hidden="1">'[5]1'!$B$20:$B$31</definedName>
    <definedName name="__123Graph_XCURVE" hidden="1">'[5]1'!$B$20:$B$31</definedName>
    <definedName name="__123Graph_XPAY" hidden="1">'[5]1'!$B$20:$B$46</definedName>
    <definedName name="__FLY01">'[4]New Bld'!#REF!</definedName>
    <definedName name="__FLY02">'[4]New Bld'!#REF!</definedName>
    <definedName name="__FLY03">'[4]New Bld'!#REF!</definedName>
    <definedName name="__FLY04">'[4]New Bld'!#REF!</definedName>
    <definedName name="__FLY05">'[4]New Bld'!#REF!</definedName>
    <definedName name="__FLY06">'[4]New Bld'!#REF!</definedName>
    <definedName name="__FLY07">'[4]New Bld'!#REF!</definedName>
    <definedName name="__FLY08">'[4]New Bld'!#REF!</definedName>
    <definedName name="__FLY09">'[4]New Bld'!#REF!</definedName>
    <definedName name="__FLY11">'[4]New Bld'!#REF!</definedName>
    <definedName name="__gfa1">#REF!</definedName>
    <definedName name="__INF1">#REF!</definedName>
    <definedName name="__INF2">#REF!</definedName>
    <definedName name="__ph1">[7]NPV!$B$40</definedName>
    <definedName name="__res1">[2]Sheet7!#REF!</definedName>
    <definedName name="__sft2">[3]Sheet1!$Q$3</definedName>
    <definedName name="_0_SLQ_MetricsDIR">#REF!</definedName>
    <definedName name="_0_SLQ_MetricsIND">#REF!</definedName>
    <definedName name="_0_TAQ_TDC_AcctSumry">#REF!</definedName>
    <definedName name="_0_TAQ_TDC_ListEQProj">#REF!</definedName>
    <definedName name="_2_SLQ_NozzleList">#REF!</definedName>
    <definedName name="_3_AQ_Acct3Pipe_AvgDiam">#REF!</definedName>
    <definedName name="_3_AQ_AGPipe_AvgDiam">#REF!</definedName>
    <definedName name="_3_AQ_AGPipe_AvgDiam_BoreLg">#REF!</definedName>
    <definedName name="_3_AQ_AGPipe_AvgDiam_BoreSm">#REF!</definedName>
    <definedName name="_3_AQ_AGPipe_AvgDiam_MatCS">#REF!</definedName>
    <definedName name="_3_AQ_AGPipe_AvgDiam_MatMisc">#REF!</definedName>
    <definedName name="_3_AQ_AGPipe_AvgDiam_MatSS">#REF!</definedName>
    <definedName name="_3_AQ_UGPipe_AvgDiam">#REF!</definedName>
    <definedName name="_3_KQQ_AGPipe_Sub1_BoreLg">#REF!</definedName>
    <definedName name="_3_KQQ_AGPipe_Sub1_BoreSm">#REF!</definedName>
    <definedName name="_3_KQQ_AGPipe_Sub2_InstPipe">#REF!</definedName>
    <definedName name="_3_KQQ_AGPipe_Sub2_Spool">#REF!</definedName>
    <definedName name="_3_KQQ_AGPipe_Sub2_StRun">#REF!</definedName>
    <definedName name="_3_KQQ_AGPipe_Sub3_FieldRunFab">#REF!</definedName>
    <definedName name="_3_KQQ_AGPipe_Sub3_RemoteFab">#REF!</definedName>
    <definedName name="_3_KQQ_AGPipeLength_MatCS">#REF!</definedName>
    <definedName name="_3_KQQ_AGPipeLength_MatMisc">#REF!</definedName>
    <definedName name="_3_KQQ_AGPipeLength_MatSS">#REF!</definedName>
    <definedName name="_4_KQQ_Conc_Sub1_BlkLg">#REF!</definedName>
    <definedName name="_4_KQQ_Conc_Sub1_BlkMed">#REF!</definedName>
    <definedName name="_4_KQQ_Conc_Sub1_BlkSm">#REF!</definedName>
    <definedName name="_4_KQQ_Conc_Sub1_DuctBank">#REF!</definedName>
    <definedName name="_4_KQQ_Conc_Sub1_Elev">#REF!</definedName>
    <definedName name="_4_KQQ_Conc_Sub1_MassLg">#REF!</definedName>
    <definedName name="_4_KQQ_Conc_Sub1_MassMed">#REF!</definedName>
    <definedName name="_4_KQQ_Conc_Sub1_MassSm">#REF!</definedName>
    <definedName name="_4_KQQ_Conc_Sub1_Piling">#REF!</definedName>
    <definedName name="_4_KQQ_ConcTot_Embeds">#REF!</definedName>
    <definedName name="_4_KQQ_ConcTot_ExcBF">#REF!</definedName>
    <definedName name="_4_KQQ_ConcTot_Forms">#REF!</definedName>
    <definedName name="_4_KQQ_ConcTot_Grout">#REF!</definedName>
    <definedName name="_4_KQQ_ConcTot_Rebar">#REF!</definedName>
    <definedName name="_4_KQQ_ConcTotQty">#REF!</definedName>
    <definedName name="_5_KQQ_TotQty_Sub1_ExLtLt">#REF!</definedName>
    <definedName name="_5_KQQ_TotQty_Sub1_HvyXHvy">#REF!</definedName>
    <definedName name="_5_KQQ_TotQty_Sub1_Ldr">#REF!</definedName>
    <definedName name="_5_KQQ_TotQty_Sub1_Med">#REF!</definedName>
    <definedName name="_5_KQQ_TotQty_Sub1_Misc">#REF!</definedName>
    <definedName name="_5_KQQ_TotQty_Sub1_PlatStrGrt">#REF!</definedName>
    <definedName name="_5_KQQ_TotQty_Sub2_FloorTread">#REF!</definedName>
    <definedName name="_5_KQQ_TotQty_Sub2_HR">#REF!</definedName>
    <definedName name="_5_KQQ_TotQty_Sub2_Ladder">#REF!</definedName>
    <definedName name="_5_KQQ_TotQty_Sub2_Other">#REF!</definedName>
    <definedName name="_5_KQQ_TotQty_Sub2_Piperack">#REF!</definedName>
    <definedName name="_5_KQQ_TotQty_Sub2_Platform">#REF!</definedName>
    <definedName name="_5_KQQ_TotQty_Sub2_Structure">#REF!</definedName>
    <definedName name="_5_KQQ_TotQty_Sub2_Suppts">#REF!</definedName>
    <definedName name="_5_KQQ_TotQty_Sub2_TowersTrusses">#REF!</definedName>
    <definedName name="_6_KQQ_InstTerms">#REF!</definedName>
    <definedName name="_6_KQQ_InstWire">#REF!</definedName>
    <definedName name="_6_KQQ_RacewayTot">#REF!</definedName>
    <definedName name="_6_KQQ_TotCount_InstJBox">#REF!</definedName>
    <definedName name="_7_KQQ_AGElecTerms">#REF!</definedName>
    <definedName name="_7_KQQ_AGJBox">#REF!</definedName>
    <definedName name="_7_KQQ_AGRacewayTot">#REF!</definedName>
    <definedName name="_7_KQQ_AGUGElecTerms">#REF!</definedName>
    <definedName name="_7_KQQ_AGUGJBox">#REF!</definedName>
    <definedName name="_7_KQQ_AGUGRacewayTot">#REF!</definedName>
    <definedName name="_add1">'[8]Set Up'!$B$12</definedName>
    <definedName name="_add2">'[8]Set Up'!$B$13</definedName>
    <definedName name="_add3">'[8]Set Up'!$B$14</definedName>
    <definedName name="_add4">'[8]Set Up'!$B$15</definedName>
    <definedName name="_add5">'[8]Set Up'!$B$16</definedName>
    <definedName name="_AtRisk_FitDataRange_FIT_1E164_6B309" hidden="1">#REF!</definedName>
    <definedName name="_AtRisk_FitDataRange_FIT_2679F_77F99" hidden="1">#REF!</definedName>
    <definedName name="_AtRisk_FitDataRange_FIT_31275_36E84" hidden="1">#REF!</definedName>
    <definedName name="_AtRisk_FitDataRange_FIT_53A54_A3F3B" hidden="1">#REF!</definedName>
    <definedName name="_AtRisk_FitDataRange_FIT_8D1CD_E5CA6" hidden="1">#REF!</definedName>
    <definedName name="_AtRisk_FitDataRange_FIT_96724_BFDD6" hidden="1">#REF!</definedName>
    <definedName name="_AtRisk_FitDataRange_FIT_C0BB_F28" hidden="1">#REF!</definedName>
    <definedName name="_AtRisk_FitDataRange_FIT_F32E9_85642" hidden="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localSheetId="1" hidden="1">0</definedName>
    <definedName name="_AtRisk_SimSetting_StdRecalcBehavior" hidden="1">1</definedName>
    <definedName name="_AtRisk_SimSetting_StdRecalcWithoutRiskStatic" hidden="1">0</definedName>
    <definedName name="_AtRisk_SimSetting_StdRecalcWithoutRiskStaticPercentile" hidden="1">0.5</definedName>
    <definedName name="_bar1">#REF!</definedName>
    <definedName name="_boh1">#REF!</definedName>
    <definedName name="_CC1">#REF!</definedName>
    <definedName name="_ccr1" localSheetId="1" hidden="1">{#N/A,#N/A,TRUE,"Cover";#N/A,#N/A,TRUE,"Conts";#N/A,#N/A,TRUE,"VOS";#N/A,#N/A,TRUE,"Warrington";#N/A,#N/A,TRUE,"Widnes"}</definedName>
    <definedName name="_ccr1" hidden="1">{#N/A,#N/A,TRUE,"Cover";#N/A,#N/A,TRUE,"Conts";#N/A,#N/A,TRUE,"VOS";#N/A,#N/A,TRUE,"Warrington";#N/A,#N/A,TRUE,"Widnes"}</definedName>
    <definedName name="_Currency_List__Equipment">#REF!</definedName>
    <definedName name="_Estimate_Class_List__Equipment">#REF!</definedName>
    <definedName name="_Estimate_Date_List__Equipment">#REF!</definedName>
    <definedName name="_Fill" localSheetId="1" hidden="1">'[9]train cash'!$A$22:$A$49</definedName>
    <definedName name="_Fill" hidden="1">#REF!</definedName>
    <definedName name="_FLY01">'[4]New Bld'!#REF!</definedName>
    <definedName name="_FLY02">'[4]New Bld'!#REF!</definedName>
    <definedName name="_FLY03">'[4]New Bld'!#REF!</definedName>
    <definedName name="_FLY04">'[4]New Bld'!#REF!</definedName>
    <definedName name="_FLY05">'[4]New Bld'!#REF!</definedName>
    <definedName name="_FLY06">'[4]New Bld'!#REF!</definedName>
    <definedName name="_FLY07">'[4]New Bld'!#REF!</definedName>
    <definedName name="_FLY08">'[4]New Bld'!#REF!</definedName>
    <definedName name="_FLY09">'[4]New Bld'!#REF!</definedName>
    <definedName name="_FLY11">'[4]New Bld'!#REF!</definedName>
    <definedName name="_foh1">#REF!</definedName>
    <definedName name="_gfa1">#REF!</definedName>
    <definedName name="_gfa3">'[10]GFA''s'!$B$28</definedName>
    <definedName name="_INF1">#REF!</definedName>
    <definedName name="_INF2">#REF!</definedName>
    <definedName name="_inf3">[11]Prelims!$J$50</definedName>
    <definedName name="_inf4">#REF!</definedName>
    <definedName name="_INF5">'[12]Master Data Sheet'!$F$56</definedName>
    <definedName name="_Int1">#REF!</definedName>
    <definedName name="_Int2">#REF!</definedName>
    <definedName name="_Job_Number_List__Equipment">#REF!</definedName>
    <definedName name="_Key1" localSheetId="1" hidden="1">'[5]1'!$A$20</definedName>
    <definedName name="_Key1" hidden="1">#REF!</definedName>
    <definedName name="_Key2" hidden="1">#REF!</definedName>
    <definedName name="_Order1" localSheetId="1" hidden="1">0</definedName>
    <definedName name="_Order1" hidden="1">255</definedName>
    <definedName name="_Order2" localSheetId="1" hidden="1">0</definedName>
    <definedName name="_Order2" hidden="1">255</definedName>
    <definedName name="_ph1">[13]NPV!$B$40</definedName>
    <definedName name="_Prepared_By_List__Equipment">#REF!</definedName>
    <definedName name="_Project_Location_List__Equipment">#REF!</definedName>
    <definedName name="_Project_Name_List__Equipment">#REF!</definedName>
    <definedName name="_Project_Title_List__Equipment">#REF!</definedName>
    <definedName name="_res1">[2]Sheet7!#REF!</definedName>
    <definedName name="_Scenario_Name_List__Equipment">#REF!</definedName>
    <definedName name="_sft2">[3]Sheet1!$Q$3</definedName>
    <definedName name="_Sort" hidden="1">'[5]1'!$A$20:$I$33</definedName>
    <definedName name="a" localSheetId="1" hidden="1">{#N/A,#N/A,TRUE,"COVER";#N/A,#N/A,TRUE,"DETAILS";#N/A,#N/A,TRUE,"SUMMARY";#N/A,#N/A,TRUE,"EXP MON";#N/A,#N/A,TRUE,"APPENDIX A";#N/A,#N/A,TRUE,"APPENDIX B";#N/A,#N/A,TRUE,"APPENDIX C";#N/A,#N/A,TRUE,"APPENDIX D";#N/A,#N/A,TRUE,"APPENDIX E";#N/A,#N/A,TRUE,"APPENDIX F";#N/A,#N/A,TRUE,"APPENDIX G"}</definedName>
    <definedName name="a">#REF!</definedName>
    <definedName name="A___D_LOCK___KEY_CO">'[14]ADL Codes - Suppliers'!$C$2</definedName>
    <definedName name="A_CUMM">[1]Data!$G$32:$G$35</definedName>
    <definedName name="A_MONTH">[1]Data!$E$32:$E$35</definedName>
    <definedName name="a1floorarea">'[8]Set Up'!$I$38</definedName>
    <definedName name="a1floorlab">'[8]Set Up'!$G$38</definedName>
    <definedName name="a1floorlin">'[8]Set Up'!$H$38</definedName>
    <definedName name="a1wallarea">'[8]Set Up'!$E$38</definedName>
    <definedName name="a1walllab">'[8]Set Up'!$C$38</definedName>
    <definedName name="a1walllin">'[8]Set Up'!$D$38</definedName>
    <definedName name="a2floorarea">'[8]Set Up'!$I$39</definedName>
    <definedName name="a2floorlab">'[8]Set Up'!$G$39</definedName>
    <definedName name="a2floorlin">'[8]Set Up'!$H$39</definedName>
    <definedName name="a2wallarea">'[8]Set Up'!$E$39</definedName>
    <definedName name="a2walllab">'[8]Set Up'!$C$39</definedName>
    <definedName name="a2walllin">'[8]Set Up'!$D$39</definedName>
    <definedName name="a3floorarea">'[8]Set Up'!$I$40</definedName>
    <definedName name="a3floorlab">'[8]Set Up'!$G$40</definedName>
    <definedName name="a3floorlin">'[8]Set Up'!$H$40</definedName>
    <definedName name="a3wallarea">'[8]Set Up'!$E$40</definedName>
    <definedName name="a3walllab">'[8]Set Up'!$C$40</definedName>
    <definedName name="a3walllin">'[8]Set Up'!$D$40</definedName>
    <definedName name="a4floorarea">'[8]Set Up'!$I$41</definedName>
    <definedName name="a4floorlab">'[8]Set Up'!$G$41</definedName>
    <definedName name="a4floorlin">'[8]Set Up'!$H$41</definedName>
    <definedName name="a4wallarea">'[8]Set Up'!$E$41</definedName>
    <definedName name="a4walllab">'[8]Set Up'!$C$41</definedName>
    <definedName name="a4walllin">'[8]Set Up'!$D$41</definedName>
    <definedName name="a5floorarea">'[8]Set Up'!$I$42</definedName>
    <definedName name="a5floorlab">'[8]Set Up'!$G$42</definedName>
    <definedName name="a5floorlin">'[8]Set Up'!$H$42</definedName>
    <definedName name="a5wallarea">'[8]Set Up'!$E$42</definedName>
    <definedName name="a5walllab">'[8]Set Up'!$C$42</definedName>
    <definedName name="a5walllin">'[8]Set Up'!$D$42</definedName>
    <definedName name="a6floorarea">'[8]Set Up'!$I$43</definedName>
    <definedName name="a6floorlab">'[8]Set Up'!$G$43</definedName>
    <definedName name="a6floorlin">'[8]Set Up'!$H$43</definedName>
    <definedName name="a6wallarea">'[8]Set Up'!$E$43</definedName>
    <definedName name="a6walllab">'[8]Set Up'!$C$43</definedName>
    <definedName name="a6walllin">'[8]Set Up'!$D$43</definedName>
    <definedName name="aa">#REF!</definedName>
    <definedName name="aaa">[15]Accommodation!#REF!</definedName>
    <definedName name="aaaa">#REF!</definedName>
    <definedName name="abbrev">'[16]Do not delete - Lists'!$A$20:$B$25</definedName>
    <definedName name="ABCD" localSheetId="1">MAX(Page)</definedName>
    <definedName name="ABCD">MAX(Page)</definedName>
    <definedName name="Accept" localSheetId="1">WHS_Summary!Accept</definedName>
    <definedName name="Accept">WHS_Summary!Accept</definedName>
    <definedName name="Access">'[17]KING INPUT SHEET'!$D$28</definedName>
    <definedName name="accruals" localSheetId="1">#REF!</definedName>
    <definedName name="accruals">#REF!</definedName>
    <definedName name="accrualsfen" localSheetId="1">#REF!</definedName>
    <definedName name="accrualsfen">#REF!</definedName>
    <definedName name="accrualsmin" localSheetId="1">#REF!</definedName>
    <definedName name="accrualsmin">#REF!</definedName>
    <definedName name="actcum">OFFSET('[18]2-Cash Flow'!$E$53,0,0,COUNTA('[18]2-Cash Flow'!$E:$E),1)</definedName>
    <definedName name="actcum1">OFFSET([19]Cashflow!$F$3,0,0,COUNTA([19]Cashflow!$F:$F),1)</definedName>
    <definedName name="actmonth">OFFSET('[18]2-Cash Flow'!$F$53,0,0,COUNTA('[18]2-Cash Flow'!$F:$F),1)</definedName>
    <definedName name="actmonth1">OFFSET([19]Cashflow!$E$3,0,0,COUNTA([19]Cashflow!$E:$E),1)</definedName>
    <definedName name="Actual_Max_Gearing" localSheetId="1">#REF!</definedName>
    <definedName name="Actual_Max_Gearing">#REF!</definedName>
    <definedName name="Acutemp">[20]Kingfisher!$I$326</definedName>
    <definedName name="Acutemp_Total" localSheetId="1">#REF!</definedName>
    <definedName name="Acutemp_Total">#REF!</definedName>
    <definedName name="ADD">[21]Form!#REF!</definedName>
    <definedName name="ADDRESS1" localSheetId="1">#REF!</definedName>
    <definedName name="ADDRESS1">#REF!</definedName>
    <definedName name="ADDRESS2" localSheetId="1">#REF!</definedName>
    <definedName name="ADDRESS2">#REF!</definedName>
    <definedName name="address3" localSheetId="1">#REF!</definedName>
    <definedName name="address3">#REF!</definedName>
    <definedName name="addresses">[22]Cover!$G$56:$T$63</definedName>
    <definedName name="AddTotal" localSheetId="1">#REF!</definedName>
    <definedName name="AddTotal">#REF!</definedName>
    <definedName name="admin1" localSheetId="1">#REF!</definedName>
    <definedName name="admin1">#REF!</definedName>
    <definedName name="adsefb" localSheetId="1" hidden="1">{#N/A,#N/A,FALSE,"SUBS";#N/A,#N/A,FALSE,"SUPERS";#N/A,#N/A,FALSE,"FINISHES";#N/A,#N/A,FALSE,"FITTINGS";#N/A,#N/A,FALSE,"SERVICES";#N/A,#N/A,FALSE,"SITEWORKS"}</definedName>
    <definedName name="adsefb" hidden="1">{#N/A,#N/A,FALSE,"SUBS";#N/A,#N/A,FALSE,"SUPERS";#N/A,#N/A,FALSE,"FINISHES";#N/A,#N/A,FALSE,"FITTINGS";#N/A,#N/A,FALSE,"SERVICES";#N/A,#N/A,FALSE,"SITEWORKS"}</definedName>
    <definedName name="ADT_SECURITY_SYSTEMS">'[14]ADL Codes - Suppliers'!$C$9</definedName>
    <definedName name="affkitchens">#REF!</definedName>
    <definedName name="afford1">[2]Sheet7!#REF!</definedName>
    <definedName name="affordable">[2]Sheet7!#REF!</definedName>
    <definedName name="AffordableStep">[23]Accommodation!#REF!</definedName>
    <definedName name="AFGSBSGBSBGSGB">'[24]Input Sheet'!#REF!</definedName>
    <definedName name="ALAN_JOHNSTON_PARTNERSHIP">'[14]ADL Codes - Suppliers'!$C$246</definedName>
    <definedName name="ALL">#REF!</definedName>
    <definedName name="ALLCON">#REF!</definedName>
    <definedName name="Amber1">[1]Data!$N$2</definedName>
    <definedName name="ANDREWS_ELECTRICAL">'[14]ADL Codes - Suppliers'!$C$27</definedName>
    <definedName name="Annual_cost_of_traffic_delays_Year_26_and_after">#REF!</definedName>
    <definedName name="Annual_cost_of_traffic_delays_Years_1_to_5">#REF!</definedName>
    <definedName name="Annual_cost_of_traffic_delays_Years_11_to_15">#REF!</definedName>
    <definedName name="Annual_cost_of_traffic_delays_Years_16_to_20">#REF!</definedName>
    <definedName name="Annual_cost_of_traffic_delays_Years_21_to_25">#REF!</definedName>
    <definedName name="Annual_cost_of_traffic_delays_Years_6_to_10">#REF!</definedName>
    <definedName name="AOVandVent">[25]HOUSEBUILD!#REF!</definedName>
    <definedName name="aplot13">[26]Accommodation!#REF!</definedName>
    <definedName name="appraisal2">[27]Appraisal!#REF!</definedName>
    <definedName name="appraisalfenchurch" localSheetId="1">#REF!</definedName>
    <definedName name="appraisalfenchurch">#REF!</definedName>
    <definedName name="appraisalmincing" localSheetId="1">#REF!</definedName>
    <definedName name="appraisalmincing">#REF!</definedName>
    <definedName name="Approved_by" localSheetId="1">#REF!</definedName>
    <definedName name="Approved_by">#REF!</definedName>
    <definedName name="apts">#REF!</definedName>
    <definedName name="ar">[28]Basis!#REF!</definedName>
    <definedName name="architect" localSheetId="1">#REF!</definedName>
    <definedName name="architect">#REF!</definedName>
    <definedName name="are">[29]Basis!#REF!</definedName>
    <definedName name="Area">[30]Indices!$D$2:$F$81</definedName>
    <definedName name="AREA_Attenutation" localSheetId="1">#REF!</definedName>
    <definedName name="AREA_Attenutation">#REF!</definedName>
    <definedName name="AREA_Basement_Plan" localSheetId="1">#REF!</definedName>
    <definedName name="AREA_Basement_Plan">#REF!</definedName>
    <definedName name="AREA_Filter_drain_and_perforated_pipe" localSheetId="1">#REF!</definedName>
    <definedName name="AREA_Filter_drain_and_perforated_pipe">#REF!</definedName>
    <definedName name="AREA_First_Floor">#REF!</definedName>
    <definedName name="AREA_First_Floor_Areas">#REF!</definedName>
    <definedName name="AREA_GFA">#REF!</definedName>
    <definedName name="AREA_Ground_Floor_Areas">#REF!</definedName>
    <definedName name="AREA_Ground_Floor_Plan">#REF!</definedName>
    <definedName name="AREA_Linear_Drain">#REF!</definedName>
    <definedName name="AREA_New_FW_runs">#REF!</definedName>
    <definedName name="AREA_New_Pool_backwash_drain">#REF!</definedName>
    <definedName name="AREA_New_SW_runs">#REF!</definedName>
    <definedName name="AREA_Permable_Block_Paving">#REF!</definedName>
    <definedName name="AREA_Rainwater_pipe">#REF!</definedName>
    <definedName name="AREA_Sub_Base_Baffle">#REF!</definedName>
    <definedName name="AREA_SW_Perforated_Drain">#REF!</definedName>
    <definedName name="area1">#REF!</definedName>
    <definedName name="AREAS">#REF!</definedName>
    <definedName name="areas2">[31]Basis!#REF!</definedName>
    <definedName name="areas3" localSheetId="1">#REF!</definedName>
    <definedName name="areas3">#REF!</definedName>
    <definedName name="AREASCH">'[4]New Bld'!#REF!</definedName>
    <definedName name="areasort">#REF!</definedName>
    <definedName name="argwss">#REF!</definedName>
    <definedName name="as">#REF!</definedName>
    <definedName name="AS2DocOpenMode" hidden="1">"AS2DocumentEdit"</definedName>
    <definedName name="ASHLEIGH_ENGINEERING">'[14]ADL Codes - Suppliers'!$C$18</definedName>
    <definedName name="asse" localSheetId="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asse"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At_risk">[32]Assumptions!$B$1</definedName>
    <definedName name="atrisk_total_net_rent_for_cashflow">'[32]@risk rents and incentives'!$W$25:$AL$26</definedName>
    <definedName name="Atrium">'[16]Do not delete - Lists'!$A$11:$A$16</definedName>
    <definedName name="auth">#REF!</definedName>
    <definedName name="AUTOBAR_BEVERAGE_SYSTEMS">'[14]ADL Codes - Suppliers'!$C$39</definedName>
    <definedName name="AYHLOGO">"Picture12"</definedName>
    <definedName name="b" localSheetId="1" hidden="1">{#N/A,#N/A,TRUE,"Cover";#N/A,#N/A,TRUE,"Conts";#N/A,#N/A,TRUE,"VOS";#N/A,#N/A,TRUE,"Warrington";#N/A,#N/A,TRUE,"Widnes"}</definedName>
    <definedName name="b" hidden="1">{#N/A,#N/A,TRUE,"Cover";#N/A,#N/A,TRUE,"Conts";#N/A,#N/A,TRUE,"VOS";#N/A,#N/A,TRUE,"Warrington";#N/A,#N/A,TRUE,"Widnes"}</definedName>
    <definedName name="b10elev">[15]Housebuild!#REF!</definedName>
    <definedName name="b10elevs">[33]Housebuild!#REF!</definedName>
    <definedName name="b2lab">[26]Accommodation!#REF!</definedName>
    <definedName name="b3lab">[26]Accommodation!#REF!</definedName>
    <definedName name="b4lab">[26]Accommodation!#REF!</definedName>
    <definedName name="b5lab">[26]Accommodation!#REF!</definedName>
    <definedName name="Badges_Total" localSheetId="1">#REF!</definedName>
    <definedName name="Badges_Total">#REF!</definedName>
    <definedName name="Balconies">[25]HOUSEBUILD!#REF!</definedName>
    <definedName name="BALUST" localSheetId="1">#REF!</definedName>
    <definedName name="BALUST">#REF!</definedName>
    <definedName name="bande">[34]info!$C$3</definedName>
    <definedName name="Base_Date" localSheetId="1">#REF!</definedName>
    <definedName name="Base_Date">#REF!</definedName>
    <definedName name="Base_date2">'[35]Master Data Sheet'!$D$41</definedName>
    <definedName name="BASE_Summary" localSheetId="1">#REF!</definedName>
    <definedName name="BASE_Summary">#REF!</definedName>
    <definedName name="BASE_Summary1" localSheetId="1">#REF!</definedName>
    <definedName name="BASE_Summary1">#REF!</definedName>
    <definedName name="BASE_Summary2" localSheetId="1">#REF!</definedName>
    <definedName name="BASE_Summary2">#REF!</definedName>
    <definedName name="BaseData" localSheetId="1">#REF!,#REF!</definedName>
    <definedName name="BaseData">#REF!,#REF!</definedName>
    <definedName name="BaseDate">#REF!</definedName>
    <definedName name="BASIS">#REF!</definedName>
    <definedName name="BASIS1">#REF!</definedName>
    <definedName name="bath">#REF!</definedName>
    <definedName name="bath2">[26]Accommodation!#REF!</definedName>
    <definedName name="bath3">[26]Accommodation!#REF!</definedName>
    <definedName name="bath4">[26]Accommodation!#REF!</definedName>
    <definedName name="bath5">[26]Accommodation!#REF!</definedName>
    <definedName name="bathrooms1" localSheetId="1">#REF!</definedName>
    <definedName name="bathrooms1">#REF!</definedName>
    <definedName name="bb" localSheetId="1">#REF!</definedName>
    <definedName name="bb">#REF!</definedName>
    <definedName name="bbb" localSheetId="1">[36]Housebuild!#REF!</definedName>
    <definedName name="bbb">[36]Housebuild!#REF!</definedName>
    <definedName name="BCIS" localSheetId="1">#REF!</definedName>
    <definedName name="BCIS">#REF!</definedName>
    <definedName name="BCIS_Indices" localSheetId="1">#REF!</definedName>
    <definedName name="BCIS_Indices">#REF!</definedName>
    <definedName name="BCIS_Location">[37]Library!$H$15:$I$94</definedName>
    <definedName name="BCIS_TPI">[37]Library!$K$15:$L$44</definedName>
    <definedName name="BCIS2" localSheetId="1">#REF!</definedName>
    <definedName name="BCIS2">#REF!</definedName>
    <definedName name="BCISLocations">'[38]BCIS Locations'!$L$5:$L$475</definedName>
    <definedName name="bdg11gross">[33]Accommodation!#REF!</definedName>
    <definedName name="bdg11net">[33]Accommodation!#REF!</definedName>
    <definedName name="bdg11units">[33]Accommodation!#REF!</definedName>
    <definedName name="bdg7gross">[33]Accommodation!#REF!</definedName>
    <definedName name="bdg7net">[33]Accommodation!#REF!</definedName>
    <definedName name="bdg7units">[33]Accommodation!#REF!</definedName>
    <definedName name="bdg8gross">[33]Accommodation!#REF!</definedName>
    <definedName name="bdg8net">[33]Accommodation!#REF!</definedName>
    <definedName name="bdg8units">[33]Accommodation!#REF!</definedName>
    <definedName name="Bedfont">'[39]cost plan for coversion'!$B$1:$C$20</definedName>
    <definedName name="bedroomcorridors1" localSheetId="1">#REF!</definedName>
    <definedName name="bedroomcorridors1">#REF!</definedName>
    <definedName name="bedrooms1" localSheetId="1">#REF!</definedName>
    <definedName name="bedrooms1">#REF!</definedName>
    <definedName name="Beds">[40]DATA!$F$13</definedName>
    <definedName name="BEF" localSheetId="1">#REF!</definedName>
    <definedName name="BEF">#REF!</definedName>
    <definedName name="BERMAR__INTERNATIONAL__LIMITED">'[14]ADL Codes - Suppliers'!$C$44</definedName>
    <definedName name="BFR">#REF!</definedName>
    <definedName name="BL_DEVELOPMENT_PROGRAMME_AT">#REF!</definedName>
    <definedName name="blankline">#REF!</definedName>
    <definedName name="BLfees">#REF!</definedName>
    <definedName name="BLMS_LIMITED">'[14]ADL Codes - Suppliers'!$C$47</definedName>
    <definedName name="BlockABath">'[41]Block A - Data'!$H$54</definedName>
    <definedName name="BlockAens">'[41]Block A - Data'!$H$55</definedName>
    <definedName name="BlockAGIA">'[41]Block A - Data'!$E$31</definedName>
    <definedName name="BlockANIA">'[41]Block A - Data'!$G$31</definedName>
    <definedName name="BlockAUnits">'[41]Block A - Data'!$H$49</definedName>
    <definedName name="BlockBbath">'[41]Block B - Data'!$H$56</definedName>
    <definedName name="BlockBens">'[41]Block B - Data'!$H$57</definedName>
    <definedName name="BlockBGIA">'[41]Block B - Data'!$E$31</definedName>
    <definedName name="BlockBNIA">'[41]Block B - Data'!$G$31</definedName>
    <definedName name="BlockBUnits">'[41]Block B - Data'!$H$51</definedName>
    <definedName name="BlockCBath">'[41]Block C  - Data'!$H$55</definedName>
    <definedName name="BlockCEns">'[41]Block C  - Data'!$H$56</definedName>
    <definedName name="BlockCGIA">'[41]Block C  - Data'!$E$31</definedName>
    <definedName name="BlockCNIA">'[41]Block C  - Data'!$G$31</definedName>
    <definedName name="BlockCUnits">'[41]Block C  - Data'!$H$50</definedName>
    <definedName name="BlockDBath">'[41]Block D  - Data'!$H$60</definedName>
    <definedName name="BlockDEns">'[41]Block D  - Data'!$H$61</definedName>
    <definedName name="BlockDGIA">'[41]Block D  - Data'!$E$35</definedName>
    <definedName name="BlockDNIA">'[41]Block D  - Data'!$G$35</definedName>
    <definedName name="BlockDUnits">'[41]Block D  - Data'!$H$55</definedName>
    <definedName name="BlockEBath">'[41]Block E - Data'!$H$56</definedName>
    <definedName name="BlockEEns">'[41]Block E - Data'!$H$57</definedName>
    <definedName name="BlockEGIA">'[41]Block E - Data'!$E$32</definedName>
    <definedName name="BlockENIA">'[41]Block E - Data'!$G$32</definedName>
    <definedName name="BlockEUnits">'[41]Block E - Data'!$H$51</definedName>
    <definedName name="BoH">[42]Account!#REF!</definedName>
    <definedName name="bonds" localSheetId="1">#REF!</definedName>
    <definedName name="bonds">#REF!</definedName>
    <definedName name="BottleCoolers_Total" localSheetId="1">#REF!</definedName>
    <definedName name="BottleCoolers_Total">#REF!</definedName>
    <definedName name="BP_CloseTagFormatsSheet" localSheetId="1" hidden="1">#REF!</definedName>
    <definedName name="BP_CloseTagFormatsSheet" hidden="1">#REF!</definedName>
    <definedName name="BP_TagFormatSheet" hidden="1">#REF!</definedName>
    <definedName name="BP_TagGroup_1" hidden="1">#REF!</definedName>
    <definedName name="BP_TagGroup_2" hidden="1">#REF!</definedName>
    <definedName name="BP_TagGroup_3" hidden="1">#REF!</definedName>
    <definedName name="BP_TagGroup_4" hidden="1">#REF!</definedName>
    <definedName name="BPGlobalMarkerDate" hidden="1">"""05/11/2014 19:13:26"""</definedName>
    <definedName name="BPMasterGlobalInfoDate" hidden="1">"""11/5/2014"""</definedName>
    <definedName name="breeamlist">'[16]Do not delete - Lists'!$A$43:$A$48</definedName>
    <definedName name="BRICK">#REF!</definedName>
    <definedName name="BrickAndBlock">[25]HOUSEBUILD!#REF!</definedName>
    <definedName name="Britvic" localSheetId="1">#REF!</definedName>
    <definedName name="Britvic">#REF!</definedName>
    <definedName name="Budget">'[43]Validations (DO NOT PRINT)'!$I$26:$I$39</definedName>
    <definedName name="Budget_nr" localSheetId="1">#REF!</definedName>
    <definedName name="Budget_nr">#REF!</definedName>
    <definedName name="budget_transfer" localSheetId="1">#REF!</definedName>
    <definedName name="budget_transfer">#REF!</definedName>
    <definedName name="budgetC1" localSheetId="1">#REF!</definedName>
    <definedName name="budgetC1">#REF!</definedName>
    <definedName name="Build">#REF!</definedName>
    <definedName name="BuildersClean">[25]HOUSEBUILD!#REF!</definedName>
    <definedName name="BuildersWork">[25]HOUSEBUILD!#REF!</definedName>
    <definedName name="Building">[44]Sheet3!$A$8:$A$17</definedName>
    <definedName name="BuildingCost" localSheetId="1">#REF!</definedName>
    <definedName name="BuildingCost">#REF!</definedName>
    <definedName name="BuildTotal">[45]Summary!$E$50</definedName>
    <definedName name="BWIC" localSheetId="1">#REF!</definedName>
    <definedName name="BWIC">#REF!</definedName>
    <definedName name="BWL">'[46]Measure '!#REF!</definedName>
    <definedName name="C_" localSheetId="1">#REF!</definedName>
    <definedName name="C_">#REF!</definedName>
    <definedName name="C_COMPLETION" localSheetId="1">#REF!</definedName>
    <definedName name="C_COMPLETION">#REF!</definedName>
    <definedName name="C_PERIOD" localSheetId="1">#REF!</definedName>
    <definedName name="C_PERIOD">#REF!</definedName>
    <definedName name="C_START">'[47]Master Data Sheet'!$D$43</definedName>
    <definedName name="Calculation" localSheetId="1">#REF!</definedName>
    <definedName name="Calculation">#REF!</definedName>
    <definedName name="CALDERDALE_CARPET">'[14]ADL Codes - Suppliers'!$C$56</definedName>
    <definedName name="car_park_cash_flow">'[32]Car park lease'!$A$21:$G$161</definedName>
    <definedName name="CarParkGIA">'[41]Car Park - Data'!$E$23</definedName>
    <definedName name="Carpentry">[25]HOUSEBUILD!#REF!</definedName>
    <definedName name="Carpet">[48]Descriptions!$AF$371</definedName>
    <definedName name="Casegoods">[49]DATA!$F$12</definedName>
    <definedName name="cash" localSheetId="1">#REF!</definedName>
    <definedName name="cash">#REF!</definedName>
    <definedName name="cashfl" localSheetId="1" hidden="1">{#N/A,#N/A,TRUE,"Cover";#N/A,#N/A,TRUE,"Conts";#N/A,#N/A,TRUE,"VOS";#N/A,#N/A,TRUE,"Warrington";#N/A,#N/A,TRUE,"Widnes"}</definedName>
    <definedName name="cashfl" hidden="1">{#N/A,#N/A,TRUE,"Cover";#N/A,#N/A,TRUE,"Conts";#N/A,#N/A,TRUE,"VOS";#N/A,#N/A,TRUE,"Warrington";#N/A,#N/A,TRUE,"Widnes"}</definedName>
    <definedName name="cashflow1">#REF!</definedName>
    <definedName name="cashflow2">#REF!</definedName>
    <definedName name="cashflow3">#REF!</definedName>
    <definedName name="Cat">[50]Categories!$A$5:$A$7</definedName>
    <definedName name="cata" localSheetId="1">#REF!</definedName>
    <definedName name="cata">#REF!</definedName>
    <definedName name="catb" localSheetId="1">#REF!</definedName>
    <definedName name="catb">#REF!</definedName>
    <definedName name="CATER" localSheetId="1">#REF!</definedName>
    <definedName name="CATER">#REF!</definedName>
    <definedName name="CATERING_DESIGN_SERVICES_LTD">'[14]ADL Codes - Suppliers'!$C$62</definedName>
    <definedName name="Catering_Total">#REF!</definedName>
    <definedName name="CC">#REF!</definedName>
    <definedName name="ccc">#REF!</definedName>
    <definedName name="CCGIA">'[41]CC - Data'!$E$29</definedName>
    <definedName name="CCOMPLETION" localSheetId="1">#REF!</definedName>
    <definedName name="CCOMPLETION">#REF!</definedName>
    <definedName name="Cconstant" localSheetId="1">#REF!</definedName>
    <definedName name="Cconstant">#REF!</definedName>
    <definedName name="CCR" localSheetId="1" hidden="1">{#N/A,#N/A,TRUE,"Cover";#N/A,#N/A,TRUE,"Conts";#N/A,#N/A,TRUE,"VOS";#N/A,#N/A,TRUE,"Warrington";#N/A,#N/A,TRUE,"Widnes"}</definedName>
    <definedName name="CCR" hidden="1">{#N/A,#N/A,TRUE,"Cover";#N/A,#N/A,TRUE,"Conts";#N/A,#N/A,TRUE,"VOS";#N/A,#N/A,TRUE,"Warrington";#N/A,#N/A,TRUE,"Widnes"}</definedName>
    <definedName name="Ccurry">#REF!</definedName>
    <definedName name="Ceiling_tiles">[48]Descriptions!$AF$340</definedName>
    <definedName name="CELINGS" localSheetId="1">#REF!</definedName>
    <definedName name="CELINGS">#REF!</definedName>
    <definedName name="Cellars_Total" localSheetId="1">#REF!</definedName>
    <definedName name="Cellars_Total">#REF!</definedName>
    <definedName name="cftocomp" localSheetId="1">[51]Summary!#REF!</definedName>
    <definedName name="cftocomp">[51]Summary!#REF!</definedName>
    <definedName name="ch" localSheetId="1">#REF!</definedName>
    <definedName name="ch">#REF!</definedName>
    <definedName name="chart" localSheetId="1">#REF!</definedName>
    <definedName name="chart">#REF!</definedName>
    <definedName name="check" localSheetId="1">#REF!</definedName>
    <definedName name="check">#REF!</definedName>
    <definedName name="CheckedBy">[52]Template!$C$18</definedName>
    <definedName name="CHF" localSheetId="1">#REF!</definedName>
    <definedName name="CHF">#REF!</definedName>
    <definedName name="CHOOSE_GRAPH">[1]Data!$U$40:$X$42</definedName>
    <definedName name="circulation">[37]Contents!$B$49:$H$59</definedName>
    <definedName name="Circulation_names">[37]Contents!$F$49:$F$60</definedName>
    <definedName name="CiSfb">'[45]Project Data'!$D$16</definedName>
    <definedName name="Civil" localSheetId="1">#REF!</definedName>
    <definedName name="Civil">#REF!</definedName>
    <definedName name="ckey" localSheetId="1">#REF!</definedName>
    <definedName name="ckey">#REF!</definedName>
    <definedName name="CLAD" localSheetId="1">#REF!</definedName>
    <definedName name="CLAD">#REF!</definedName>
    <definedName name="Cleaning_frequency">#REF!</definedName>
    <definedName name="CLENAGLASS_ELECTRIC">'[14]ADL Codes - Suppliers'!$C$117</definedName>
    <definedName name="client">'[8]Set Up'!$B$7</definedName>
    <definedName name="Client_name">[53]Details!$B$2</definedName>
    <definedName name="Client_name1">[54]Details!$B$2</definedName>
    <definedName name="Client_name2">[55]Details!$B$2</definedName>
    <definedName name="Clientname">'[16]Do not delete - Lists'!$A$28</definedName>
    <definedName name="cloakbath">[26]Accommodation!#REF!</definedName>
    <definedName name="cloaklab">[26]Accommodation!#REF!</definedName>
    <definedName name="CLUB" localSheetId="1">#REF!</definedName>
    <definedName name="CLUB">#REF!</definedName>
    <definedName name="CNOTES" localSheetId="1">#REF!</definedName>
    <definedName name="CNOTES">#REF!</definedName>
    <definedName name="code">[56]Summary!$L$43:$L$46</definedName>
    <definedName name="Coding" localSheetId="1">#REF!</definedName>
    <definedName name="Coding">#REF!</definedName>
    <definedName name="Coffee_Total" localSheetId="1">#REF!</definedName>
    <definedName name="Coffee_Total">#REF!</definedName>
    <definedName name="columbian" localSheetId="1">#REF!</definedName>
    <definedName name="columbian">#REF!</definedName>
    <definedName name="ColumnHide">[57]!ColumnHide</definedName>
    <definedName name="ColumnHide2">[58]!ColumnHide</definedName>
    <definedName name="combinedfeeflow" localSheetId="1">#REF!</definedName>
    <definedName name="combinedfeeflow">#REF!</definedName>
    <definedName name="combinedfees" localSheetId="1">#REF!</definedName>
    <definedName name="combinedfees">#REF!</definedName>
    <definedName name="COMET_GROUP">'[14]ADL Codes - Suppliers'!$C$135</definedName>
    <definedName name="comgifa">#REF!</definedName>
    <definedName name="cominput">#REF!</definedName>
    <definedName name="comm1">[2]Sheet7!#REF!</definedName>
    <definedName name="Commencement">[59]Data!$C$6</definedName>
    <definedName name="commercial">[2]Sheet7!#REF!</definedName>
    <definedName name="common">#REF!</definedName>
    <definedName name="CommOrders">#REF!</definedName>
    <definedName name="COMPANY">#REF!</definedName>
    <definedName name="COMPARE">#REF!</definedName>
    <definedName name="COMPASS_ENERGY">'[14]ADL Codes - Suppliers'!$C$144</definedName>
    <definedName name="COMPLETION">#REF!</definedName>
    <definedName name="completion_date">[32]Assumptions!$C$46</definedName>
    <definedName name="COMSPECIALS">[2]Sheet7!#REF!</definedName>
    <definedName name="con_ped">#REF!</definedName>
    <definedName name="Condensors_Total">#REF!</definedName>
    <definedName name="CONSORT_REFRIG.___AIR_CONDITIO">'[14]ADL Codes - Suppliers'!$C$148</definedName>
    <definedName name="CONSTANTXINCREM">[1]Data!$J$32</definedName>
    <definedName name="constructcosts">#REF!</definedName>
    <definedName name="construction">[3]Sheet1!$M$2169</definedName>
    <definedName name="Cont">#REF!</definedName>
    <definedName name="CONTACT">#REF!</definedName>
    <definedName name="CONTENTS">'[4]New Bld'!#REF!</definedName>
    <definedName name="CONTINGENCY">#REF!</definedName>
    <definedName name="Contract">'[60]Cashflow - Con'!$E$5</definedName>
    <definedName name="Contract_sum" localSheetId="1">#REF!</definedName>
    <definedName name="Contract_sum">#REF!</definedName>
    <definedName name="Contract_sum1" localSheetId="1">#REF!</definedName>
    <definedName name="Contract_sum1">#REF!</definedName>
    <definedName name="ContractSum" localSheetId="1">#REF!</definedName>
    <definedName name="ContractSum">#REF!</definedName>
    <definedName name="Corridor">[48]Descriptions!$AF$388</definedName>
    <definedName name="Corridor_girth">[48]Descriptions!$AF$388</definedName>
    <definedName name="COSALT">'[14]ADL Codes - Suppliers'!$C$156</definedName>
    <definedName name="cost_allowance">#REF!</definedName>
    <definedName name="COST_RANGE">#REF!</definedName>
    <definedName name="Costa">#REF!</definedName>
    <definedName name="Costbase">'[16]Do not delete - Lists'!$A$20:$A$25</definedName>
    <definedName name="costconsultant">'[16]Do not delete - Lists'!$A$31</definedName>
    <definedName name="CostPlan">'[45]Cost Plan'!$A$1:$L$611</definedName>
    <definedName name="COUNT_Attenutation" localSheetId="1">#REF!</definedName>
    <definedName name="COUNT_Attenutation">#REF!</definedName>
    <definedName name="COUNT_Basement_Plan" localSheetId="1">#REF!</definedName>
    <definedName name="COUNT_Basement_Plan">#REF!</definedName>
    <definedName name="COUNT_Filter_drain_and_perforated_pipe" localSheetId="1">#REF!</definedName>
    <definedName name="COUNT_Filter_drain_and_perforated_pipe">#REF!</definedName>
    <definedName name="COUNT_First_Floor">#REF!</definedName>
    <definedName name="COUNT_First_Floor_Areas">#REF!</definedName>
    <definedName name="COUNT_GFA">#REF!</definedName>
    <definedName name="COUNT_Ground_Floor_Areas">#REF!</definedName>
    <definedName name="COUNT_Ground_Floor_Plan">#REF!</definedName>
    <definedName name="COUNT_Linear_Drain">#REF!</definedName>
    <definedName name="COUNT_New_FW_runs">#REF!</definedName>
    <definedName name="COUNT_New_Pool_backwash_drain">#REF!</definedName>
    <definedName name="COUNT_New_SW_runs">#REF!</definedName>
    <definedName name="COUNT_Permable_Block_Paving">#REF!</definedName>
    <definedName name="COUNT_Rainwater_pipe">#REF!</definedName>
    <definedName name="COUNT_Sub_Base_Baffle">#REF!</definedName>
    <definedName name="COUNT_SW_Perforated_Drain">#REF!</definedName>
    <definedName name="CountCode">#REF!</definedName>
    <definedName name="COUNTRY_SEAT">'[14]ADL Codes - Suppliers'!$C$159</definedName>
    <definedName name="COUNTRYWIDE_GROUNDS_MAINTENANCE">'[14]ADL Codes - Suppliers'!$C$163</definedName>
    <definedName name="Cover" localSheetId="1" hidden="1">{#N/A,#N/A,FALSE,"Aging Summary";#N/A,#N/A,FALSE,"Ratio Analysis";#N/A,#N/A,FALSE,"Test 120 Day Accts";#N/A,#N/A,FALSE,"Tickmarks"}</definedName>
    <definedName name="Cover" hidden="1">{#N/A,#N/A,FALSE,"Aging Summary";#N/A,#N/A,FALSE,"Ratio Analysis";#N/A,#N/A,FALSE,"Test 120 Day Accts";#N/A,#N/A,FALSE,"Tickmarks"}</definedName>
    <definedName name="Cover_2" localSheetId="1" hidden="1">{#N/A,#N/A,FALSE,"Aging Summary";#N/A,#N/A,FALSE,"Ratio Analysis";#N/A,#N/A,FALSE,"Test 120 Day Accts";#N/A,#N/A,FALSE,"Tickmarks"}</definedName>
    <definedName name="Cover_2" hidden="1">{#N/A,#N/A,FALSE,"Aging Summary";#N/A,#N/A,FALSE,"Ratio Analysis";#N/A,#N/A,FALSE,"Test 120 Day Accts";#N/A,#N/A,FALSE,"Tickmarks"}</definedName>
    <definedName name="Covers">'[61]Input Sheet'!$F$17</definedName>
    <definedName name="CPBaseDate">'[45]Project Data'!$D$9</definedName>
    <definedName name="CPERIOD" localSheetId="1">#REF!</definedName>
    <definedName name="CPERIOD">#REF!</definedName>
    <definedName name="CPIndex">'[45]Project Data'!$E$9</definedName>
    <definedName name="CPR_CONTINGENCY">'[62]Buying Schedule'!$A$8:$N$44</definedName>
    <definedName name="CPType">'[63]Project Data'!$D$5</definedName>
    <definedName name="CRF_CONTINGENCY">'[62]CRF Register'!$A$8:$W$82</definedName>
    <definedName name="Criterion_Basis" localSheetId="1">#REF!</definedName>
    <definedName name="Criterion_Basis">#REF!</definedName>
    <definedName name="CRMData">'[64]All Data - CRM 040717'!$A$1:$BC$441</definedName>
    <definedName name="CRMHeaders">'[64]All Data - CRM 040717'!$A$1:$BC$1</definedName>
    <definedName name="Crockery_Total" localSheetId="1">#REF!</definedName>
    <definedName name="Crockery_Total">#REF!</definedName>
    <definedName name="CSR" localSheetId="1">#REF!</definedName>
    <definedName name="CSR">#REF!</definedName>
    <definedName name="CSTART" localSheetId="1">#REF!</definedName>
    <definedName name="CSTART">#REF!</definedName>
    <definedName name="ctbbudget" localSheetId="1">[27]Budget!#REF!</definedName>
    <definedName name="ctbbudget">[27]Budget!#REF!</definedName>
    <definedName name="CUMM_VALUES">[1]Data!$G$32:$G$35</definedName>
    <definedName name="cumul">#REF!</definedName>
    <definedName name="Curr">#REF!</definedName>
    <definedName name="CurrCode">#REF!</definedName>
    <definedName name="currency">'[38]Master Data Sheet'!$F$36</definedName>
    <definedName name="CUSTOM">'[65]Custom Summary'!$B$6:$B$14</definedName>
    <definedName name="CUSTOM1_Attenutation" localSheetId="1">#REF!</definedName>
    <definedName name="CUSTOM1_Attenutation">#REF!</definedName>
    <definedName name="CUSTOM1_Basement_Plan" localSheetId="1">#REF!</definedName>
    <definedName name="CUSTOM1_Basement_Plan">#REF!</definedName>
    <definedName name="CUSTOM1_Filter_drain_and_perforated_pipe" localSheetId="1">#REF!</definedName>
    <definedName name="CUSTOM1_Filter_drain_and_perforated_pipe">#REF!</definedName>
    <definedName name="CUSTOM1_First_Floor">#REF!</definedName>
    <definedName name="CUSTOM1_First_Floor_Areas">#REF!</definedName>
    <definedName name="CUSTOM1_GFA">#REF!</definedName>
    <definedName name="CUSTOM1_Ground_Floor_Areas">#REF!</definedName>
    <definedName name="CUSTOM1_Ground_Floor_Plan">#REF!</definedName>
    <definedName name="CUSTOM1_Linear_Drain">#REF!</definedName>
    <definedName name="CUSTOM1_New_FW_runs">#REF!</definedName>
    <definedName name="CUSTOM1_New_Pool_backwash_drain">#REF!</definedName>
    <definedName name="CUSTOM1_New_SW_runs">#REF!</definedName>
    <definedName name="CUSTOM1_Permable_Block_Paving">#REF!</definedName>
    <definedName name="CUSTOM1_Rainwater_pipe">#REF!</definedName>
    <definedName name="CUSTOM1_Sub_Base_Baffle">#REF!</definedName>
    <definedName name="CUSTOM1_SW_Perforated_Drain">#REF!</definedName>
    <definedName name="CUSTOM2_Attenutation">#REF!</definedName>
    <definedName name="CUSTOM2_Basement_Plan">#REF!</definedName>
    <definedName name="CUSTOM2_Filter_drain_and_perforated_pipe">#REF!</definedName>
    <definedName name="CUSTOM2_First_Floor">#REF!</definedName>
    <definedName name="CUSTOM2_First_Floor_Areas">#REF!</definedName>
    <definedName name="CUSTOM2_GFA">#REF!</definedName>
    <definedName name="CUSTOM2_Ground_Floor_Areas">#REF!</definedName>
    <definedName name="CUSTOM2_Ground_Floor_Plan">#REF!</definedName>
    <definedName name="CUSTOM2_Linear_Drain">#REF!</definedName>
    <definedName name="CUSTOM2_New_FW_runs">#REF!</definedName>
    <definedName name="CUSTOM2_New_Pool_backwash_drain">#REF!</definedName>
    <definedName name="CUSTOM2_New_SW_runs">#REF!</definedName>
    <definedName name="CUSTOM2_Permable_Block_Paving">#REF!</definedName>
    <definedName name="CUSTOM2_Rainwater_pipe">#REF!</definedName>
    <definedName name="CUSTOM2_Sub_Base_Baffle">#REF!</definedName>
    <definedName name="CUSTOM2_SW_Perforated_Drain">#REF!</definedName>
    <definedName name="CUSTOM3_Attenutation">#REF!</definedName>
    <definedName name="CUSTOM3_Basement_Plan">#REF!</definedName>
    <definedName name="CUSTOM3_Filter_drain_and_perforated_pipe">#REF!</definedName>
    <definedName name="CUSTOM3_First_Floor">#REF!</definedName>
    <definedName name="CUSTOM3_First_Floor_Areas">#REF!</definedName>
    <definedName name="CUSTOM3_GFA">#REF!</definedName>
    <definedName name="CUSTOM3_Ground_Floor_Areas">#REF!</definedName>
    <definedName name="CUSTOM3_Ground_Floor_Plan">#REF!</definedName>
    <definedName name="CUSTOM3_Linear_Drain">#REF!</definedName>
    <definedName name="CUSTOM3_New_FW_runs">#REF!</definedName>
    <definedName name="CUSTOM3_New_Pool_backwash_drain">#REF!</definedName>
    <definedName name="CUSTOM3_New_SW_runs">#REF!</definedName>
    <definedName name="CUSTOM3_Permable_Block_Paving">#REF!</definedName>
    <definedName name="CUSTOM3_Rainwater_pipe">#REF!</definedName>
    <definedName name="CUSTOM3_Sub_Base_Baffle">#REF!</definedName>
    <definedName name="CUSTOM3_SW_Perforated_Drain">#REF!</definedName>
    <definedName name="D" localSheetId="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D"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D_COLEMAN_GARDENING_SERVICES">'[14]ADL Codes - Suppliers'!$C$128</definedName>
    <definedName name="dad">[66]OVERHEADS!#REF!</definedName>
    <definedName name="Daily_Traffic__1" localSheetId="1">#REF!</definedName>
    <definedName name="Daily_Traffic__1">#REF!</definedName>
    <definedName name="Daily_Traffic__2001" localSheetId="1">#REF!</definedName>
    <definedName name="Daily_Traffic__2001">#REF!</definedName>
    <definedName name="Data" localSheetId="1">#REF!</definedName>
    <definedName name="Data">#REF!</definedName>
    <definedName name="DATA_MANAGEMENT">#REF!</definedName>
    <definedName name="_xlnm.Database">#REF!</definedName>
    <definedName name="datareturns1">#REF!</definedName>
    <definedName name="Date">#REF!</definedName>
    <definedName name="Date1">#REF!</definedName>
    <definedName name="DbBaseDate">'[45]Project Data'!$D$7</definedName>
    <definedName name="DbIndex">'[45]Project Data'!$E$7</definedName>
    <definedName name="DbLocation">'[45]Project Data'!$E$8</definedName>
    <definedName name="DD" localSheetId="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DD"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ddd">#REF!</definedName>
    <definedName name="DDDDD" localSheetId="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DDDDD"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ddg">#REF!</definedName>
    <definedName name="decant">#REF!</definedName>
    <definedName name="DECS">#REF!</definedName>
    <definedName name="Degree_day_names">[37]Library!$AH$15:$AH$32</definedName>
    <definedName name="Degree_Days">[37]Library!$O$15:$AF$28</definedName>
    <definedName name="Deliv" localSheetId="1">#REF!</definedName>
    <definedName name="Deliv">#REF!</definedName>
    <definedName name="delivcode" localSheetId="1">#REF!</definedName>
    <definedName name="delivcode">#REF!</definedName>
    <definedName name="delivtype" localSheetId="1">#REF!</definedName>
    <definedName name="delivtype">#REF!</definedName>
    <definedName name="DEM">#REF!</definedName>
    <definedName name="DemSiteClear">#REF!</definedName>
    <definedName name="Description">#REF!</definedName>
    <definedName name="DesDev">'[45]Project Data'!$E$12</definedName>
    <definedName name="design">[3]Sheet1!$M$2164</definedName>
    <definedName name="Design_speed_kph">#REF!</definedName>
    <definedName name="devaccount">#REF!</definedName>
    <definedName name="devname">'[8]Set Up'!$B$9</definedName>
    <definedName name="DevZones">[67]MiscVar!$B$4:$B$14</definedName>
    <definedName name="DFL" localSheetId="1">#REF!</definedName>
    <definedName name="DFL">#REF!</definedName>
    <definedName name="DINE_O_QUICK">'[14]ADL Codes - Suppliers'!$C$166</definedName>
    <definedName name="DirectPercent">#REF!</definedName>
    <definedName name="directs">'[68]FF&amp;E Summary'!$H$24</definedName>
    <definedName name="dis_bath" localSheetId="1">#REF!</definedName>
    <definedName name="dis_bath">#REF!</definedName>
    <definedName name="Dis_rm">'[61]Input Sheet'!$B$19</definedName>
    <definedName name="Discount_Rate">[69]Model!$C$3</definedName>
    <definedName name="DKK" localSheetId="1">#REF!</definedName>
    <definedName name="DKK">#REF!</definedName>
    <definedName name="DMK" localSheetId="1">#REF!</definedName>
    <definedName name="DMK">#REF!</definedName>
    <definedName name="DocSubTitle" localSheetId="1">#REF!</definedName>
    <definedName name="DocSubTitle">#REF!</definedName>
    <definedName name="DocTitle">#REF!</definedName>
    <definedName name="DocType">#REF!</definedName>
    <definedName name="Dog">[70]Categories!$A$5:$A$7</definedName>
    <definedName name="donm" localSheetId="1" hidden="1">{#N/A,#N/A,FALSE,"Aging Summary";#N/A,#N/A,FALSE,"Ratio Analysis";#N/A,#N/A,FALSE,"Test 120 Day Accts";#N/A,#N/A,FALSE,"Tickmarks"}</definedName>
    <definedName name="donm" hidden="1">{#N/A,#N/A,FALSE,"Aging Summary";#N/A,#N/A,FALSE,"Ratio Analysis";#N/A,#N/A,FALSE,"Test 120 Day Accts";#N/A,#N/A,FALSE,"Tickmarks"}</definedName>
    <definedName name="Doors">#REF!</definedName>
    <definedName name="Doors1">#REF!</definedName>
    <definedName name="Drainage">#REF!</definedName>
    <definedName name="DRAW">'[4]New Bld'!#REF!</definedName>
    <definedName name="drawdown">#REF!</definedName>
    <definedName name="drawdownstatmt">#REF!</definedName>
    <definedName name="drawdownsummary">#REF!</definedName>
    <definedName name="DryLining">[25]HOUSEBUILD!#REF!</definedName>
    <definedName name="ds">'[71]4'!$B$3</definedName>
    <definedName name="dummy">#N/A</definedName>
    <definedName name="Duration">#REF!</definedName>
    <definedName name="Duration1">#REF!</definedName>
    <definedName name="DWSD" localSheetId="1" hidden="1">{#N/A,#N/A,FALSE,"SUBS";#N/A,#N/A,FALSE,"SUPERS";#N/A,#N/A,FALSE,"FINISHES";#N/A,#N/A,FALSE,"FITTINGS";#N/A,#N/A,FALSE,"SERVICES";#N/A,#N/A,FALSE,"SITEWORKS"}</definedName>
    <definedName name="DWSD" hidden="1">{#N/A,#N/A,FALSE,"SUBS";#N/A,#N/A,FALSE,"SUPERS";#N/A,#N/A,FALSE,"FINISHES";#N/A,#N/A,FALSE,"FITTINGS";#N/A,#N/A,FALSE,"SERVICES";#N/A,#N/A,FALSE,"SITEWORKS"}</definedName>
    <definedName name="e">#REF!</definedName>
    <definedName name="E_C_HARRIS___TENDER_PRICE_INDEX">#REF!</definedName>
    <definedName name="Ecurry">#REF!</definedName>
    <definedName name="EDGE___ELLISON_SOLICITORS">'[14]ADL Codes - Suppliers'!$C$169</definedName>
    <definedName name="ee">#REF!</definedName>
    <definedName name="eee">#REF!</definedName>
    <definedName name="EH2ehs">#REF!</definedName>
    <definedName name="eightenvelope">[72]Housebuild!#REF!</definedName>
    <definedName name="ekey" localSheetId="1">#REF!</definedName>
    <definedName name="ekey">#REF!</definedName>
    <definedName name="Elec">[40]DATA!$F$8</definedName>
    <definedName name="Elect" localSheetId="1">#REF!</definedName>
    <definedName name="Elect">#REF!</definedName>
    <definedName name="Electrical">[25]HOUSEBUILD!#REF!</definedName>
    <definedName name="element1a">[3]Sheet1!$M$514</definedName>
    <definedName name="element2a">[3]Sheet1!$M$652</definedName>
    <definedName name="element2b">[3]Sheet1!$M$729</definedName>
    <definedName name="element2c">[3]Sheet1!$M$770</definedName>
    <definedName name="element2d">[3]Sheet1!$M$854</definedName>
    <definedName name="element2e">[3]Sheet1!$M$939</definedName>
    <definedName name="element2f">[3]Sheet1!$M$1017</definedName>
    <definedName name="element2g">[3]Sheet1!$M$1109</definedName>
    <definedName name="element2h">[3]Sheet1!$M$1195</definedName>
    <definedName name="element3a">[3]Sheet1!$M$1273</definedName>
    <definedName name="element3b">[3]Sheet1!$M$1311</definedName>
    <definedName name="element3c">[3]Sheet1!$M$1366</definedName>
    <definedName name="element4a">[3]Sheet1!$M$1429</definedName>
    <definedName name="element4b">[3]Sheet1!$M$1482</definedName>
    <definedName name="element4c">[3]Sheet1!$M$1612</definedName>
    <definedName name="element5a">[3]Sheet1!$M$1617</definedName>
    <definedName name="element5b">[3]Sheet1!$M$1649</definedName>
    <definedName name="element5c">[3]Sheet1!$M$1654</definedName>
    <definedName name="element5d">[3]Sheet1!$M$1675</definedName>
    <definedName name="element5e">[3]Sheet1!$M$1739</definedName>
    <definedName name="element5f">[3]Sheet1!$M$1744</definedName>
    <definedName name="element5g">[3]Sheet1!$M$1750</definedName>
    <definedName name="element5h">[3]Sheet1!$M$1775</definedName>
    <definedName name="element5i">[3]Sheet1!$M$1938</definedName>
    <definedName name="element5j">[3]Sheet1!$M$1943</definedName>
    <definedName name="element5k">[3]Sheet1!$M$1990</definedName>
    <definedName name="element5l">[3]Sheet1!$M$2013</definedName>
    <definedName name="element5m">[3]Sheet1!$M$2049</definedName>
    <definedName name="element5n">[3]Sheet1!$M$2057</definedName>
    <definedName name="element6a">[3]Sheet1!$M$2063</definedName>
    <definedName name="element6b">[3]Sheet1!$M$2070</definedName>
    <definedName name="element6c">[3]Sheet1!$M$2084</definedName>
    <definedName name="element6d">[3]Sheet1!$M$2140</definedName>
    <definedName name="ENABLE">#REF!</definedName>
    <definedName name="ENDS">#REF!</definedName>
    <definedName name="ENDSA">'[4]New Bld'!#REF!</definedName>
    <definedName name="engineers">#REF!</definedName>
    <definedName name="ens">#REF!</definedName>
    <definedName name="Epos_Total">#REF!</definedName>
    <definedName name="equalisation">'[73](2&amp;3&amp;4)Inquiry'!#REF!</definedName>
    <definedName name="Equipment">'[74]Summary 1 - A'!#REF!</definedName>
    <definedName name="Equity_Available" localSheetId="1">#REF!</definedName>
    <definedName name="Equity_Available">#REF!</definedName>
    <definedName name="ESCAL" localSheetId="1">#REF!</definedName>
    <definedName name="ESCAL">#REF!</definedName>
    <definedName name="ESFD" localSheetId="1">#REF!</definedName>
    <definedName name="ESFD">#REF!</definedName>
    <definedName name="ESP">#REF!</definedName>
    <definedName name="Est">#REF!</definedName>
    <definedName name="estimateb" localSheetId="1" hidden="1">{#N/A,#N/A,TRUE,"Cover";#N/A,#N/A,TRUE,"Conts";#N/A,#N/A,TRUE,"VOS";#N/A,#N/A,TRUE,"Warrington";#N/A,#N/A,TRUE,"Widnes"}</definedName>
    <definedName name="estimateb" hidden="1">{#N/A,#N/A,TRUE,"Cover";#N/A,#N/A,TRUE,"Conts";#N/A,#N/A,TRUE,"VOS";#N/A,#N/A,TRUE,"Warrington";#N/A,#N/A,TRUE,"Widnes"}</definedName>
    <definedName name="EUQ1A">'[75]Cost Plan'!$M$30</definedName>
    <definedName name="EUQ2A">'[75]Cost Plan'!$M$49</definedName>
    <definedName name="EUQ2B">'[75]Cost Plan'!$M$68</definedName>
    <definedName name="EUQ2C">'[75]Cost Plan'!$M$96</definedName>
    <definedName name="EUQ2D">'[75]Cost Plan'!$M$117</definedName>
    <definedName name="EUQ2E">'[75]Cost Plan'!$M$148</definedName>
    <definedName name="EUQ2F">'[75]Cost Plan'!$M$163</definedName>
    <definedName name="EUQ2G">'[75]Cost Plan'!$M$190</definedName>
    <definedName name="EUQ2H">'[75]Cost Plan'!$M$207</definedName>
    <definedName name="EUQ3A">'[75]Cost Plan'!$M$226</definedName>
    <definedName name="EUQ3B">'[75]Cost Plan'!$M$253</definedName>
    <definedName name="EUQ3C">'[75]Cost Plan'!$M$276</definedName>
    <definedName name="EUQ4A">'[75]Cost Plan'!$M$303</definedName>
    <definedName name="EUR" localSheetId="1">#REF!</definedName>
    <definedName name="EUR">#REF!</definedName>
    <definedName name="EX" localSheetId="1">#REF!</definedName>
    <definedName name="EX">#REF!</definedName>
    <definedName name="example" localSheetId="1">#REF!</definedName>
    <definedName name="example">#REF!</definedName>
    <definedName name="Excel_BuiltIn__FilterDatabase_1" localSheetId="1">'[76]Project Summary'!#REF!</definedName>
    <definedName name="Excel_BuiltIn__FilterDatabase_1">'[76]Project Summary'!#REF!</definedName>
    <definedName name="EXCELSIOR_LIFTS">'[14]ADL Codes - Suppliers'!$C$174</definedName>
    <definedName name="eXCLUSIONS" localSheetId="1" hidden="1">{#N/A,#N/A,TRUE,"Cover";#N/A,#N/A,TRUE,"Conts";#N/A,#N/A,TRUE,"VOS";#N/A,#N/A,TRUE,"Warrington";#N/A,#N/A,TRUE,"Widnes"}</definedName>
    <definedName name="eXCLUSIONS" hidden="1">{#N/A,#N/A,TRUE,"Cover";#N/A,#N/A,TRUE,"Conts";#N/A,#N/A,TRUE,"VOS";#N/A,#N/A,TRUE,"Warrington";#N/A,#N/A,TRUE,"Widnes"}</definedName>
    <definedName name="execsumfinal">'[77]Executive Summary'!#REF!</definedName>
    <definedName name="EXIST" localSheetId="1">#REF!</definedName>
    <definedName name="EXIST">#REF!</definedName>
    <definedName name="exposure" localSheetId="1">#REF!</definedName>
    <definedName name="exposure">#REF!</definedName>
    <definedName name="ExstgCrpt">[42]Data!$I$34</definedName>
    <definedName name="ExstgTileFlr">[42]Data!$J$29</definedName>
    <definedName name="ExstgTimbFlr">[42]Data!$J$19</definedName>
    <definedName name="ext_beds">'[61]Input Sheet'!$B$15</definedName>
    <definedName name="EXT_rm" localSheetId="1">#REF!</definedName>
    <definedName name="EXT_rm">#REF!</definedName>
    <definedName name="ExtCladding">[25]HOUSEBUILD!#REF!</definedName>
    <definedName name="extent">[37]Basis!$A$114:$D$118</definedName>
    <definedName name="External">[42]Account!#REF!</definedName>
    <definedName name="ExtSignage" localSheetId="1">#REF!</definedName>
    <definedName name="ExtSignage">#REF!</definedName>
    <definedName name="EXTWORK" localSheetId="1">#REF!</definedName>
    <definedName name="EXTWORK">#REF!</definedName>
    <definedName name="f" localSheetId="1" hidden="1">{#N/A,#N/A,TRUE,"Cover";#N/A,#N/A,TRUE,"Conts";#N/A,#N/A,TRUE,"VOS";#N/A,#N/A,TRUE,"Warrington";#N/A,#N/A,TRUE,"Widnes"}</definedName>
    <definedName name="f" hidden="1">{#N/A,#N/A,TRUE,"Cover";#N/A,#N/A,TRUE,"Conts";#N/A,#N/A,TRUE,"VOS";#N/A,#N/A,TRUE,"Warrington";#N/A,#N/A,TRUE,"Widnes"}</definedName>
    <definedName name="F2_6ft">'[61]Input Sheet'!$D$20</definedName>
    <definedName name="F2_rm">'[61]Input Sheet'!$B$20</definedName>
    <definedName name="F2_s_6__standard">'[61]Input Sheet'!$D$19</definedName>
    <definedName name="F3_6ft">'[61]Input Sheet'!$D$21</definedName>
    <definedName name="F3_rm">'[61]Input Sheet'!$B$21</definedName>
    <definedName name="F4_6ft">'[61]Input Sheet'!$D$22</definedName>
    <definedName name="F4_rm">'[61]Input Sheet'!$B$22</definedName>
    <definedName name="fa" localSheetId="1">#REF!</definedName>
    <definedName name="fa">#REF!</definedName>
    <definedName name="Factor" localSheetId="1">#REF!</definedName>
    <definedName name="Factor">#REF!</definedName>
    <definedName name="factor1">0</definedName>
    <definedName name="factot" localSheetId="1">#REF!</definedName>
    <definedName name="factot">#REF!</definedName>
    <definedName name="fambath" localSheetId="1">[26]Accommodation!#REF!</definedName>
    <definedName name="fambath">[26]Accommodation!#REF!</definedName>
    <definedName name="famblab" localSheetId="1">[26]Accommodation!#REF!</definedName>
    <definedName name="famblab">[26]Accommodation!#REF!</definedName>
    <definedName name="fedframe" localSheetId="1">[26]Accommodation!#REF!</definedName>
    <definedName name="fedframe">[26]Accommodation!#REF!</definedName>
    <definedName name="FEES" localSheetId="1">#REF!</definedName>
    <definedName name="FEES">#REF!</definedName>
    <definedName name="feet">[78]Assumptions!$B$54</definedName>
    <definedName name="FenBudget" localSheetId="1">#REF!</definedName>
    <definedName name="FenBudget">#REF!</definedName>
    <definedName name="fer" localSheetId="1">#REF!</definedName>
    <definedName name="fer">#REF!</definedName>
    <definedName name="ff" localSheetId="1">#REF!</definedName>
    <definedName name="ff">#REF!</definedName>
    <definedName name="FFC">#REF!</definedName>
    <definedName name="fff">#REF!</definedName>
    <definedName name="FFR">#REF!</definedName>
    <definedName name="fg" localSheetId="1" hidden="1">{#N/A,#N/A,TRUE,"Cover";#N/A,#N/A,TRUE,"Conts";#N/A,#N/A,TRUE,"VOS";#N/A,#N/A,TRUE,"Warrington";#N/A,#N/A,TRUE,"Widnes"}</definedName>
    <definedName name="fg" hidden="1">{#N/A,#N/A,TRUE,"Cover";#N/A,#N/A,TRUE,"Conts";#N/A,#N/A,TRUE,"VOS";#N/A,#N/A,TRUE,"Warrington";#N/A,#N/A,TRUE,"Widnes"}</definedName>
    <definedName name="fire_sign">'[79]OP''s Input Sheet'!#REF!</definedName>
    <definedName name="FireProof">[25]HOUSEBUILD!#REF!</definedName>
    <definedName name="fivebath">[26]Accommodation!#REF!</definedName>
    <definedName name="FLOOR" localSheetId="1">#REF!</definedName>
    <definedName name="FLOOR">#REF!</definedName>
    <definedName name="Floor_Area" localSheetId="1">#REF!</definedName>
    <definedName name="Floor_Area">#REF!</definedName>
    <definedName name="floor_tiles">[48]Descriptions!$AF$351</definedName>
    <definedName name="FloorCovering">[25]HOUSEBUILD!#REF!</definedName>
    <definedName name="Flooring">[40]DATA!$F$10</definedName>
    <definedName name="floors1">'[8]Set Up'!$F$38</definedName>
    <definedName name="floors2">'[8]Set Up'!$F$39</definedName>
    <definedName name="floors3">'[8]Set Up'!$F$40</definedName>
    <definedName name="floors4">'[8]Set Up'!$F$41</definedName>
    <definedName name="floors5">'[8]Set Up'!$F$42</definedName>
    <definedName name="floors6">'[8]Set Up'!$F$43</definedName>
    <definedName name="FloorWallTiling">[25]HOUSEBUILD!#REF!</definedName>
    <definedName name="floorwaste">'[8]Supplier Sheets'!$K$9</definedName>
    <definedName name="FLOW" localSheetId="1">#REF!</definedName>
    <definedName name="FLOW">#REF!</definedName>
    <definedName name="flow1" localSheetId="1">#REF!</definedName>
    <definedName name="flow1">#REF!</definedName>
    <definedName name="flow2" localSheetId="1">#REF!</definedName>
    <definedName name="flow2">#REF!</definedName>
    <definedName name="flow3">#REF!</definedName>
    <definedName name="FLOW50">#REF!</definedName>
    <definedName name="flowC">#REF!</definedName>
    <definedName name="flowcnp">[80]Sheet1!$A$1:$D$29</definedName>
    <definedName name="FLY">#N/A</definedName>
    <definedName name="FoH">[42]Account!#REF!</definedName>
    <definedName name="FOOTER" localSheetId="1">#REF!</definedName>
    <definedName name="FOOTER">#REF!</definedName>
    <definedName name="forecastfinal" localSheetId="1">#REF!</definedName>
    <definedName name="forecastfinal">#REF!</definedName>
    <definedName name="FORM" localSheetId="1">#REF!</definedName>
    <definedName name="FORM">#REF!</definedName>
    <definedName name="FORM2" localSheetId="1">[81]Form!#REF!</definedName>
    <definedName name="FORM2">[81]Form!#REF!</definedName>
    <definedName name="formcata" localSheetId="1">#REF!</definedName>
    <definedName name="formcata">#REF!</definedName>
    <definedName name="formcatb" localSheetId="1">#REF!</definedName>
    <definedName name="formcatb">#REF!</definedName>
    <definedName name="formfund" localSheetId="1">#REF!</definedName>
    <definedName name="formfund">#REF!</definedName>
    <definedName name="formjv">#REF!</definedName>
    <definedName name="fourbath">[26]Accommodation!#REF!</definedName>
    <definedName name="fred">'[82]Project Data'!$D$15</definedName>
    <definedName name="FRF" localSheetId="1">#REF!</definedName>
    <definedName name="FRF">#REF!</definedName>
    <definedName name="Fridges_Total" localSheetId="1">#REF!</definedName>
    <definedName name="Fridges_Total">#REF!</definedName>
    <definedName name="FRONT" localSheetId="1">'[4]New Bld'!#REF!</definedName>
    <definedName name="FRONT">'[4]New Bld'!#REF!</definedName>
    <definedName name="Full_Model_Name">[69]Model!$C$6</definedName>
    <definedName name="Fullmonth">[37]Basis!$A$99:$B$110</definedName>
    <definedName name="Function" localSheetId="1">#REF!</definedName>
    <definedName name="Function">#REF!</definedName>
    <definedName name="function1" localSheetId="1">#REF!</definedName>
    <definedName name="function1">#REF!</definedName>
    <definedName name="fUNCTIONAL_UNITS">[37]Area!$T$49</definedName>
    <definedName name="fundbudget">'[73](2&amp;3&amp;4)Inquiry'!#REF!</definedName>
    <definedName name="funding" localSheetId="1">#REF!</definedName>
    <definedName name="funding">#REF!</definedName>
    <definedName name="FunFactory">[42]Account!#REF!</definedName>
    <definedName name="G" localSheetId="1">#REF!</definedName>
    <definedName name="G">#REF!</definedName>
    <definedName name="G_H_FLOORING___INTERIORS">'[14]ADL Codes - Suppliers'!$C$180</definedName>
    <definedName name="G_totel">'[83]Input Sheet'!#REF!</definedName>
    <definedName name="GASKELL_CARPETS">'[14]ADL Codes - Suppliers'!$C$177</definedName>
    <definedName name="gb">[84]Construction!$S$36:$S$74</definedName>
    <definedName name="GBP" localSheetId="1">#REF!</definedName>
    <definedName name="GBP">#REF!</definedName>
    <definedName name="GEA">'[85]Floor areas'!#REF!</definedName>
    <definedName name="GEAagImp">'[52]Area Schedule 1'!$AF$99</definedName>
    <definedName name="GEAagMetric">'[52]Area Schedule 1'!$AF$52</definedName>
    <definedName name="GEAbgImp">'[52]Area Schedule 1'!$AF$93</definedName>
    <definedName name="GEAbgMetric">'[52]Area Schedule 1'!$AF$46</definedName>
    <definedName name="GEAImp">'[52]Area Schedule 1'!$AF$89</definedName>
    <definedName name="GEAMetric">'[52]Area Schedule 1'!$AF$42</definedName>
    <definedName name="Generally">[42]Account!#REF!</definedName>
    <definedName name="GEOFF_TILL_ELECTRICAL_CONTRACTORS">'[14]ADL Codes - Suppliers'!$C$405</definedName>
    <definedName name="GEOFFREY_COLETT_ASSOCIATES">'[14]ADL Codes - Suppliers'!$C$125</definedName>
    <definedName name="gfa">#REF!</definedName>
    <definedName name="gfanew">#REF!</definedName>
    <definedName name="gfaver2">#REF!</definedName>
    <definedName name="gfg">[86]Data!$N$2</definedName>
    <definedName name="gg" localSheetId="1">#REF!</definedName>
    <definedName name="gg">#REF!</definedName>
    <definedName name="ggg" localSheetId="1">#REF!</definedName>
    <definedName name="ggg">#REF!</definedName>
    <definedName name="gh" localSheetId="1">#REF!</definedName>
    <definedName name="gh">#REF!</definedName>
    <definedName name="GIAagImp">'[52]Area Schedule 1'!$AD$99</definedName>
    <definedName name="GIAagMetric">'[52]Area Schedule 1'!$AD$52</definedName>
    <definedName name="GIAbgImp">'[52]Area Schedule 1'!$AD$93</definedName>
    <definedName name="GIAbgMetric">'[52]Area Schedule 1'!$AD$46</definedName>
    <definedName name="GIAft2">'[87]Base Areas-ft²'!$O$32</definedName>
    <definedName name="GIAImp">'[52]Area Schedule 1'!$AD$89</definedName>
    <definedName name="GIAm2">'[87]Base Areas-m²'!$O$32</definedName>
    <definedName name="giam2a">'[88]Base Areas-m²'!$O$32</definedName>
    <definedName name="GIAMetric">'[52]Area Schedule 1'!$AD$42</definedName>
    <definedName name="gif">'[89]Master Data Sheet'!$H$35</definedName>
    <definedName name="GIFA" localSheetId="1">#REF!</definedName>
    <definedName name="GIFA">#REF!</definedName>
    <definedName name="GIFA_FT2" localSheetId="1">#REF!</definedName>
    <definedName name="GIFA_FT2">#REF!</definedName>
    <definedName name="GIFA_M2" localSheetId="1">#REF!</definedName>
    <definedName name="GIFA_M2">#REF!</definedName>
    <definedName name="gifa1">'[90]Master Data Sheet'!$H$35</definedName>
    <definedName name="gifa10">'[91]Elemental Analyses'!$I$812</definedName>
    <definedName name="gifa11">'[91]Elemental Analyses'!$I$901</definedName>
    <definedName name="gifa13">'[91]Elemental Analyses'!$I$990</definedName>
    <definedName name="gifa14">'[91]Elemental Analyses'!$I$1079</definedName>
    <definedName name="gifa15">'[91]Elemental Analyses'!$I$1168</definedName>
    <definedName name="gifa16">'[91]Elemental Analyses'!$I$1257</definedName>
    <definedName name="gifa17">'[91]Elemental Analyses'!$I$1346</definedName>
    <definedName name="gifa18">'[91]Elemental Analyses'!$I$1435</definedName>
    <definedName name="gifa19">'[91]Elemental Analyses'!$I$1524</definedName>
    <definedName name="GIFA2" localSheetId="1">#REF!</definedName>
    <definedName name="GIFA2">#REF!</definedName>
    <definedName name="gifa20">'[91]Elemental Analyses'!$I$1613</definedName>
    <definedName name="gifa21">'[91]Elemental Analyses'!$I$1702</definedName>
    <definedName name="gifa22">'[91]Elemental Analyses'!$I$1791</definedName>
    <definedName name="gifa23">'[91]Elemental Analyses'!$I$1880</definedName>
    <definedName name="gifa24">'[91]Elemental Analyses'!$I$1969</definedName>
    <definedName name="GIFA3">'[92]Master Data Sheet'!$H$35</definedName>
    <definedName name="gifa4">'[91]Elemental Analyses'!$I$278</definedName>
    <definedName name="gifa5">'[91]Elemental Analyses'!$I$367</definedName>
    <definedName name="gifa6">'[91]Elemental Analyses'!$I$456</definedName>
    <definedName name="gifa7">'[91]Elemental Analyses'!$I$545</definedName>
    <definedName name="gifa8">'[91]Elemental Analyses'!$I$634</definedName>
    <definedName name="gifa9">'[91]Elemental Analyses'!$I$723</definedName>
    <definedName name="gifffa">'[93]Master Data Sheet'!$H$35</definedName>
    <definedName name="GLASS" localSheetId="1">#REF!</definedName>
    <definedName name="GLASS">#REF!</definedName>
    <definedName name="gleeds" localSheetId="1">#REF!</definedName>
    <definedName name="gleeds">#REF!</definedName>
    <definedName name="Global_Quantity">[37]Input!$E$58</definedName>
    <definedName name="gms" localSheetId="1">#REF!</definedName>
    <definedName name="gms">#REF!</definedName>
    <definedName name="gmstime" localSheetId="1">#REF!</definedName>
    <definedName name="gmstime">#REF!</definedName>
    <definedName name="Goto1A">[37]Library!$C$14</definedName>
    <definedName name="Goto2A">[37]Library!$C$100</definedName>
    <definedName name="Goto2B">[37]Library!$C$125</definedName>
    <definedName name="Goto2C">[37]Library!$C$158</definedName>
    <definedName name="Goto2D">[37]Library!$C$254</definedName>
    <definedName name="Goto2E">[37]Library!$C$304</definedName>
    <definedName name="Goto2F">[37]Library!$C$393</definedName>
    <definedName name="Goto2G">[37]Library!$C$475</definedName>
    <definedName name="Goto2H">[37]Library!$C$530</definedName>
    <definedName name="Goto3A">[37]Library!$C$558</definedName>
    <definedName name="Goto3B">[37]Library!$C$607</definedName>
    <definedName name="Goto3C">[37]Library!$C$717</definedName>
    <definedName name="Goto4A">[37]Library!$C$759</definedName>
    <definedName name="Goto5A">[37]Library!$C$821</definedName>
    <definedName name="Goto5B">[37]Library!$C$850</definedName>
    <definedName name="Goto5C">[37]Library!$C$856</definedName>
    <definedName name="Goto5D">[37]Library!$C$870</definedName>
    <definedName name="Goto5E">[37]Library!$C$877</definedName>
    <definedName name="Goto5F">[37]Library!$C$885</definedName>
    <definedName name="Goto5G">[37]Library!$C$900</definedName>
    <definedName name="Goto5H">[37]Library!$C$924</definedName>
    <definedName name="Goto5I">[37]Library!$C$972</definedName>
    <definedName name="Goto5J">[37]Library!$C$977</definedName>
    <definedName name="Goto5K">[37]Library!$C$1014</definedName>
    <definedName name="Goto5L">[37]Library!$C$1043</definedName>
    <definedName name="Goto5M">[37]Library!$C$1069</definedName>
    <definedName name="Goto6A">[37]Library!$C$1088</definedName>
    <definedName name="Goto6B">[37]Library!$C$1163</definedName>
    <definedName name="Goto6C">[37]Library!$C$1183</definedName>
    <definedName name="Goto6D">[37]Library!$C$1206</definedName>
    <definedName name="Goto7A">[37]Library!$C$1219</definedName>
    <definedName name="Grand_total">'[61]Input Sheet'!#REF!</definedName>
    <definedName name="Gross_Floor_Area">'[69]CONSTRUCTION COMPONENT'!$G$53</definedName>
    <definedName name="Gross_Margin">[69]Model!$C$7</definedName>
    <definedName name="GROUND" localSheetId="1">#REF!</definedName>
    <definedName name="GROUND">#REF!</definedName>
    <definedName name="h" localSheetId="1">#REF!</definedName>
    <definedName name="h">#REF!</definedName>
    <definedName name="HAGS_PLAY">'[14]ADL Codes - Suppliers'!$C$188</definedName>
    <definedName name="HEIGHT_Attenutation">#REF!</definedName>
    <definedName name="HEIGHT_Basement_Plan">#REF!</definedName>
    <definedName name="HEIGHT_Filter_drain_and_perforated_pipe">#REF!</definedName>
    <definedName name="HEIGHT_First_Floor">#REF!</definedName>
    <definedName name="HEIGHT_First_Floor_Areas">#REF!</definedName>
    <definedName name="HEIGHT_GFA">#REF!</definedName>
    <definedName name="HEIGHT_Ground_Floor_Areas">#REF!</definedName>
    <definedName name="HEIGHT_Ground_Floor_Plan">#REF!</definedName>
    <definedName name="HEIGHT_Linear_Drain">#REF!</definedName>
    <definedName name="HEIGHT_New_FW_runs">#REF!</definedName>
    <definedName name="HEIGHT_New_Pool_backwash_drain">#REF!</definedName>
    <definedName name="HEIGHT_New_SW_runs">#REF!</definedName>
    <definedName name="HEIGHT_Permable_Block_Paving">#REF!</definedName>
    <definedName name="HEIGHT_Rainwater_pipe">#REF!</definedName>
    <definedName name="HEIGHT_Sub_Base_Baffle">#REF!</definedName>
    <definedName name="HEIGHT_SW_Perforated_Drain">#REF!</definedName>
    <definedName name="HERE">'[94]Building 1'!#REF!</definedName>
    <definedName name="hg">[95]Construction!$S$36:$S$74</definedName>
    <definedName name="hgkghkgkg" localSheetId="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hgkghkgkg"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hgkgkghk" localSheetId="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hgkgkghk"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hh">#REF!</definedName>
    <definedName name="HiredPlant">#REF!</definedName>
    <definedName name="HL2accom">#REF!</definedName>
    <definedName name="HL2ehs">#REF!</definedName>
    <definedName name="HL2hoists">#REF!</definedName>
    <definedName name="HL2it">#REF!</definedName>
    <definedName name="HL2rates">#REF!</definedName>
    <definedName name="HL2version">#REF!</definedName>
    <definedName name="HOCKEN_SOUND_LTD">'[14]ADL Codes - Suppliers'!$C$194</definedName>
    <definedName name="Hoistcalcprnt">#REF!</definedName>
    <definedName name="Hoistinputprnt">#REF!</definedName>
    <definedName name="HOLDEN___LEE">'[14]ADL Codes - Suppliers'!$C$198</definedName>
    <definedName name="home">#REF!</definedName>
    <definedName name="HOPE_ADVENTURE_PLAY">'[14]ADL Codes - Suppliers'!$C$201</definedName>
    <definedName name="hotel">'[96]Front Cover'!$L$19</definedName>
    <definedName name="Hotel_Carpet">'[61]Input Sheet'!$F$19</definedName>
    <definedName name="HSHS" localSheetId="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HSHS"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HSHSHSHSHS" localSheetId="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HSHSHSHSHS"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HTML_CodePage" hidden="1">1252</definedName>
    <definedName name="HTML_Control" localSheetId="1" hidden="1">{"'Final Summary'!$A$1:$G$86"}</definedName>
    <definedName name="HTML_Control" hidden="1">{"'Final Summary'!$A$1:$G$86"}</definedName>
    <definedName name="HTML_Description" hidden="1">""</definedName>
    <definedName name="HTML_Email" hidden="1">""</definedName>
    <definedName name="HTML_Header" hidden="1">"Final Summary"</definedName>
    <definedName name="HTML_LastUpdate" hidden="1">"31/05/01"</definedName>
    <definedName name="HTML_LineAfter" hidden="1">FALSE</definedName>
    <definedName name="HTML_LineBefore" hidden="1">FALSE</definedName>
    <definedName name="HTML_Name" hidden="1">"Jarvis IT"</definedName>
    <definedName name="HTML_OBDlg2" hidden="1">TRUE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Documents\HTMLTemp.htm"</definedName>
    <definedName name="HTML_Title" hidden="1">"Draft Cost Auth"</definedName>
    <definedName name="Humbird">#REF!</definedName>
    <definedName name="i">[97]info!$C$5</definedName>
    <definedName name="IC" localSheetId="1">#REF!</definedName>
    <definedName name="IC">#REF!</definedName>
    <definedName name="ICL">'[14]ADL Codes - Suppliers'!$C$208</definedName>
    <definedName name="Icovers">#REF!</definedName>
    <definedName name="Icurry">#REF!</definedName>
    <definedName name="ikddcsdf" localSheetId="1" hidden="1">{#N/A,#N/A,TRUE,"Cover";#N/A,#N/A,TRUE,"Conts";#N/A,#N/A,TRUE,"VOS";#N/A,#N/A,TRUE,"Warrington";#N/A,#N/A,TRUE,"Widnes"}</definedName>
    <definedName name="ikddcsdf" hidden="1">{#N/A,#N/A,TRUE,"Cover";#N/A,#N/A,TRUE,"Conts";#N/A,#N/A,TRUE,"VOS";#N/A,#N/A,TRUE,"Warrington";#N/A,#N/A,TRUE,"Widnes"}</definedName>
    <definedName name="ikey">#REF!</definedName>
    <definedName name="IMAGE_LIGHTING___DESIGN">'[14]ADL Codes - Suppliers'!$C$213</definedName>
    <definedName name="IMI_CORNELIUS">'[14]ADL Codes - Suppliers'!$C$217</definedName>
    <definedName name="income">#REF!</definedName>
    <definedName name="Indices">[98]Indices!$B$6:$D$100</definedName>
    <definedName name="IndicesMonth">[45]Indices!$B$6:$B$111</definedName>
    <definedName name="IndicesValue">[45]Indices!$C$6:$C$111</definedName>
    <definedName name="inf" localSheetId="1">#REF!</definedName>
    <definedName name="inf">#REF!</definedName>
    <definedName name="infc">[93]Prelims!$J$50</definedName>
    <definedName name="inflation">[99]NPV!$B$40</definedName>
    <definedName name="InflationRetail" localSheetId="1">#REF!</definedName>
    <definedName name="InflationRetail">#REF!</definedName>
    <definedName name="InflationSC" localSheetId="1">#REF!</definedName>
    <definedName name="InflationSC">#REF!</definedName>
    <definedName name="Input" localSheetId="1">#REF!</definedName>
    <definedName name="Input">#REF!</definedName>
    <definedName name="insertrow">[100]!insertrow</definedName>
    <definedName name="insertrow1">[58]!insertrow</definedName>
    <definedName name="InsiteConFrame" localSheetId="1">[25]HOUSEBUILD!#REF!</definedName>
    <definedName name="InsiteConFrame">[25]HOUSEBUILD!#REF!</definedName>
    <definedName name="Instr" localSheetId="1">#REF!</definedName>
    <definedName name="Instr">#REF!</definedName>
    <definedName name="Insul" localSheetId="1">#REF!</definedName>
    <definedName name="Insul">#REF!</definedName>
    <definedName name="Insurance" localSheetId="1">#REF!</definedName>
    <definedName name="Insurance">#REF!</definedName>
    <definedName name="INVOICE">#REF!</definedName>
    <definedName name="issue">#REF!</definedName>
    <definedName name="ISSUE_DATE">'[47]Master Data Sheet'!$D$25</definedName>
    <definedName name="Issued_for" localSheetId="1">#REF!</definedName>
    <definedName name="Issued_for">#REF!</definedName>
    <definedName name="IssueNo">[52]Template!$E$12</definedName>
    <definedName name="Item" localSheetId="1">#REF!</definedName>
    <definedName name="Item">#REF!</definedName>
    <definedName name="ItemCheck">#REF!</definedName>
    <definedName name="items">[37]Library!$B$13:$E$1252</definedName>
    <definedName name="ITL" localSheetId="1">#REF!</definedName>
    <definedName name="ITL">#REF!</definedName>
    <definedName name="iw">'[45]Cost Plan'!$M$190</definedName>
    <definedName name="j" localSheetId="1">#REF!</definedName>
    <definedName name="j">#REF!</definedName>
    <definedName name="JACKSON_DOHERTY_PARTNERSHIP">'[14]ADL Codes - Suppliers'!$C$240</definedName>
    <definedName name="JANES_FINE_ARTS">'[14]ADL Codes - Suppliers'!$C$243</definedName>
    <definedName name="jhjhasg">'[101]Master Data Sheet'!$D$21</definedName>
    <definedName name="JIM">[102]Construction!$S$36:$S$74</definedName>
    <definedName name="Job_No">'[103]Master Data Sheet'!$F$33</definedName>
    <definedName name="JOB_NR" localSheetId="1">#REF!</definedName>
    <definedName name="JOB_NR">#REF!</definedName>
    <definedName name="JobNo_Initials" localSheetId="1">#REF!</definedName>
    <definedName name="JobNo_Initials">#REF!</definedName>
    <definedName name="JobTitle" localSheetId="1">#REF!</definedName>
    <definedName name="JobTitle">#REF!</definedName>
    <definedName name="JPY">#REF!</definedName>
    <definedName name="jvform">#REF!</definedName>
    <definedName name="jvsummary">#REF!</definedName>
    <definedName name="k">#REF!</definedName>
    <definedName name="Kconstant">#REF!</definedName>
    <definedName name="KEEPERSCREST">'[14]ADL Codes - Suppliers'!$C$249</definedName>
    <definedName name="KeyCode">#REF!</definedName>
    <definedName name="kghkhgkhg" localSheetId="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kghkhgkhg"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KIDDIE_THORN_FIRE_PROTECTION">'[14]ADL Codes - Suppliers'!$C$261</definedName>
    <definedName name="Kitchen">[42]Account!#REF!</definedName>
    <definedName name="kitchen1" localSheetId="1">#REF!</definedName>
    <definedName name="kitchen1">#REF!</definedName>
    <definedName name="KitchenExtract" localSheetId="1">#REF!</definedName>
    <definedName name="KitchenExtract">#REF!</definedName>
    <definedName name="Kitchens" localSheetId="1">[25]HOUSEBUILD!#REF!</definedName>
    <definedName name="Kitchens">[25]HOUSEBUILD!#REF!</definedName>
    <definedName name="KK" localSheetId="1">#REF!</definedName>
    <definedName name="KK">#REF!</definedName>
    <definedName name="kkkkk" localSheetId="1">#REF!</definedName>
    <definedName name="kkkkk">#REF!</definedName>
    <definedName name="KW">[13]NPV!$B$40</definedName>
    <definedName name="L.H._Conn_Wt">[104]DATABASE!#REF!</definedName>
    <definedName name="labourer">'[8]Cost Schedule'!$BB$7</definedName>
    <definedName name="Labourers" localSheetId="1">#REF!</definedName>
    <definedName name="Labourers">#REF!</definedName>
    <definedName name="LAND" localSheetId="1">#REF!</definedName>
    <definedName name="LAND">#REF!</definedName>
    <definedName name="Landscaping" localSheetId="1">#REF!</definedName>
    <definedName name="Landscaping">#REF!</definedName>
    <definedName name="LebSubMainsCap">#REF!</definedName>
    <definedName name="LeisureCentre">[25]HOUSEBUILD!#REF!</definedName>
    <definedName name="LENGTH_Attenutation" localSheetId="1">#REF!</definedName>
    <definedName name="LENGTH_Attenutation">#REF!</definedName>
    <definedName name="LENGTH_Basement_Plan" localSheetId="1">#REF!</definedName>
    <definedName name="LENGTH_Basement_Plan">#REF!</definedName>
    <definedName name="LENGTH_Filter_drain_and_perforated_pipe" localSheetId="1">#REF!</definedName>
    <definedName name="LENGTH_Filter_drain_and_perforated_pipe">#REF!</definedName>
    <definedName name="LENGTH_First_Floor">#REF!</definedName>
    <definedName name="LENGTH_First_Floor_Areas">#REF!</definedName>
    <definedName name="LENGTH_GFA">#REF!</definedName>
    <definedName name="LENGTH_Ground_Floor_Areas">#REF!</definedName>
    <definedName name="LENGTH_Ground_Floor_Plan">#REF!</definedName>
    <definedName name="LENGTH_Linear_Drain">#REF!</definedName>
    <definedName name="LENGTH_New_FW_runs">#REF!</definedName>
    <definedName name="LENGTH_New_Pool_backwash_drain">#REF!</definedName>
    <definedName name="LENGTH_New_SW_runs">#REF!</definedName>
    <definedName name="LENGTH_Permable_Block_Paving">#REF!</definedName>
    <definedName name="LENGTH_Rainwater_pipe">#REF!</definedName>
    <definedName name="LENGTH_Sub_Base_Baffle">#REF!</definedName>
    <definedName name="LENGTH_SW_Perforated_Drain">#REF!</definedName>
    <definedName name="Lettable_m2">[37]Area!$T$21</definedName>
    <definedName name="Lettable_SF">[37]Area!$X$21</definedName>
    <definedName name="lettings" localSheetId="1">#REF!</definedName>
    <definedName name="lettings">#REF!</definedName>
    <definedName name="LIFT" localSheetId="1">#REF!</definedName>
    <definedName name="LIFT">#REF!</definedName>
    <definedName name="Lifts" localSheetId="1">[25]HOUSEBUILD!#REF!</definedName>
    <definedName name="Lifts">[25]HOUSEBUILD!#REF!</definedName>
    <definedName name="Light_Refurbishment" localSheetId="1">#REF!</definedName>
    <definedName name="Light_Refurbishment">#REF!</definedName>
    <definedName name="LightBoxes_Total" localSheetId="1">#REF!</definedName>
    <definedName name="LightBoxes_Total">#REF!</definedName>
    <definedName name="Linen_Room">'[61]Input Sheet'!$F$21</definedName>
    <definedName name="linlabf">'[8]Set Up'!$G$45</definedName>
    <definedName name="linlabw">'[8]Set Up'!$C$45</definedName>
    <definedName name="linwaste">'[8]Supplier Sheets'!$J$9</definedName>
    <definedName name="LIRA" localSheetId="1">#REF!</definedName>
    <definedName name="LIRA">#REF!</definedName>
    <definedName name="LIRR" localSheetId="1">#REF!</definedName>
    <definedName name="LIRR">#REF!</definedName>
    <definedName name="list">[105]DATA!$A$1:$D$743</definedName>
    <definedName name="LLOYD_CATERING_EQUIPMENT">'[14]ADL Codes - Suppliers'!$C$264</definedName>
    <definedName name="LLOYD_MORGAN_DESIGN_ASSOCIATES">'[14]ADL Codes - Suppliers'!$C$323</definedName>
    <definedName name="LOAD">[1]Data!$G$7</definedName>
    <definedName name="Loan_A_margins">[32]Assumptions!#REF!</definedName>
    <definedName name="LocalAuthFee" localSheetId="1">#REF!</definedName>
    <definedName name="LocalAuthFee">#REF!</definedName>
    <definedName name="LOCATION">'[106]Master Data Sheet'!$D$20</definedName>
    <definedName name="Location2">[55]Details!$B$3</definedName>
    <definedName name="LocationFactors">[45]Indices!$I$6:$J$85</definedName>
    <definedName name="LocationIndex">'[45]Project Data'!$E$10</definedName>
    <definedName name="lock_system">'[61]Input Sheet'!$B$58</definedName>
    <definedName name="LSDNKLASDV" localSheetId="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LSDNKLASDV"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LUCAS_SERVICE_UK">'[14]ADL Codes - Suppliers'!$C$326</definedName>
    <definedName name="m">[48]Descriptions!$G$266</definedName>
    <definedName name="M_M___G_M_WEAVER">'[14]ADL Codes - Suppliers'!$C$415</definedName>
    <definedName name="m3.0">[107]SUMMARY!#REF!</definedName>
    <definedName name="m3.01">[10]SUMMARY!#REF!</definedName>
    <definedName name="m6.0">[107]SUMMARY!#REF!</definedName>
    <definedName name="m6.01">[10]SUMMARY!#REF!</definedName>
    <definedName name="MADDOCKS_SHELLEY_PARTNERSHIP">'[14]ADL Codes - Suppliers'!$C$333</definedName>
    <definedName name="maidbath">[26]Accommodation!#REF!</definedName>
    <definedName name="maidslab">[26]Accommodation!#REF!</definedName>
    <definedName name="Maintenance">[25]HOUSEBUILD!#REF!</definedName>
    <definedName name="margin" localSheetId="1">#REF!</definedName>
    <definedName name="margin">#REF!</definedName>
    <definedName name="marriott_rooms">'[108]Back up Figures'!$R$19</definedName>
    <definedName name="Mastic">[25]HOUSEBUILD!#REF!</definedName>
    <definedName name="Matwell">[48]Descriptions!$AF$365</definedName>
    <definedName name="maxmonth">OFFSET([19]Cashflow!$B$3,0,0,MATCH([19]Cashflow!$I$3,[19]Cashflow!$B$3:$B$40,0),1)</definedName>
    <definedName name="mbas1" localSheetId="1">[26]Accommodation!#REF!</definedName>
    <definedName name="mbas1">[26]Accommodation!#REF!</definedName>
    <definedName name="mbas2" localSheetId="1">[26]Accommodation!#REF!</definedName>
    <definedName name="mbas2">[26]Accommodation!#REF!</definedName>
    <definedName name="mbath">[26]Accommodation!#REF!</definedName>
    <definedName name="mbathscr">[26]Accommodation!#REF!</definedName>
    <definedName name="mbid">[26]Accommodation!#REF!</definedName>
    <definedName name="mblab">[26]Accommodation!#REF!</definedName>
    <definedName name="MC_OHP" localSheetId="1">#REF!</definedName>
    <definedName name="MC_OHP">#REF!</definedName>
    <definedName name="Mcurry" localSheetId="1">#REF!</definedName>
    <definedName name="Mcurry">#REF!</definedName>
    <definedName name="Mech">[40]DATA!$F$9</definedName>
    <definedName name="Mechanical">[25]HOUSEBUILD!#REF!</definedName>
    <definedName name="Meet_rms">'[61]Input Sheet'!$F$22</definedName>
    <definedName name="Menus_Total" localSheetId="1">#REF!</definedName>
    <definedName name="Menus_Total">#REF!</definedName>
    <definedName name="MF_ImportRangeEndTopicTable" hidden="1">0</definedName>
    <definedName name="MF_ImportRangeGroupedTopicHeaders" hidden="1">1</definedName>
    <definedName name="MF_ImportRangeKeys" hidden="1">"TV0_1,TV2_1,TV1_0,TV3_2,TV4_2,"</definedName>
    <definedName name="MF_ImportRangeKeysForMap" hidden="1">"TV0_1,TV2_1,TV1_0,TV3_2,TV4_2,"</definedName>
    <definedName name="MF_ImportRangeLinkTopicLabelsToCells" hidden="1">FALSE</definedName>
    <definedName name="MF_ImportRangeMapCollapseTo" hidden="1">0</definedName>
    <definedName name="MF_ImportRangeMapLocation" hidden="1">0</definedName>
    <definedName name="MF_ImportRangeMapName" hidden="1">"Midwest Power Generation"</definedName>
    <definedName name="MF_ImportRangePreFilterData" hidden="1">0</definedName>
    <definedName name="MF_ImportRangeShowCalculatedValues" hidden="1">1</definedName>
    <definedName name="MF_MarkerListIsResource_1" hidden="1">FALSE</definedName>
    <definedName name="MF_MarkerListIsResource_10" hidden="1">FALSE</definedName>
    <definedName name="MF_MarkerListIsResource_11" hidden="1">FALSE</definedName>
    <definedName name="MF_MarkerListIsResource_12" hidden="1">FALSE</definedName>
    <definedName name="MF_MarkerListIsResource_13" hidden="1">FALSE</definedName>
    <definedName name="MF_MarkerListIsResource_14" hidden="1">FALSE</definedName>
    <definedName name="MF_MarkerListIsResource_15" hidden="1">FALSE</definedName>
    <definedName name="MF_MarkerListIsResource_2" hidden="1">FALSE</definedName>
    <definedName name="MF_MarkerListIsResource_3" hidden="1">FALSE</definedName>
    <definedName name="MF_MarkerListIsResource_4" hidden="1">FALSE</definedName>
    <definedName name="MF_MarkerListIsResource_5" hidden="1">FALSE</definedName>
    <definedName name="MF_MarkerListIsResource_6" hidden="1">FALSE</definedName>
    <definedName name="MF_MarkerListIsResource_7" hidden="1">FALSE</definedName>
    <definedName name="MF_MarkerListIsResource_8" hidden="1">FALSE</definedName>
    <definedName name="MF_MarkerListIsResource_9" hidden="1">FALSE</definedName>
    <definedName name="mgmtsummary">#REF!</definedName>
    <definedName name="MICROWAVE_MARKETING">'[14]ADL Codes - Suppliers'!$C$336</definedName>
    <definedName name="Milestone">'[109]Project Data'!$D$14</definedName>
    <definedName name="mincbudget" localSheetId="1">#REF!</definedName>
    <definedName name="mincbudget">#REF!</definedName>
    <definedName name="Mincflow1" localSheetId="1">#REF!</definedName>
    <definedName name="Mincflow1">#REF!</definedName>
    <definedName name="mincform" localSheetId="1">#REF!</definedName>
    <definedName name="mincform">#REF!</definedName>
    <definedName name="mincmktg">#REF!</definedName>
    <definedName name="mincworks">#REF!</definedName>
    <definedName name="MindFMapsExist" hidden="1">TRUE</definedName>
    <definedName name="MisFees">#REF!</definedName>
    <definedName name="mkey">#REF!</definedName>
    <definedName name="mloo">[26]Accommodation!#REF!</definedName>
    <definedName name="MmExcelLinker_48EFC9ED_A550_40C1_A2F7_886170168388" localSheetId="1">idea gen&amp;[110]eval!$C$15:$C$234</definedName>
    <definedName name="MmExcelLinker_48EFC9ED_A550_40C1_A2F7_886170168388">idea gen&amp;[110]eval!$C$15:$C$234</definedName>
    <definedName name="mmreconcilel" localSheetId="1">#REF!</definedName>
    <definedName name="mmreconcilel">#REF!</definedName>
    <definedName name="Model_Name">[69]Model!$C$4</definedName>
    <definedName name="MONTH_VALUES">[1]Data!$E$32:$E$35</definedName>
    <definedName name="month1">OFFSET([19]Cashflow!$B$3,0,0,COUNTA([19]Cashflow!$B:$B),1)</definedName>
    <definedName name="MOTHERCARE">'[14]ADL Codes - Suppliers'!$C$340</definedName>
    <definedName name="msdtotal">'[45]WP Summary'!$G$185</definedName>
    <definedName name="mshower">[26]Accommodation!#REF!</definedName>
    <definedName name="mshowerscr">[26]Accommodation!#REF!</definedName>
    <definedName name="mtaps">[26]Accommodation!#REF!</definedName>
    <definedName name="Nett_Area">'[103]Sch. Areas'!$J$22</definedName>
    <definedName name="New" localSheetId="1">#REF!</definedName>
    <definedName name="New">#REF!</definedName>
    <definedName name="New_rm">'[61]Input Sheet'!$B$24</definedName>
    <definedName name="NewCarpet">[42]Data!$I$65</definedName>
    <definedName name="NEWCASTLE_UNDER_LYME_BOROUGH_COUNCIL">'[14]ADL Codes - Suppliers'!$C$343</definedName>
    <definedName name="ngfng" localSheetId="1" hidden="1">{#N/A,#N/A,FALSE,"Aging Summary";#N/A,#N/A,FALSE,"Ratio Analysis";#N/A,#N/A,FALSE,"Test 120 Day Accts";#N/A,#N/A,FALSE,"Tickmarks"}</definedName>
    <definedName name="ngfng" hidden="1">{#N/A,#N/A,FALSE,"Aging Summary";#N/A,#N/A,FALSE,"Ratio Analysis";#N/A,#N/A,FALSE,"Test 120 Day Accts";#N/A,#N/A,FALSE,"Tickmarks"}</definedName>
    <definedName name="ngfng_2" localSheetId="1" hidden="1">{#N/A,#N/A,FALSE,"Aging Summary";#N/A,#N/A,FALSE,"Ratio Analysis";#N/A,#N/A,FALSE,"Test 120 Day Accts";#N/A,#N/A,FALSE,"Tickmarks"}</definedName>
    <definedName name="ngfng_2" hidden="1">{#N/A,#N/A,FALSE,"Aging Summary";#N/A,#N/A,FALSE,"Ratio Analysis";#N/A,#N/A,FALSE,"Test 120 Day Accts";#N/A,#N/A,FALSE,"Tickmarks"}</definedName>
    <definedName name="NHBCFees">#REF!</definedName>
    <definedName name="NIA">'[38]Sch. Areas (2)'!$F$19</definedName>
    <definedName name="NIA_FT2" localSheetId="1">#REF!</definedName>
    <definedName name="NIA_FT2">#REF!</definedName>
    <definedName name="NIAagImp">'[52]Area Schedule 1'!$R$99</definedName>
    <definedName name="NIAagMetric">'[52]Area Schedule 1'!$R$52</definedName>
    <definedName name="NIAbgImp">'[52]Area Schedule 1'!$R$93</definedName>
    <definedName name="NIAbgMetric">'[52]Area Schedule 1'!$R$46</definedName>
    <definedName name="NIAImp">'[52]Area Schedule 1'!$R$89</definedName>
    <definedName name="NIAMetric">'[52]Area Schedule 1'!$R$42</definedName>
    <definedName name="NIYIOP" localSheetId="1">#REF!</definedName>
    <definedName name="NIYIOP">#REF!</definedName>
    <definedName name="NLG" localSheetId="1">#REF!</definedName>
    <definedName name="NLG">#REF!</definedName>
    <definedName name="No_2Lane_bores" localSheetId="1">'[111]M&amp;E plant costs'!#REF!</definedName>
    <definedName name="No_2Lane_bores">'[111]M&amp;E plant costs'!#REF!</definedName>
    <definedName name="No_bores" localSheetId="1">#REF!</definedName>
    <definedName name="No_bores">#REF!</definedName>
    <definedName name="No_fans_total" localSheetId="1">'[111]M&amp;E plant costs'!#REF!</definedName>
    <definedName name="No_fans_total">'[111]M&amp;E plant costs'!#REF!</definedName>
    <definedName name="No_lanes_per_bore" localSheetId="1">#REF!</definedName>
    <definedName name="No_lanes_per_bore">#REF!</definedName>
    <definedName name="No_of_Rooms">[112]Inputs!$E$68</definedName>
    <definedName name="NO_PERIODS">[1]Data!$E$6</definedName>
    <definedName name="No_standard_bores">#REF!</definedName>
    <definedName name="No_sumps">'[111]M&amp;E plant costs'!#REF!</definedName>
    <definedName name="nominalledger" localSheetId="1">#REF!</definedName>
    <definedName name="nominalledger">#REF!</definedName>
    <definedName name="notes" localSheetId="1">#REF!</definedName>
    <definedName name="notes">#REF!</definedName>
    <definedName name="nrunits">[3]Sheet1!$Q$4</definedName>
    <definedName name="NSA">#REF!</definedName>
    <definedName name="oap">#REF!</definedName>
    <definedName name="office">#REF!</definedName>
    <definedName name="Office_fields">[113]Tables!$B$5:$L$6</definedName>
    <definedName name="offset">1</definedName>
    <definedName name="Offsite">#REF!</definedName>
    <definedName name="OHP">#REF!</definedName>
    <definedName name="Ok">[57]!ColumnHide</definedName>
    <definedName name="Onsite">[114]Contents!#REF!</definedName>
    <definedName name="operators">'[68]Operators Equipment Summary'!$H$24</definedName>
    <definedName name="Options">INDIRECT(VLOOKUP('[115]Dashboard Data'!$R$4,'[115]Dashboard Data'!$B$1:$D$2,3,FALSE))</definedName>
    <definedName name="order_not_placed" localSheetId="1">#REF!</definedName>
    <definedName name="order_not_placed">#REF!</definedName>
    <definedName name="order_placed">#REF!</definedName>
    <definedName name="Other10year">'[111]M&amp;E plant costs'!#REF!</definedName>
    <definedName name="Other20year">'[111]M&amp;E plant costs'!#REF!</definedName>
    <definedName name="Outdate">[98]Date!$E$7</definedName>
    <definedName name="Outlocation">[98]Date!$E$9</definedName>
    <definedName name="ovearup" localSheetId="1">#REF!</definedName>
    <definedName name="ovearup">#REF!</definedName>
    <definedName name="ovearupfees" localSheetId="1">#REF!</definedName>
    <definedName name="ovearupfees">#REF!</definedName>
    <definedName name="p">'[116]Master Data Sheet'!$F$56</definedName>
    <definedName name="P0onoff">'[117]Phasing &amp; Costs after Fees etc'!$E$51</definedName>
    <definedName name="P1onoff">'[117]Phasing &amp; Costs after Fees etc'!$F$51</definedName>
    <definedName name="P3onoff">'[117]Phasing &amp; Costs after Fees etc'!$H$51</definedName>
    <definedName name="P4onoff">'[117]Phasing &amp; Costs after Fees etc'!$I$51</definedName>
    <definedName name="P5onoff">'[117]Phasing &amp; Costs after Fees etc'!$J$51</definedName>
    <definedName name="P6onoff">'[117]Phasing &amp; Costs after Fees etc'!$K$51</definedName>
    <definedName name="package_target" localSheetId="1">#REF!</definedName>
    <definedName name="package_target">#REF!</definedName>
    <definedName name="Page_total" localSheetId="1">MAX(Page)</definedName>
    <definedName name="Page_total">MAX(Page)</definedName>
    <definedName name="PAGE1" localSheetId="1">#REF!</definedName>
    <definedName name="PAGE1">#REF!</definedName>
    <definedName name="PAGE2" localSheetId="1">#REF!</definedName>
    <definedName name="PAGE2">#REF!</definedName>
    <definedName name="PAGE3" localSheetId="1">#REF!</definedName>
    <definedName name="PAGE3">#REF!</definedName>
    <definedName name="PAGE4">#REF!</definedName>
    <definedName name="PAGE5">#REF!</definedName>
    <definedName name="PAGE6">#REF!</definedName>
    <definedName name="Paint">#REF!</definedName>
    <definedName name="PaintAndDec">[25]HOUSEBUILD!#REF!</definedName>
    <definedName name="Pal_Workbook_GUID" hidden="1">"LK1PTII9F5DJ467I7FBPU14Z"</definedName>
    <definedName name="PalisadeReportWorkbookCreatedBy">"AtRisk"</definedName>
    <definedName name="pantonstatus">#REF!</definedName>
    <definedName name="PartiesSentTo">[52]Template!$C$22</definedName>
    <definedName name="PC">[64]SUMMARY!$V$67:$V$425</definedName>
    <definedName name="PCforecastfinal" localSheetId="1">#REF!</definedName>
    <definedName name="PCforecastfinal">#REF!</definedName>
    <definedName name="Pcurry" localSheetId="1">#REF!</definedName>
    <definedName name="Pcurry">#REF!</definedName>
    <definedName name="pda">[118]Template!$C$10</definedName>
    <definedName name="peackcock4" localSheetId="1">#REF!</definedName>
    <definedName name="peackcock4">#REF!</definedName>
    <definedName name="peacock" localSheetId="1">#REF!</definedName>
    <definedName name="peacock">#REF!</definedName>
    <definedName name="PEMBROOK_DESIGN">'[14]ADL Codes - Suppliers'!$C$347</definedName>
    <definedName name="PERIOD">#REF!</definedName>
    <definedName name="PERIODS_ADJ">[1]Data!$H$6</definedName>
    <definedName name="PERSONNEL_HYGIENE_SERVICES">'[14]ADL Codes - Suppliers'!$C$351</definedName>
    <definedName name="peter">'[46]Measure '!#REF!</definedName>
    <definedName name="phase12" localSheetId="1">#REF!</definedName>
    <definedName name="phase12">#REF!</definedName>
    <definedName name="PHOENIX_CONTRACTS">'[14]ADL Codes - Suppliers'!$C$360</definedName>
    <definedName name="Piling">[25]PLOT!#REF!</definedName>
    <definedName name="Pipe" localSheetId="1">#REF!</definedName>
    <definedName name="Pipe">#REF!</definedName>
    <definedName name="PITCH">[1]Data!$G$7</definedName>
    <definedName name="pkey">#REF!</definedName>
    <definedName name="PLAIN">'[4]New Bld'!#REF!</definedName>
    <definedName name="PlanGain">#REF!</definedName>
    <definedName name="PLASTER">#REF!</definedName>
    <definedName name="PLATT_WHITE_PARTNERSHIP">'[14]ADL Codes - Suppliers'!$C$363</definedName>
    <definedName name="plazasummary">#REF!</definedName>
    <definedName name="plot1">#REF!</definedName>
    <definedName name="plot2">#REF!:#REF!</definedName>
    <definedName name="Plot3">#REF!</definedName>
    <definedName name="Plot4">#REF!</definedName>
    <definedName name="Plot5">#REF!</definedName>
    <definedName name="plotbudgets">#REF!</definedName>
    <definedName name="plots">#REF!</definedName>
    <definedName name="pna">[118]Template!$C$6</definedName>
    <definedName name="PName">[119]Template!$C$6</definedName>
    <definedName name="pno">[118]Template!$C$8</definedName>
    <definedName name="PO" localSheetId="1">#REF!</definedName>
    <definedName name="PO">#REF!</definedName>
    <definedName name="POC" localSheetId="1">#REF!</definedName>
    <definedName name="POC">#REF!</definedName>
    <definedName name="Position" localSheetId="1">#REF!</definedName>
    <definedName name="Position">#REF!</definedName>
    <definedName name="postcode">'[8]Set Up'!$B$17</definedName>
    <definedName name="pp">'[120]Master Data Sheet'!$F$56</definedName>
    <definedName name="pre_design" localSheetId="1">#REF!</definedName>
    <definedName name="pre_design">#REF!</definedName>
    <definedName name="PRECAST" localSheetId="1">#REF!</definedName>
    <definedName name="PRECAST">#REF!</definedName>
    <definedName name="PrecastCon" localSheetId="1">[25]HOUSEBUILD!#REF!</definedName>
    <definedName name="PrecastCon">[25]HOUSEBUILD!#REF!</definedName>
    <definedName name="Prel_C_C" localSheetId="1">#REF!</definedName>
    <definedName name="Prel_C_C">#REF!</definedName>
    <definedName name="PRELIM" localSheetId="1">#REF!</definedName>
    <definedName name="PRELIM">#REF!</definedName>
    <definedName name="Prelims" localSheetId="1">#REF!</definedName>
    <definedName name="Prelims">#REF!</definedName>
    <definedName name="prep">#REF!</definedName>
    <definedName name="PreparedBy">[52]Template!$C$14</definedName>
    <definedName name="preweeks" localSheetId="1">#REF!</definedName>
    <definedName name="preweeks">#REF!</definedName>
    <definedName name="PriceCode" localSheetId="1">#REF!</definedName>
    <definedName name="PriceCode">#REF!</definedName>
    <definedName name="PRINT" localSheetId="1">#REF!</definedName>
    <definedName name="PRINT">#REF!</definedName>
    <definedName name="_xlnm.Print_Area" localSheetId="0">'ES WHS Removable Planters'!$A$1:$H$129</definedName>
    <definedName name="_xlnm.Print_Area">#REF!</definedName>
    <definedName name="Print_Area_MI" localSheetId="1">#REF!</definedName>
    <definedName name="Print_Area_MI">#REF!</definedName>
    <definedName name="print_areaone" localSheetId="1">#REF!</definedName>
    <definedName name="print_areaone">#REF!</definedName>
    <definedName name="PRINT_RANGE">[1]Data!$C$32:$G$35</definedName>
    <definedName name="_xlnm.Print_Titles" localSheetId="1">#REF!</definedName>
    <definedName name="_xlnm.Print_Titles">#REF!</definedName>
    <definedName name="PrintCostPlan" localSheetId="1">'[45]Project Data'!#REF!</definedName>
    <definedName name="PrintCostPlan">'[45]Project Data'!#REF!</definedName>
    <definedName name="PrintingCosts" localSheetId="1">#REF!</definedName>
    <definedName name="PrintingCosts">#REF!</definedName>
    <definedName name="PrintSummary" localSheetId="1">'[45]Project Data'!#REF!</definedName>
    <definedName name="PrintSummary">'[45]Project Data'!#REF!</definedName>
    <definedName name="private_flat_gia">[78]Assumptions!$C$59:$C$63</definedName>
    <definedName name="PrivateStep">[23]Accommodation!#REF!</definedName>
    <definedName name="Procurement">'[16]Do not delete - Lists'!$A$2:$A$8</definedName>
    <definedName name="ProcurementRoute">'[121]Do not delete - Lists'!$A$2:$A$7</definedName>
    <definedName name="proforma" localSheetId="1">#REF!</definedName>
    <definedName name="proforma">#REF!</definedName>
    <definedName name="PROG">'[4]New Bld'!#REF!</definedName>
    <definedName name="projcum">OFFSET('[122]Cash Flow'!$C$53,0,0,COUNTA('[122]Cash Flow'!$C:$C),1)</definedName>
    <definedName name="projcum1">OFFSET([19]Cashflow!$D$3,0,0,COUNTA([19]Cashflow!$D:$D),1)</definedName>
    <definedName name="PROJECT" localSheetId="1">#REF!</definedName>
    <definedName name="PROJECT">#REF!</definedName>
    <definedName name="PROJECT_Description">#REF!</definedName>
    <definedName name="PROJECT_Description1">#REF!</definedName>
    <definedName name="PROJECT_Description2">#REF!</definedName>
    <definedName name="Project_Term">[59]Data!$C$5</definedName>
    <definedName name="Project_Title">'[47]Master Data Sheet'!$D$19</definedName>
    <definedName name="project10bs">'[91]Elemental Analyses'!$AH$863</definedName>
    <definedName name="project11bs">'[91]Elemental Analyses'!$AH$952</definedName>
    <definedName name="project13bs">'[91]Elemental Analyses'!$AH$1041</definedName>
    <definedName name="project14bs">'[91]Elemental Analyses'!$AH$1130</definedName>
    <definedName name="project15bs">'[91]Elemental Analyses'!$AH$1219</definedName>
    <definedName name="project16bs">'[91]Elemental Analyses'!$AH$1308</definedName>
    <definedName name="project17bs">'[91]Elemental Analyses'!$AH$1397</definedName>
    <definedName name="project18bs">'[91]Elemental Analyses'!$AH$1486</definedName>
    <definedName name="project19bs">'[91]Elemental Analyses'!$AH$1575</definedName>
    <definedName name="project1bs">'[91]Elemental Analyses'!$AH$62</definedName>
    <definedName name="project20bs">'[91]Elemental Analyses'!$AH$1664</definedName>
    <definedName name="project21bs">'[91]Elemental Analyses'!$AH$1753</definedName>
    <definedName name="project22bs">'[91]Elemental Analyses'!$AH$1842</definedName>
    <definedName name="project23bs">'[91]Elemental Analyses'!$AH$1931</definedName>
    <definedName name="project24bs">'[91]Elemental Analyses'!$AH$2020</definedName>
    <definedName name="project2bs">'[91]Elemental Analyses'!$AH$151</definedName>
    <definedName name="project3bs">'[91]Elemental Analyses'!$AH$240</definedName>
    <definedName name="project4bs">'[91]Elemental Analyses'!$AH$329</definedName>
    <definedName name="project5bs">'[91]Elemental Analyses'!$AH$418</definedName>
    <definedName name="project6bs">'[91]Elemental Analyses'!$AH$507</definedName>
    <definedName name="project7bs">'[91]Elemental Analyses'!$AH$596</definedName>
    <definedName name="project8bs">'[91]Elemental Analyses'!$AH$685</definedName>
    <definedName name="project9bs">'[91]Elemental Analyses'!$AH$774</definedName>
    <definedName name="PROJECTED_TOTAL">'[114]4.0 Exec Summary'!#REF!</definedName>
    <definedName name="projectflow" localSheetId="1">#REF!</definedName>
    <definedName name="projectflow">#REF!</definedName>
    <definedName name="ProjectName" localSheetId="1">#REF!</definedName>
    <definedName name="ProjectName">#REF!</definedName>
    <definedName name="Projectname1">[123]Template!$C$6</definedName>
    <definedName name="ProjectNameUpper">'[52]F Cover'!$B$4</definedName>
    <definedName name="projectspotential">[124]Projects!#REF!</definedName>
    <definedName name="projmonthly">OFFSET('[122]Cash Flow'!$D$53,0,0,COUNTA('[122]Cash Flow'!$D:$D),1)</definedName>
    <definedName name="projmonthly1">OFFSET([19]Cashflow!$C$3,0,0,COUNTA([19]Cashflow!$C:$C),1)</definedName>
    <definedName name="projmonthmax">OFFSET('[122]Cash Flow'!$B$53,0,0,MATCH('[122]Cash Flow'!$E$45,'[122]Cash Flow'!$B$53:$B$102,0),1)</definedName>
    <definedName name="projmonthmax1" localSheetId="1">OFFSET(#REF!,0,0,MATCH(#REF!,#REF!,0),1)</definedName>
    <definedName name="projmonthmax1">OFFSET(#REF!,0,0,MATCH(#REF!,#REF!,0),1)</definedName>
    <definedName name="Proname">[125]Template!$C$6</definedName>
    <definedName name="Protection" localSheetId="1">#REF!</definedName>
    <definedName name="Protection">#REF!</definedName>
    <definedName name="Provforecastfinal" localSheetId="1">#REF!</definedName>
    <definedName name="Provforecastfinal">#REF!</definedName>
    <definedName name="Pumping" localSheetId="1">'[111]M&amp;E plant costs'!#REF!</definedName>
    <definedName name="Pumping">'[111]M&amp;E plant costs'!#REF!</definedName>
    <definedName name="q" localSheetId="1">[126]HOUSEBUILD!#REF!</definedName>
    <definedName name="q">#REF!</definedName>
    <definedName name="QS">'[127]Do not delete - Lists'!$A$34:$A$35</definedName>
    <definedName name="QT" localSheetId="1">#REF!</definedName>
    <definedName name="QT">#REF!</definedName>
    <definedName name="Quantity" localSheetId="1">#REF!</definedName>
    <definedName name="Quantity">#REF!</definedName>
    <definedName name="quants">[37]Abstract!$C$18:$H$283</definedName>
    <definedName name="quotedate">'[8]Set Up'!$B$5</definedName>
    <definedName name="R.H._Conn_Wt">[104]DATABASE!#REF!</definedName>
    <definedName name="Rates" localSheetId="1">#REF!</definedName>
    <definedName name="Rates">#REF!</definedName>
    <definedName name="RateSource">#REF!</definedName>
    <definedName name="reception1" localSheetId="1">#REF!</definedName>
    <definedName name="reception1">#REF!</definedName>
    <definedName name="reconciliation" localSheetId="1">#REF!</definedName>
    <definedName name="reconciliation">#REF!</definedName>
    <definedName name="Recp_girth">[48]Descriptions!$AF$379</definedName>
    <definedName name="REFRESH" localSheetId="1">#REF!</definedName>
    <definedName name="REFRESH">#REF!</definedName>
    <definedName name="Refurbishement_delay_costs_10_years" localSheetId="1">#REF!</definedName>
    <definedName name="Refurbishement_delay_costs_10_years">#REF!</definedName>
    <definedName name="Refurbishement_delay_costs_20_years" localSheetId="1">#REF!</definedName>
    <definedName name="Refurbishement_delay_costs_20_years">#REF!</definedName>
    <definedName name="Refurbishement_delay_costs_30_years">#REF!</definedName>
    <definedName name="Refurbishement_delay_costs_50_years">#REF!</definedName>
    <definedName name="RefuseDisposal">[25]HOUSEBUILD!#REF!</definedName>
    <definedName name="rentreceipts" localSheetId="1">#REF!</definedName>
    <definedName name="rentreceipts">#REF!</definedName>
    <definedName name="RepDate">[125]Template!$C$10</definedName>
    <definedName name="RepNo">[125]Template!$C$8</definedName>
    <definedName name="report">[128]Notes!#REF!</definedName>
    <definedName name="ReportDate" localSheetId="1">#REF!</definedName>
    <definedName name="ReportDate">#REF!</definedName>
    <definedName name="ReportDateLong" localSheetId="1">#REF!</definedName>
    <definedName name="ReportDateLong">#REF!</definedName>
    <definedName name="ReportDesc">[52]Template!$C$8</definedName>
    <definedName name="ReportNo" localSheetId="1">#REF!</definedName>
    <definedName name="ReportNo">#REF!</definedName>
    <definedName name="reportno1">[123]Template!$C$8</definedName>
    <definedName name="ReportNr">[119]Template!$C$8</definedName>
    <definedName name="reporttype">[19]Notes!$E$53</definedName>
    <definedName name="resi" localSheetId="1">#REF!</definedName>
    <definedName name="resi">#REF!</definedName>
    <definedName name="ResiCodes">'[67]Resi Typology'!$C$3:$C$18</definedName>
    <definedName name="residential">[2]Sheet7!#REF!</definedName>
    <definedName name="ResiFAR">'[67]Resi Typology'!$K$3:$K$18</definedName>
    <definedName name="ResiFAROp1">'[67]Zones Analysis - Summary'!$E$5:$O$5</definedName>
    <definedName name="ResiFAROp2">'[67]Zones Analysis - Summary'!$E$6:$O$6</definedName>
    <definedName name="ResiFAROp3">'[67]Zones Analysis - Summary'!$E$7:$O$7</definedName>
    <definedName name="ResiGDVOp1">'[67]Zones Analysis - Summary'!$E$25:$P$25</definedName>
    <definedName name="ResiGDVOp2">'[67]Zones Analysis - Summary'!$E$26:$P$26</definedName>
    <definedName name="ResiGDVOp3">'[67]Zones Analysis - Summary'!$E$27:$P$27</definedName>
    <definedName name="Restaurant_Carpet">'[61]Input Sheet'!$F$20</definedName>
    <definedName name="restaurant1" localSheetId="1">#REF!</definedName>
    <definedName name="restaurant1">#REF!</definedName>
    <definedName name="Retention_percentage">'[47]Master Data Sheet'!$D$37</definedName>
    <definedName name="Retention_percentage1" localSheetId="1">#REF!</definedName>
    <definedName name="Retention_percentage1">#REF!</definedName>
    <definedName name="Retention_period">'[47]Master Data Sheet'!$D$36</definedName>
    <definedName name="Retention_period1" localSheetId="1">#REF!</definedName>
    <definedName name="Retention_period1">#REF!</definedName>
    <definedName name="Rev" localSheetId="1">#REF!</definedName>
    <definedName name="Rev">#REF!</definedName>
    <definedName name="ReviewedBy">[52]Template!$C$20</definedName>
    <definedName name="Revision" localSheetId="1">#REF!</definedName>
    <definedName name="Revision">#REF!</definedName>
    <definedName name="riba_plan">[37]Basis!$A$124:$D$135</definedName>
    <definedName name="RiskAfterRecalcMacro" hidden="1">""</definedName>
    <definedName name="RiskAfterSimMacro" hidden="1">""</definedName>
    <definedName name="riskATSTbaselineRequested" hidden="1">TRUE</definedName>
    <definedName name="riskATSTboxGraph" hidden="1">TRUE</definedName>
    <definedName name="riskATSTcomparisonGraph" hidden="1">TRUE</definedName>
    <definedName name="riskATSThistogramGraph" hidden="1">FALSE</definedName>
    <definedName name="riskATSToutputStatistic" hidden="1">4</definedName>
    <definedName name="riskATSTprintReport" hidden="1">FALSE</definedName>
    <definedName name="riskATSTreportsInActiveBook" hidden="1">FALSE</definedName>
    <definedName name="riskATSTreportsSelected" hidden="1">TRUE</definedName>
    <definedName name="riskATSTsequentialStress" hidden="1">TRUE</definedName>
    <definedName name="riskATSTsummaryReport" hidden="1">TRUE</definedName>
    <definedName name="RiskAutoStopPercChange">1.5</definedName>
    <definedName name="RiskBeforeRecalcMacro" hidden="1">""</definedName>
    <definedName name="RiskBeforeSimMacro" hidden="1">""</definedName>
    <definedName name="RiskCollectDistributionSamples" localSheetId="1">2</definedName>
    <definedName name="RiskCollectDistributionSamples" hidden="1">0</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localSheetId="1">TRUE</definedName>
    <definedName name="RiskHasSettings" hidden="1">5</definedName>
    <definedName name="RiskIsInput" hidden="1">FALSE</definedName>
    <definedName name="RiskIsOptimization" hidden="1">FALSE</definedName>
    <definedName name="RiskIsOutput" hidden="1">FALSE</definedName>
    <definedName name="RiskIsStatistics" hidden="1">FALSE</definedName>
    <definedName name="RiskLevel">[129]Register!$IV$1:$IV$5</definedName>
    <definedName name="RiskMinimizeOnStart" hidden="1">FALSE</definedName>
    <definedName name="RiskMonitorConvergence" hidden="1">FALSE</definedName>
    <definedName name="RiskMultipleCPUSupportEnabled" hidden="1">TRUE</definedName>
    <definedName name="RiskNumIterations" localSheetId="1">1000</definedName>
    <definedName name="RiskNumIterations" hidden="1">10000</definedName>
    <definedName name="RiskNumIterations1">5000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localSheetId="1">2</definedName>
    <definedName name="RiskSamplingType" hidden="1">3</definedName>
    <definedName name="RiskSelectedCell" hidden="1">"$AE$21"</definedName>
    <definedName name="RiskSelectedNameCell1" hidden="1">"$A$21"</definedName>
    <definedName name="RiskSelectedNameCell2" hidden="1">"$AH$627"</definedName>
    <definedName name="RiskShowRiskWindowAtEndOfSimulation">TRUE</definedName>
    <definedName name="RiskStandardRecalc" hidden="1">2</definedName>
    <definedName name="RiskStatFunctionsUpdateFreq">1</definedName>
    <definedName name="RiskTemplateSheetName">"myTemplate"</definedName>
    <definedName name="RiskUpdateDisplay" hidden="1">FALSE</definedName>
    <definedName name="RiskUpdateStatFunctions">TRUE</definedName>
    <definedName name="RiskUseDifferentSeedForEachSim" localSheetId="1">FALSE</definedName>
    <definedName name="RiskUseDifferentSeedForEachSim" hidden="1">TRUE</definedName>
    <definedName name="RiskUseFixedSeed" hidden="1">FALSE</definedName>
    <definedName name="RiskUseMultipleCPUs" hidden="1">FALSE</definedName>
    <definedName name="RIY">#REF!</definedName>
    <definedName name="RoadCleaning">#REF!</definedName>
    <definedName name="roads">#REF!</definedName>
    <definedName name="RoadsFootpath">#REF!</definedName>
    <definedName name="ROOF">#REF!</definedName>
    <definedName name="RoofCover">[25]HOUSEBUILD!#REF!</definedName>
    <definedName name="Room_total">'[61]Input Sheet'!$B$13</definedName>
    <definedName name="roomm">'[89]Sch. Areas'!$E$39</definedName>
    <definedName name="rooms2">'[89]Sch. Areas'!$E$39</definedName>
    <definedName name="rooms3">'[130]Bed Sch. Areas'!$E$39</definedName>
    <definedName name="roomsss">'[89]Sch. Areas'!$E$39</definedName>
    <definedName name="roomssss">'[89]Sch. Areas'!$E$39</definedName>
    <definedName name="ROTALUX_INTERNATIONAL">'[14]ADL Codes - Suppliers'!$C$375</definedName>
    <definedName name="s" localSheetId="1" hidden="1">{#N/A,#N/A,FALSE,"Aging Summary";#N/A,#N/A,FALSE,"Ratio Analysis";#N/A,#N/A,FALSE,"Test 120 Day Accts";#N/A,#N/A,FALSE,"Tickmarks"}</definedName>
    <definedName name="s" hidden="1">{#N/A,#N/A,FALSE,"Aging Summary";#N/A,#N/A,FALSE,"Ratio Analysis";#N/A,#N/A,FALSE,"Test 120 Day Accts";#N/A,#N/A,FALSE,"Tickmarks"}</definedName>
    <definedName name="S.1">'[131]1'!$D$21</definedName>
    <definedName name="S.10">'[132]10'!$D$21</definedName>
    <definedName name="S.2">'[133]2'!$D$21</definedName>
    <definedName name="S.3">'[134]3'!$D$21</definedName>
    <definedName name="s.32">[135]Contents!#REF!</definedName>
    <definedName name="S.4">'[136]4'!$D$21</definedName>
    <definedName name="S.5">[114]Contents!#REF!</definedName>
    <definedName name="S.6">[114]Contents!#REF!</definedName>
    <definedName name="s.62">[135]Contents!#REF!</definedName>
    <definedName name="S.7">[114]Contents!#REF!</definedName>
    <definedName name="s.72">[135]Contents!#REF!</definedName>
    <definedName name="S.8">'[137]8'!$D$21</definedName>
    <definedName name="s.82">[135]Contents!#REF!</definedName>
    <definedName name="S.9">'[138]9'!$D$21</definedName>
    <definedName name="s.92">[12]Contents!#REF!</definedName>
    <definedName name="s_curve">[22]Cover!$C$56:$D$157</definedName>
    <definedName name="sa" localSheetId="1" hidden="1">{#N/A,#N/A,FALSE,"898M";#N/A,#N/A,FALSE,"898O";#N/A,#N/A,FALSE,"889M";#N/A,#N/A,FALSE,"888M";#N/A,#N/A,FALSE,"882M";#N/A,#N/A,FALSE,"881M";#N/A,#N/A,FALSE,"880M";#N/A,#N/A,FALSE,"873M";#N/A,#N/A,FALSE,"872M";#N/A,#N/A,FALSE,"871M";#N/A,#N/A,FALSE,"870M";#N/A,#N/A,FALSE,"861M";#N/A,#N/A,FALSE,"860M";#N/A,#N/A,FALSE,"850M";#N/A,#N/A,FALSE,"843M";#N/A,#N/A,FALSE,"842M";#N/A,#N/A,FALSE,"841M";#N/A,#N/A,FALSE,"840M";#N/A,#N/A,FALSE,"831M";#N/A,#N/A,FALSE,"830M";#N/A,#N/A,FALSE,"821M";#N/A,#N/A,FALSE,"820M";#N/A,#N/A,FALSE,"814M";#N/A,#N/A,FALSE,"813M";#N/A,#N/A,FALSE,"812M";#N/A,#N/A,FALSE,"811M";#N/A,#N/A,FALSE,"810M";#N/A,#N/A,FALSE,"803M";#N/A,#N/A,FALSE,"802M";#N/A,#N/A,FALSE,"801M"}</definedName>
    <definedName name="sa" hidden="1">{#N/A,#N/A,FALSE,"898M";#N/A,#N/A,FALSE,"898O";#N/A,#N/A,FALSE,"889M";#N/A,#N/A,FALSE,"888M";#N/A,#N/A,FALSE,"882M";#N/A,#N/A,FALSE,"881M";#N/A,#N/A,FALSE,"880M";#N/A,#N/A,FALSE,"873M";#N/A,#N/A,FALSE,"872M";#N/A,#N/A,FALSE,"871M";#N/A,#N/A,FALSE,"870M";#N/A,#N/A,FALSE,"861M";#N/A,#N/A,FALSE,"860M";#N/A,#N/A,FALSE,"850M";#N/A,#N/A,FALSE,"843M";#N/A,#N/A,FALSE,"842M";#N/A,#N/A,FALSE,"841M";#N/A,#N/A,FALSE,"840M";#N/A,#N/A,FALSE,"831M";#N/A,#N/A,FALSE,"830M";#N/A,#N/A,FALSE,"821M";#N/A,#N/A,FALSE,"820M";#N/A,#N/A,FALSE,"814M";#N/A,#N/A,FALSE,"813M";#N/A,#N/A,FALSE,"812M";#N/A,#N/A,FALSE,"811M";#N/A,#N/A,FALSE,"810M";#N/A,#N/A,FALSE,"803M";#N/A,#N/A,FALSE,"802M";#N/A,#N/A,FALSE,"801M"}</definedName>
    <definedName name="SABIH_NASHAT_CONTRACTS">'[14]ADL Codes - Suppliers'!$C$378</definedName>
    <definedName name="SAR">#REF!</definedName>
    <definedName name="Satilite_Installation">'[79]OP''s Input Sheet'!#REF!</definedName>
    <definedName name="sb" localSheetId="1" hidden="1">{#N/A,#N/A,FALSE,"898M";#N/A,#N/A,FALSE,"898O";#N/A,#N/A,FALSE,"889M";#N/A,#N/A,FALSE,"888M";#N/A,#N/A,FALSE,"882M";#N/A,#N/A,FALSE,"881M";#N/A,#N/A,FALSE,"880M";#N/A,#N/A,FALSE,"873M";#N/A,#N/A,FALSE,"872M";#N/A,#N/A,FALSE,"871M";#N/A,#N/A,FALSE,"870M";#N/A,#N/A,FALSE,"861M";#N/A,#N/A,FALSE,"860M";#N/A,#N/A,FALSE,"850M";#N/A,#N/A,FALSE,"843M";#N/A,#N/A,FALSE,"842M";#N/A,#N/A,FALSE,"841M";#N/A,#N/A,FALSE,"840M";#N/A,#N/A,FALSE,"831M";#N/A,#N/A,FALSE,"830M";#N/A,#N/A,FALSE,"821M";#N/A,#N/A,FALSE,"820M";#N/A,#N/A,FALSE,"814M";#N/A,#N/A,FALSE,"813M";#N/A,#N/A,FALSE,"812M";#N/A,#N/A,FALSE,"811M";#N/A,#N/A,FALSE,"810M";#N/A,#N/A,FALSE,"803M";#N/A,#N/A,FALSE,"802M";#N/A,#N/A,FALSE,"801M"}</definedName>
    <definedName name="sb" hidden="1">{#N/A,#N/A,FALSE,"898M";#N/A,#N/A,FALSE,"898O";#N/A,#N/A,FALSE,"889M";#N/A,#N/A,FALSE,"888M";#N/A,#N/A,FALSE,"882M";#N/A,#N/A,FALSE,"881M";#N/A,#N/A,FALSE,"880M";#N/A,#N/A,FALSE,"873M";#N/A,#N/A,FALSE,"872M";#N/A,#N/A,FALSE,"871M";#N/A,#N/A,FALSE,"870M";#N/A,#N/A,FALSE,"861M";#N/A,#N/A,FALSE,"860M";#N/A,#N/A,FALSE,"850M";#N/A,#N/A,FALSE,"843M";#N/A,#N/A,FALSE,"842M";#N/A,#N/A,FALSE,"841M";#N/A,#N/A,FALSE,"840M";#N/A,#N/A,FALSE,"831M";#N/A,#N/A,FALSE,"830M";#N/A,#N/A,FALSE,"821M";#N/A,#N/A,FALSE,"820M";#N/A,#N/A,FALSE,"814M";#N/A,#N/A,FALSE,"813M";#N/A,#N/A,FALSE,"812M";#N/A,#N/A,FALSE,"811M";#N/A,#N/A,FALSE,"810M";#N/A,#N/A,FALSE,"803M";#N/A,#N/A,FALSE,"802M";#N/A,#N/A,FALSE,"801M"}</definedName>
    <definedName name="Scaffolding">[25]HOUSEBUILD!#REF!</definedName>
    <definedName name="Scenarios">[37]Input!$H$10:$M$283</definedName>
    <definedName name="SCH">'[4]New Bld'!#REF!</definedName>
    <definedName name="Scope">'[109]Project Data'!$D$15</definedName>
    <definedName name="scope_change" localSheetId="1">#REF!</definedName>
    <definedName name="scope_change">#REF!</definedName>
    <definedName name="ScPercent">#REF!</definedName>
    <definedName name="Scurry" localSheetId="1">#REF!</definedName>
    <definedName name="Scurry">#REF!</definedName>
    <definedName name="SEAT" localSheetId="1">#REF!</definedName>
    <definedName name="SEAT">#REF!</definedName>
    <definedName name="Sec278Works">#REF!</definedName>
    <definedName name="secbath">[26]Accommodation!#REF!</definedName>
    <definedName name="section1">[2]Sheet7!#REF!</definedName>
    <definedName name="section10">[2]Sheet7!#REF!</definedName>
    <definedName name="SECTION11">[2]Sheet7!#REF!</definedName>
    <definedName name="section2">[2]Sheet7!#REF!</definedName>
    <definedName name="section3">[2]Sheet7!#REF!</definedName>
    <definedName name="section4">[2]Sheet7!#REF!</definedName>
    <definedName name="section5">[2]Sheet7!#REF!</definedName>
    <definedName name="section6a">[2]Sheet7!#REF!</definedName>
    <definedName name="section6b">[2]Sheet7!#REF!</definedName>
    <definedName name="section7a">[2]Sheet7!#REF!</definedName>
    <definedName name="SECTION7B">[2]Sheet7!#REF!</definedName>
    <definedName name="section7basic">[2]Sheet7!#REF!</definedName>
    <definedName name="SECTION7C">[2]Sheet7!#REF!</definedName>
    <definedName name="section8">[2]Sheet7!#REF!</definedName>
    <definedName name="section9">[2]Sheet7!#REF!</definedName>
    <definedName name="SECTP">#REF!</definedName>
    <definedName name="SECTY">#REF!</definedName>
    <definedName name="selectrange">#REF!</definedName>
    <definedName name="SerConCharge">[25]PLOT!#REF!</definedName>
    <definedName name="sergtfS\" localSheetId="1">#REF!</definedName>
    <definedName name="sergtfS\">#REF!</definedName>
    <definedName name="Series_100_02">#REF!</definedName>
    <definedName name="Series_100_03">#REF!</definedName>
    <definedName name="Series_100_04">#REF!</definedName>
    <definedName name="Series_1100_02">#REF!</definedName>
    <definedName name="Series_1500_01">#REF!</definedName>
    <definedName name="Series_1500_07">#REF!</definedName>
    <definedName name="Series_1700_02">#REF!</definedName>
    <definedName name="Series_1700_03">#REF!</definedName>
    <definedName name="Series_1700_04">#REF!</definedName>
    <definedName name="Series_1700_05">#REF!</definedName>
    <definedName name="Series_1900_00">#REF!</definedName>
    <definedName name="Series_2300_00">#REF!</definedName>
    <definedName name="Series_2400_03">#REF!</definedName>
    <definedName name="Series_300_02">#REF!</definedName>
    <definedName name="Series_400_00">#REF!</definedName>
    <definedName name="Series_400_01">#REF!</definedName>
    <definedName name="Series_400_03">#REF!</definedName>
    <definedName name="Series_400_04">#REF!</definedName>
    <definedName name="Series_400_05">#REF!</definedName>
    <definedName name="Series_500_02">#REF!</definedName>
    <definedName name="Series_500_04">#REF!</definedName>
    <definedName name="Series_500_05">#REF!</definedName>
    <definedName name="Series_500_07">#REF!</definedName>
    <definedName name="Series_500_10">#REF!</definedName>
    <definedName name="Series_500_14">#REF!</definedName>
    <definedName name="Series_600_01">#REF!</definedName>
    <definedName name="Series_600_14">#REF!</definedName>
    <definedName name="Series_600_32">#REF!</definedName>
    <definedName name="Series_600_33">#REF!</definedName>
    <definedName name="Series_700_00">#REF!</definedName>
    <definedName name="Series_700_01">#REF!</definedName>
    <definedName name="Series_700_02">#REF!</definedName>
    <definedName name="Series_700_03">#REF!</definedName>
    <definedName name="Series_700_04">#REF!</definedName>
    <definedName name="Series_700_05">#REF!</definedName>
    <definedName name="Series_700_06">#REF!</definedName>
    <definedName name="Series_700_08">#REF!</definedName>
    <definedName name="Series_700_11">#REF!</definedName>
    <definedName name="Series_700_12">#REF!</definedName>
    <definedName name="Series_700_13">#REF!</definedName>
    <definedName name="Serv" localSheetId="1">#REF!</definedName>
    <definedName name="Serv">#REF!</definedName>
    <definedName name="Serveries" localSheetId="1">[42]Account!#REF!</definedName>
    <definedName name="Serveries">[42]Account!#REF!</definedName>
    <definedName name="servicecharges" localSheetId="1">#REF!</definedName>
    <definedName name="servicecharges">#REF!</definedName>
    <definedName name="sfb">[37]Capital!$H$73:$H$74</definedName>
    <definedName name="sfef" localSheetId="1" hidden="1">{#N/A,#N/A,FALSE,"Aging Summary";#N/A,#N/A,FALSE,"Ratio Analysis";#N/A,#N/A,FALSE,"Test 120 Day Accts";#N/A,#N/A,FALSE,"Tickmarks"}</definedName>
    <definedName name="sfef" hidden="1">{#N/A,#N/A,FALSE,"Aging Summary";#N/A,#N/A,FALSE,"Ratio Analysis";#N/A,#N/A,FALSE,"Test 120 Day Accts";#N/A,#N/A,FALSE,"Tickmarks"}</definedName>
    <definedName name="sffactor">[37]Area!$B$13</definedName>
    <definedName name="SFGHBSHS" localSheetId="1">#REF!</definedName>
    <definedName name="SFGHBSHS">#REF!</definedName>
    <definedName name="sfsdfs" localSheetId="1" hidden="1">{#N/A,#N/A,TRUE,"COVER";#N/A,#N/A,TRUE,"DETAILS";#N/A,#N/A,TRUE,"SUMMARY";#N/A,#N/A,TRUE,"EXP MON";#N/A,#N/A,TRUE,"APPENDIX A";#N/A,#N/A,TRUE,"APPENDIX B";#N/A,#N/A,TRUE,"APPENDIX C";#N/A,#N/A,TRUE,"APPENDIX D";#N/A,#N/A,TRUE,"APPENDIX E";#N/A,#N/A,TRUE,"APPENDIX F";#N/A,#N/A,TRUE,"APPENDIX G"}</definedName>
    <definedName name="sfsdfs" hidden="1">{#N/A,#N/A,TRUE,"COVER";#N/A,#N/A,TRUE,"DETAILS";#N/A,#N/A,TRUE,"SUMMARY";#N/A,#N/A,TRUE,"EXP MON";#N/A,#N/A,TRUE,"APPENDIX A";#N/A,#N/A,TRUE,"APPENDIX B";#N/A,#N/A,TRUE,"APPENDIX C";#N/A,#N/A,TRUE,"APPENDIX D";#N/A,#N/A,TRUE,"APPENDIX E";#N/A,#N/A,TRUE,"APPENDIX F";#N/A,#N/A,TRUE,"APPENDIX G"}</definedName>
    <definedName name="sfsefse" localSheetId="1" hidden="1">{#N/A,#N/A,TRUE,"Cover";#N/A,#N/A,TRUE,"Conts";#N/A,#N/A,TRUE,"VOS";#N/A,#N/A,TRUE,"Warrington";#N/A,#N/A,TRUE,"Widnes"}</definedName>
    <definedName name="sfsefse" hidden="1">{#N/A,#N/A,TRUE,"Cover";#N/A,#N/A,TRUE,"Conts";#N/A,#N/A,TRUE,"VOS";#N/A,#N/A,TRUE,"Warrington";#N/A,#N/A,TRUE,"Widnes"}</definedName>
    <definedName name="SG" localSheetId="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G"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gnfs">#REF!</definedName>
    <definedName name="shading">#REF!</definedName>
    <definedName name="sheet">[139]!sheet</definedName>
    <definedName name="sheet2">[140]!sheet</definedName>
    <definedName name="SHHHSHHSH" localSheetId="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SHHHSHHSH"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SHHSHS" localSheetId="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SHHSHS"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SHORE_LU">#REF!</definedName>
    <definedName name="SHOREB">#REF!</definedName>
    <definedName name="SHOREC">#REF!</definedName>
    <definedName name="ShoreCode">#REF!</definedName>
    <definedName name="SHOREE">#REF!</definedName>
    <definedName name="SHOREI">#REF!</definedName>
    <definedName name="SHOREN">#REF!</definedName>
    <definedName name="shorep">#REF!</definedName>
    <definedName name="SHORER">#REF!</definedName>
    <definedName name="SHORES">#REF!</definedName>
    <definedName name="SHORET">#REF!</definedName>
    <definedName name="SHOREV">#REF!</definedName>
    <definedName name="SHSHS" localSheetId="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SHSHS"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SHSHSH" localSheetId="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SHSHSH"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SHSHSHSH" localSheetId="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HSHSHSH"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IGN">#REF!</definedName>
    <definedName name="Site_Clearance">#REF!</definedName>
    <definedName name="SiteAccom">#REF!</definedName>
    <definedName name="SiteArea">'[41]External Works - Build Up'!$Q$15</definedName>
    <definedName name="SiteCompound" localSheetId="1">#REF!</definedName>
    <definedName name="SiteCompound">#REF!</definedName>
    <definedName name="SiteEntFeatures" localSheetId="1">#REF!</definedName>
    <definedName name="SiteEntFeatures">#REF!</definedName>
    <definedName name="SiteManage" localSheetId="1">#REF!</definedName>
    <definedName name="SiteManage">#REF!</definedName>
    <definedName name="SiteRunning">#REF!</definedName>
    <definedName name="SiteSecurity">#REF!</definedName>
    <definedName name="SKEW">[1]Data!$G$6</definedName>
    <definedName name="skey">#REF!</definedName>
    <definedName name="Skips">#REF!</definedName>
    <definedName name="SmallTools">#REF!</definedName>
    <definedName name="SocVE" localSheetId="1" hidden="1">{#N/A,#N/A,TRUE,"COVER";#N/A,#N/A,TRUE,"DETAILS";#N/A,#N/A,TRUE,"SUMMARY";#N/A,#N/A,TRUE,"EXP MON";#N/A,#N/A,TRUE,"APPENDIX A";#N/A,#N/A,TRUE,"APPENDIX B";#N/A,#N/A,TRUE,"APPENDIX C";#N/A,#N/A,TRUE,"APPENDIX D";#N/A,#N/A,TRUE,"APPENDIX E";#N/A,#N/A,TRUE,"APPENDIX F";#N/A,#N/A,TRUE,"APPENDIX G"}</definedName>
    <definedName name="SocVE" hidden="1">{#N/A,#N/A,TRUE,"COVER";#N/A,#N/A,TRUE,"DETAILS";#N/A,#N/A,TRUE,"SUMMARY";#N/A,#N/A,TRUE,"EXP MON";#N/A,#N/A,TRUE,"APPENDIX A";#N/A,#N/A,TRUE,"APPENDIX B";#N/A,#N/A,TRUE,"APPENDIX C";#N/A,#N/A,TRUE,"APPENDIX D";#N/A,#N/A,TRUE,"APPENDIX E";#N/A,#N/A,TRUE,"APPENDIX F";#N/A,#N/A,TRUE,"APPENDIX G"}</definedName>
    <definedName name="SoS">[64]SUMMARY!$U$67:$U$425</definedName>
    <definedName name="specialists" localSheetId="1">#REF!</definedName>
    <definedName name="specialists">#REF!</definedName>
    <definedName name="SPPP" localSheetId="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SPPP"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sqFT" localSheetId="1">#REF!,#REF!,#REF!,#REF!,#REF!,#REF!,#REF!</definedName>
    <definedName name="sqFT">#REF!,#REF!,#REF!,#REF!,#REF!,#REF!,#REF!</definedName>
    <definedName name="sqMTR" localSheetId="1">#REF!,#REF!,#REF!,#REF!,#REF!,#REF!,#REF!</definedName>
    <definedName name="sqMTR">#REF!,#REF!,#REF!,#REF!,#REF!,#REF!,#REF!</definedName>
    <definedName name="sr">#REF!</definedName>
    <definedName name="ss">#REF!</definedName>
    <definedName name="sss">#REF!</definedName>
    <definedName name="STAFFORD_BOROUGH_COUNCIL">'[14]ADL Codes - Suppliers'!$C$381</definedName>
    <definedName name="Stage">[52]Template!$C$10</definedName>
    <definedName name="Stan_bath" localSheetId="1">#REF!</definedName>
    <definedName name="Stan_bath">#REF!</definedName>
    <definedName name="Stan_bed">[141]RATES!#REF!</definedName>
    <definedName name="START" localSheetId="1">#REF!</definedName>
    <definedName name="START">#REF!</definedName>
    <definedName name="start_contingency">[37]Library!$C$1226</definedName>
    <definedName name="Start_date" localSheetId="1">#REF!</definedName>
    <definedName name="Start_date">#REF!</definedName>
    <definedName name="Start_date1" localSheetId="1">#REF!</definedName>
    <definedName name="Start_date1">#REF!</definedName>
    <definedName name="start_exworks">[37]Library!$C$1088</definedName>
    <definedName name="start_fins">[37]Library!$C$557</definedName>
    <definedName name="Start_fits">[37]Library!$C$759</definedName>
    <definedName name="start_mech">[37]Library!$C$820</definedName>
    <definedName name="start_prelims">[37]Library!$C$1219</definedName>
    <definedName name="START_ROW">[1]Data!$T$6</definedName>
    <definedName name="START_ROW_STRNG">[1]Data!$T$7</definedName>
    <definedName name="start_subs">[37]Library!$C$14</definedName>
    <definedName name="start_super">[37]Library!$C$99</definedName>
    <definedName name="statement" localSheetId="1">#REF!</definedName>
    <definedName name="statement">#REF!</definedName>
    <definedName name="Steel" localSheetId="1">#REF!</definedName>
    <definedName name="Steel">#REF!</definedName>
    <definedName name="SteelworkMetal" localSheetId="1">[25]HOUSEBUILD!#REF!</definedName>
    <definedName name="SteelworkMetal">[25]HOUSEBUILD!#REF!</definedName>
    <definedName name="STORER_REFRIGERATION___CATERING">'[14]ADL Codes - Suppliers'!$C$385</definedName>
    <definedName name="StreetLighting">#REF!</definedName>
    <definedName name="struc_hght_2ndflr">'[142]Hotel Areas'!$Z$41</definedName>
    <definedName name="struc_hght_3rdflr" localSheetId="1">#REF!</definedName>
    <definedName name="struc_hght_3rdflr">#REF!</definedName>
    <definedName name="struc_hght_4thflr" localSheetId="1">#REF!</definedName>
    <definedName name="struc_hght_4thflr">#REF!</definedName>
    <definedName name="struc_hght_ffl">'[142]Hotel Areas'!$V$41</definedName>
    <definedName name="struc_hght_gfl" localSheetId="1">#REF!</definedName>
    <definedName name="struc_hght_gfl">#REF!</definedName>
    <definedName name="STUFF">[1]Data!$C$36:$D$101</definedName>
    <definedName name="STWBD_StatToolsChiSqTest_BinMaximum" hidden="1">" 1.01E+300"</definedName>
    <definedName name="STWBD_StatToolsChiSqTest_BinMinimum" hidden="1">" 1.01E+300"</definedName>
    <definedName name="STWBD_StatToolsChiSqTest_ExtendFirstBinToMinusInfinity" hidden="1">"TRUE"</definedName>
    <definedName name="STWBD_StatToolsChiSqTest_ExtendLastBinToInfinity" hidden="1">"TRUE"</definedName>
    <definedName name="STWBD_StatToolsChiSqTest_HasDefaultInfo" hidden="1">"TRUE"</definedName>
    <definedName name="STWBD_StatToolsChiSqTest_NumBins" hidden="1">"-32767"</definedName>
    <definedName name="STWBD_StatToolsChiSqTest_VariableList" hidden="1">1</definedName>
    <definedName name="STWBD_StatToolsChiSqTest_VariableList_1" hidden="1">"U_x0001_VG2FD93B632C9939AF_x0001_"</definedName>
    <definedName name="STWBD_StatToolsChiSqTest_VarSelectorDefaultDataSet" hidden="1">"DGDCF3EB9"</definedName>
    <definedName name="STWBD_StatToolsConfidenceInterval_AnalysisType" hidden="1">" 0"</definedName>
    <definedName name="STWBD_StatToolsConfidenceInterval_CalculateMeanInterval" hidden="1">"TRUE"</definedName>
    <definedName name="STWBD_StatToolsConfidenceInterval_CalculateStdDevInterval" hidden="1">"TRUE"</definedName>
    <definedName name="STWBD_StatToolsConfidenceInterval_DefaultDataFormat" hidden="1">" 0"</definedName>
    <definedName name="STWBD_StatToolsConfidenceInterval_HasDefaultInfo" hidden="1">"TRUE"</definedName>
    <definedName name="STWBD_StatToolsConfidenceInterval_InputType" hidden="1">" 0"</definedName>
    <definedName name="STWBD_StatToolsConfidenceInterval_KnownPopulationStdDev" hidden="1">"FALSE"</definedName>
    <definedName name="STWBD_StatToolsConfidenceInterval_MeanConfidenceLevel" hidden="1">" .95"</definedName>
    <definedName name="STWBD_StatToolsConfidenceInterval_MeanValueList" hidden="1">0</definedName>
    <definedName name="STWBD_StatToolsConfidenceInterval_PerformFTest" hidden="1">"FALSE"</definedName>
    <definedName name="STWBD_StatToolsConfidenceInterval_SampleSizeValueList" hidden="1">0</definedName>
    <definedName name="STWBD_StatToolsConfidenceInterval_SelectedVariableNameList" hidden="1">1</definedName>
    <definedName name="STWBD_StatToolsConfidenceInterval_SelectedVariableNameList_1" hidden="1">"-1"</definedName>
    <definedName name="STWBD_StatToolsConfidenceInterval_StdDevConfidenceLevel" hidden="1">" .95"</definedName>
    <definedName name="STWBD_StatToolsConfidenceInterval_StdDevValueList" hidden="1">0</definedName>
    <definedName name="STWBD_StatToolsConfidenceInterval_VariableList" hidden="1">1</definedName>
    <definedName name="STWBD_StatToolsConfidenceInterval_VariableList_1" hidden="1">"U_x0001_VGB1621FE1C05C9E_x0001_"</definedName>
    <definedName name="STWBD_StatToolsConfidenceInterval_VariableNameList" hidden="1">0</definedName>
    <definedName name="STWBD_StatToolsConfidenceInterval_VariableSet" hidden="1">"Variable Set #1"</definedName>
    <definedName name="STWBD_StatToolsConfidenceInterval_VarSelectorDefaultDataSet" hidden="1">"DGC107169"</definedName>
    <definedName name="STWBD_StatToolsCorrAndCovar_CorrelationTable" hidden="1">"TRUE"</definedName>
    <definedName name="STWBD_StatToolsCorrAndCovar_CovarianceTable" hidden="1">"TRUE"</definedName>
    <definedName name="STWBD_StatToolsCorrAndCovar_HasDefaultInfo" hidden="1">"TRUE"</definedName>
    <definedName name="STWBD_StatToolsCorrAndCovar_RankOrderCorrelationTable" hidden="1">"FALSE"</definedName>
    <definedName name="STWBD_StatToolsCorrAndCovar_TableStructure" hidden="1">" 0"</definedName>
    <definedName name="STWBD_StatToolsCorrAndCovar_VariableList" hidden="1">2</definedName>
    <definedName name="STWBD_StatToolsCorrAndCovar_VariableList_1" hidden="1">"U_x0001_VG4D6F72D2BDF0D4_x0001_"</definedName>
    <definedName name="STWBD_StatToolsCorrAndCovar_VariableList_2" hidden="1">"U_x0001_VG29771EC09B6A071_x0001_"</definedName>
    <definedName name="STWBD_StatToolsCorrAndCovar_VarSelectorDefaultDataSet" hidden="1">"DG1E46A4D1"</definedName>
    <definedName name="STWBD_StatToolsForecast_Deseasonalize" hidden="1">"FALSE"</definedName>
    <definedName name="STWBD_StatToolsForecast_ForecastMethod" hidden="1">" 1"</definedName>
    <definedName name="STWBD_StatToolsForecast_GraphDeseasonalizedForecastErrors" hidden="1">"FALSE"</definedName>
    <definedName name="STWBD_StatToolsForecast_GraphDeseasonalizedForecastOverlay" hidden="1">"FALSE"</definedName>
    <definedName name="STWBD_StatToolsForecast_GraphDeseasonalizedOriginalSeries" hidden="1">"FALSE"</definedName>
    <definedName name="STWBD_StatToolsForecast_GraphForecastErrors" hidden="1">"FALSE"</definedName>
    <definedName name="STWBD_StatToolsForecast_GraphForecastOverlay" hidden="1">"TRUE"</definedName>
    <definedName name="STWBD_StatToolsForecast_GraphOriginalSeries" hidden="1">"FALSE"</definedName>
    <definedName name="STWBD_StatToolsForecast_HasDefaultInfo" hidden="1">"TRUE"</definedName>
    <definedName name="STWBD_StatToolsForecast_Level" hidden="1">" .1"</definedName>
    <definedName name="STWBD_StatToolsForecast_NumberOfForecasts" hidden="1">" 11"</definedName>
    <definedName name="STWBD_StatToolsForecast_NumberOfHoldOuts" hidden="1">" 0"</definedName>
    <definedName name="STWBD_StatToolsForecast_NumberOfSeasons" hidden="1">" 1"</definedName>
    <definedName name="STWBD_StatToolsForecast_OptimizeParameters" hidden="1">"TRUE"</definedName>
    <definedName name="STWBD_StatToolsForecast_Seasonality" hidden="1">" 0"</definedName>
    <definedName name="STWBD_StatToolsForecast_SeasonalPeriod" hidden="1">" 5"</definedName>
    <definedName name="STWBD_StatToolsForecast_Span" hidden="1">" 0"</definedName>
    <definedName name="STWBD_StatToolsForecast_StartingDay" hidden="1">" 1"</definedName>
    <definedName name="STWBD_StatToolsForecast_StartingIndex" hidden="1">" 1"</definedName>
    <definedName name="STWBD_StatToolsForecast_StartingMonth" hidden="1">" 1"</definedName>
    <definedName name="STWBD_StatToolsForecast_StartingQuarter" hidden="1">" 1"</definedName>
    <definedName name="STWBD_StatToolsForecast_StartingWeek" hidden="1">" 1"</definedName>
    <definedName name="STWBD_StatToolsForecast_StartingYear" hidden="1">" 0"</definedName>
    <definedName name="STWBD_StatToolsForecast_Trend" hidden="1">" 0"</definedName>
    <definedName name="STWBD_StatToolsForecast_UseSeasonLabels" hidden="1">"FALSE"</definedName>
    <definedName name="STWBD_StatToolsForecast_Variable" hidden="1">"U_x0001_VGBC7365A15AAF7DA_x0001_"</definedName>
    <definedName name="STWBD_StatToolsForecast_VarSelectorDefaultDataSet" hidden="1">"DG1E46A4D1"</definedName>
    <definedName name="STWBD_StatToolsHistogram_BinMaximum" hidden="1">" 1.01E+300"</definedName>
    <definedName name="STWBD_StatToolsHistogram_BinMinimum" hidden="1">" 1.01E+300"</definedName>
    <definedName name="STWBD_StatToolsHistogram_DefaultDataFormat" hidden="1">" 0"</definedName>
    <definedName name="STWBD_StatToolsHistogram_HasDefaultInfo" hidden="1">"TRUE"</definedName>
    <definedName name="STWBD_StatToolsHistogram_NumBins" hidden="1">"-32767"</definedName>
    <definedName name="STWBD_StatToolsHistogram_VariableList" hidden="1">2</definedName>
    <definedName name="STWBD_StatToolsHistogram_VariableList_1" hidden="1">"U_x0001_VG1882E37D36ABC8E1_x0001_"</definedName>
    <definedName name="STWBD_StatToolsHistogram_VariableList_2" hidden="1">"U_x0001_VG34B377D224F4F61A_x0001_"</definedName>
    <definedName name="STWBD_StatToolsHistogram_VarSelectorDefaultDataSet" hidden="1">"DGFFD654"</definedName>
    <definedName name="STWBD_StatToolsHistogram_XAxisStyle" hidden="1">" 1"</definedName>
    <definedName name="STWBD_StatToolsHistogram_YAxisStyle" hidden="1">" 0"</definedName>
    <definedName name="STWBD_StatToolsHypothesisTest_AnalysisType" hidden="1">" 0"</definedName>
    <definedName name="STWBD_StatToolsHypothesisTest_DefaultDataFormat" hidden="1">" 0"</definedName>
    <definedName name="STWBD_StatToolsHypothesisTest_HasDefaultInfo" hidden="1">"TRUE"</definedName>
    <definedName name="STWBD_StatToolsHypothesisTest_InputType" hidden="1">" 0"</definedName>
    <definedName name="STWBD_StatToolsHypothesisTest_KnownPopulationStdDev" hidden="1">"FALSE"</definedName>
    <definedName name="STWBD_StatToolsHypothesisTest_MeanAlternativeType" hidden="1">" 0"</definedName>
    <definedName name="STWBD_StatToolsHypothesisTest_MeanNullValue" hidden="1">" 0"</definedName>
    <definedName name="STWBD_StatToolsHypothesisTest_MeanValueList" hidden="1">0</definedName>
    <definedName name="STWBD_StatToolsHypothesisTest_PerformFTest" hidden="1">"FALSE"</definedName>
    <definedName name="STWBD_StatToolsHypothesisTest_PerformMeanTest" hidden="1">"TRUE"</definedName>
    <definedName name="STWBD_StatToolsHypothesisTest_PerformStdDevTest" hidden="1">"FALSE"</definedName>
    <definedName name="STWBD_StatToolsHypothesisTest_SampleSizeValueList" hidden="1">0</definedName>
    <definedName name="STWBD_StatToolsHypothesisTest_SelectedVariableNameList" hidden="1">1</definedName>
    <definedName name="STWBD_StatToolsHypothesisTest_SelectedVariableNameList_1" hidden="1">"-1"</definedName>
    <definedName name="STWBD_StatToolsHypothesisTest_StdDevAlternativeType" hidden="1">" 0"</definedName>
    <definedName name="STWBD_StatToolsHypothesisTest_StdDevNullValue" hidden="1">" 1"</definedName>
    <definedName name="STWBD_StatToolsHypothesisTest_StdDevValueList" hidden="1">0</definedName>
    <definedName name="STWBD_StatToolsHypothesisTest_VariableList" hidden="1">2</definedName>
    <definedName name="STWBD_StatToolsHypothesisTest_VariableList_1" hidden="1">"U_x0001_VG334BF03D17D9D69_x0001_"</definedName>
    <definedName name="STWBD_StatToolsHypothesisTest_VariableList_2" hidden="1">"U_x0001_VGB1621FE1C05C9E_x0001_"</definedName>
    <definedName name="STWBD_StatToolsHypothesisTest_VariableNameList" hidden="1">0</definedName>
    <definedName name="STWBD_StatToolsHypothesisTest_VariableSet" hidden="1">"Variable Set #1"</definedName>
    <definedName name="STWBD_StatToolsHypothesisTest_VarSelectorDefaultDataSet" hidden="1">"DGC107169"</definedName>
    <definedName name="STWBD_StatToolsOneVarSummary_Count" hidden="1">"TRUE"</definedName>
    <definedName name="STWBD_StatToolsOneVarSummary_DefaultDataFormat" hidden="1">" 0"</definedName>
    <definedName name="STWBD_StatToolsOneVarSummary_FirstQuartile" hidden="1">"TRUE"</definedName>
    <definedName name="STWBD_StatToolsOneVarSummary_HasDefaultInfo" hidden="1">"TRUE"</definedName>
    <definedName name="STWBD_StatToolsOneVarSummary_InterQuartileRange" hidden="1">"TRUE"</definedName>
    <definedName name="STWBD_StatToolsOneVarSummary_Kurtosis" hidden="1">"FALSE"</definedName>
    <definedName name="STWBD_StatToolsOneVarSummary_Maximum" hidden="1">"TRUE"</definedName>
    <definedName name="STWBD_StatToolsOneVarSummary_Mean" hidden="1">"TRUE"</definedName>
    <definedName name="STWBD_StatToolsOneVarSummary_MeanAbsDeviation" hidden="1">"FALSE"</definedName>
    <definedName name="STWBD_StatToolsOneVarSummary_Median" hidden="1">"TRUE"</definedName>
    <definedName name="STWBD_StatToolsOneVarSummary_Minimum" hidden="1">"TRUE"</definedName>
    <definedName name="STWBD_StatToolsOneVarSummary_Mode" hidden="1">"FALSE"</definedName>
    <definedName name="STWBD_StatToolsOneVarSummary_OtherPercentiles" hidden="1">"TRUE"</definedName>
    <definedName name="STWBD_StatToolsOneVarSummary_PercentileList" hidden="1">" .1, .5, .9"</definedName>
    <definedName name="STWBD_StatToolsOneVarSummary_Range" hidden="1">"TRUE"</definedName>
    <definedName name="STWBD_StatToolsOneVarSummary_Skewness" hidden="1">"FALSE"</definedName>
    <definedName name="STWBD_StatToolsOneVarSummary_StandardDeviation" hidden="1">"FALSE"</definedName>
    <definedName name="STWBD_StatToolsOneVarSummary_Sum" hidden="1">"TRUE"</definedName>
    <definedName name="STWBD_StatToolsOneVarSummary_ThirdQuartile" hidden="1">"TRUE"</definedName>
    <definedName name="STWBD_StatToolsOneVarSummary_VariableList" hidden="1">4</definedName>
    <definedName name="STWBD_StatToolsOneVarSummary_VariableList_1" hidden="1">"U_x0001_VG1882E37D36ABC8E1_x0001_"</definedName>
    <definedName name="STWBD_StatToolsOneVarSummary_VariableList_2" hidden="1">"U_x0001_VG34B377D224F4F61A_x0001_"</definedName>
    <definedName name="STWBD_StatToolsOneVarSummary_VariableList_3" hidden="1">"U_x0001_VG140EA6509E7D459_x0001_"</definedName>
    <definedName name="STWBD_StatToolsOneVarSummary_VariableList_4" hidden="1">"U_x0001_VGBACAA42865FB94_x0001_"</definedName>
    <definedName name="STWBD_StatToolsOneVarSummary_Variance" hidden="1">"FALSE"</definedName>
    <definedName name="STWBD_StatToolsOneVarSummary_VarSelectorDefaultDataSet" hidden="1">"DGFFD654"</definedName>
    <definedName name="STWBD_StatToolsRegression_blockList" hidden="1">"-1"</definedName>
    <definedName name="STWBD_StatToolsRegression_CheckMulticollinearity" hidden="1">"FALSE"</definedName>
    <definedName name="STWBD_StatToolsRegression_ConfidenceLevel" hidden="1">" .95"</definedName>
    <definedName name="STWBD_StatToolsRegression_DisplayCorrelationMatrix" hidden="1">"FALSE"</definedName>
    <definedName name="STWBD_StatToolsRegression_DisplayRegressionEquation" hidden="1">"FALSE"</definedName>
    <definedName name="STWBD_StatToolsRegression_FixVariables" hidden="1">"FALSE"</definedName>
    <definedName name="STWBD_StatToolsRegression_fixVarList" hidden="1">"-1"</definedName>
    <definedName name="STWBD_StatToolsRegression_FValueToEnter" hidden="1">" 2.2"</definedName>
    <definedName name="STWBD_StatToolsRegression_FValueToLeave" hidden="1">" 1.1"</definedName>
    <definedName name="STWBD_StatToolsRegression_GraphFittedValueVsActualYValue" hidden="1">"FALSE"</definedName>
    <definedName name="STWBD_StatToolsRegression_GraphFittedValueVsXValue" hidden="1">"FALSE"</definedName>
    <definedName name="STWBD_StatToolsRegression_GraphHistogramOfResiduals" hidden="1">"FALSE"</definedName>
    <definedName name="STWBD_StatToolsRegression_GraphResidualVsFittedValue" hidden="1">"FALSE"</definedName>
    <definedName name="STWBD_StatToolsRegression_GraphResidualVsOrderIndex" hidden="1">"FALSE"</definedName>
    <definedName name="STWBD_StatToolsRegression_GraphResidualVsXValue" hidden="1">"FALSE"</definedName>
    <definedName name="STWBD_StatToolsRegression_HasDefaultInfo" hidden="1">"TRUE"</definedName>
    <definedName name="STWBD_StatToolsRegression_IdentifyOutliersInDataSet" hidden="1">"FALSE"</definedName>
    <definedName name="STWBD_StatToolsRegression_IdentifyOutliersInGraphs" hidden="1">"FALSE"</definedName>
    <definedName name="STWBD_StatToolsRegression_IncludeDerivedVariables" hidden="1">"TRUE"</definedName>
    <definedName name="STWBD_StatToolsRegression_IncludePrediction" hidden="1">"FALSE"</definedName>
    <definedName name="STWBD_StatToolsRegression_IncludeSteps" hidden="1">"FALSE"</definedName>
    <definedName name="STWBD_StatToolsRegression_ListedDerivedVariables" hidden="1">1</definedName>
    <definedName name="STWBD_StatToolsRegression_ListedDerivedVariables_1" hidden="1">"P_x0001_VG212F208834D85D4C_x0001_ 2_x0001_"</definedName>
    <definedName name="STWBD_StatToolsRegression_NumberOfBlocks" hidden="1">" 2"</definedName>
    <definedName name="STWBD_StatToolsRegression_pValueToEnter" hidden="1">" .05"</definedName>
    <definedName name="STWBD_StatToolsRegression_pValueToLeave" hidden="1">" .1"</definedName>
    <definedName name="STWBD_StatToolsRegression_RegressionType" hidden="1">" 0"</definedName>
    <definedName name="STWBD_StatToolsRegression_StandardizeNumericVariables" hidden="1">"FALSE"</definedName>
    <definedName name="STWBD_StatToolsRegression_throughOrigin" hidden="1">"FALSE"</definedName>
    <definedName name="STWBD_StatToolsRegression_useFValue" hidden="1">"FALSE"</definedName>
    <definedName name="STWBD_StatToolsRegression_usePValue" hidden="1">"TRUE"</definedName>
    <definedName name="STWBD_StatToolsRegression_VariableDependent" hidden="1">"U_x0001_VG2C3A88C16F5DB83_x0001_"</definedName>
    <definedName name="STWBD_StatToolsRegression_VariableListIndependent" hidden="1">2</definedName>
    <definedName name="STWBD_StatToolsRegression_VariableListIndependent_1" hidden="1">"U_x0001_VG212F208834D85D4C_x0001_"</definedName>
    <definedName name="STWBD_StatToolsRegression_VariableListIndependent_2" hidden="1">"P_x0001_VG212F208834D85D4C_x0001_ 2_x0001_"</definedName>
    <definedName name="STWBD_StatToolsRegression_VarSelectorDefaultDataSet" hidden="1">"DG1E46A4D1"</definedName>
    <definedName name="STWBD_StatToolsRunsTest_CutOffType" hidden="1">" 0"</definedName>
    <definedName name="STWBD_StatToolsRunsTest_CutOffValue" hidden="1">" 0"</definedName>
    <definedName name="STWBD_StatToolsRunsTest_HasDefaultInfo" hidden="1">"TRUE"</definedName>
    <definedName name="STWBD_StatToolsRunsTest_VariableList" hidden="1">1</definedName>
    <definedName name="STWBD_StatToolsRunsTest_VariableList_1" hidden="1">"U_x0001_VG16D9D07F595B0ED_x0001_"</definedName>
    <definedName name="STWBD_StatToolsRunsTest_VarSelectorDefaultDataSet" hidden="1">"DG22496D4D"</definedName>
    <definedName name="STWBD_StatToolsSampleSize_ConfidenceLevel" hidden="1">" .95"</definedName>
    <definedName name="STWBD_StatToolsSampleSize_EstimatedProportion1" hidden="1">" .1"</definedName>
    <definedName name="STWBD_StatToolsSampleSize_EstimatedProportion2" hidden="1">" .1"</definedName>
    <definedName name="STWBD_StatToolsSampleSize_EstimatedStdDev" hidden="1">" 1"</definedName>
    <definedName name="STWBD_StatToolsSampleSize_HasDefaultInfo" hidden="1">"TRUE"</definedName>
    <definedName name="STWBD_StatToolsSampleSize_IntervalHalfLength" hidden="1">" .1"</definedName>
    <definedName name="STWBD_StatToolsSampleSize_ParameterType" hidden="1">" 1"</definedName>
    <definedName name="STWBD_StatToolsScatterplot_DisplayCorrelationCoefficient" hidden="1">"TRUE"</definedName>
    <definedName name="STWBD_StatToolsScatterplot_HasDefaultInfo" hidden="1">"TRUE"</definedName>
    <definedName name="STWBD_StatToolsScatterplot_ScatterplotChartType" hidden="1">" 0"</definedName>
    <definedName name="STWBD_StatToolsScatterplot_VarSelectorDefaultDataSet" hidden="1">"DG1E46A4D1"</definedName>
    <definedName name="STWBD_StatToolsScatterplot_XVariableList" hidden="1">3</definedName>
    <definedName name="STWBD_StatToolsScatterplot_XVariableList_1" hidden="1">"U_x0001_VG10D64597337997DF_x0001_"</definedName>
    <definedName name="STWBD_StatToolsScatterplot_XVariableList_2" hidden="1">"U_x0001_VG191BA18845B93BD_x0001_"</definedName>
    <definedName name="STWBD_StatToolsScatterplot_XVariableList_3" hidden="1">"U_x0001_VGF6943AB23E57508_x0001_"</definedName>
    <definedName name="STWBD_StatToolsScatterplot_YVariableList" hidden="1">1</definedName>
    <definedName name="STWBD_StatToolsScatterplot_YVariableList_1" hidden="1">"U_x0001_VGBC7365A15AAF7DA_x0001_"</definedName>
    <definedName name="STWBD_StatToolsTimeSeriesGraph_DefaultUseLabelVariable" hidden="1">"TRUE"</definedName>
    <definedName name="STWBD_StatToolsTimeSeriesGraph_HasDefaultInfo" hidden="1">"TRUE"</definedName>
    <definedName name="STWBD_StatToolsTimeSeriesGraph_LabelVariable" hidden="1">"U_x0001_VG19B877C78714272_x0001_"</definedName>
    <definedName name="STWBD_StatToolsTimeSeriesGraph_SingleGraph" hidden="1">"TRUE"</definedName>
    <definedName name="STWBD_StatToolsTimeSeriesGraph_TwoVerticalAxes" hidden="1">"FALSE"</definedName>
    <definedName name="STWBD_StatToolsTimeSeriesGraph_VariableList" hidden="1">1</definedName>
    <definedName name="STWBD_StatToolsTimeSeriesGraph_VariableList_1" hidden="1">"U_x0001_VG3403683C133D8B0E_x0001_"</definedName>
    <definedName name="STWBD_StatToolsTimeSeriesGraph_VarSelectorDefaultDataSet" hidden="1">"DG1001C38C"</definedName>
    <definedName name="Style">'[61]Input Sheet'!$F$15</definedName>
    <definedName name="SubmittedBy" localSheetId="1">#REF!</definedName>
    <definedName name="SubmittedBy">#REF!</definedName>
    <definedName name="subs" localSheetId="1" hidden="1">{#N/A,#N/A,TRUE,"Cover";#N/A,#N/A,TRUE,"Conts";#N/A,#N/A,TRUE,"VOS";#N/A,#N/A,TRUE,"Warrington";#N/A,#N/A,TRUE,"Widnes"}</definedName>
    <definedName name="subs" hidden="1">{#N/A,#N/A,TRUE,"Cover";#N/A,#N/A,TRUE,"Conts";#N/A,#N/A,TRUE,"VOS";#N/A,#N/A,TRUE,"Warrington";#N/A,#N/A,TRUE,"Widnes"}</definedName>
    <definedName name="Subspc" localSheetId="1" hidden="1">{#N/A,#N/A,TRUE,"Cover";#N/A,#N/A,TRUE,"Conts";#N/A,#N/A,TRUE,"VOS";#N/A,#N/A,TRUE,"Warrington";#N/A,#N/A,TRUE,"Widnes"}</definedName>
    <definedName name="Subspc" hidden="1">{#N/A,#N/A,TRUE,"Cover";#N/A,#N/A,TRUE,"Conts";#N/A,#N/A,TRUE,"VOS";#N/A,#N/A,TRUE,"Warrington";#N/A,#N/A,TRUE,"Widnes"}</definedName>
    <definedName name="Substructure">[25]PLOT!#REF!</definedName>
    <definedName name="subtotal" localSheetId="1">#REF!</definedName>
    <definedName name="subtotal">#REF!</definedName>
    <definedName name="sum" localSheetId="1">#REF!</definedName>
    <definedName name="sum">#REF!</definedName>
    <definedName name="summA" localSheetId="1">#REF!</definedName>
    <definedName name="summA">#REF!</definedName>
    <definedName name="summary">#REF!</definedName>
    <definedName name="summary1">#REF!</definedName>
    <definedName name="summarycapital">#REF!</definedName>
    <definedName name="summaryervs">#REF!</definedName>
    <definedName name="summaryhead">#REF!</definedName>
    <definedName name="summarynotes">#REF!</definedName>
    <definedName name="summaryplots">'[73](2&amp;3&amp;4)Inquiry'!#REF!</definedName>
    <definedName name="summarytable" localSheetId="1">#REF!</definedName>
    <definedName name="summarytable">#REF!</definedName>
    <definedName name="summB" localSheetId="1">#REF!</definedName>
    <definedName name="summB">#REF!</definedName>
    <definedName name="summC" localSheetId="1">#REF!</definedName>
    <definedName name="summC">#REF!</definedName>
    <definedName name="summtotal">#REF!</definedName>
    <definedName name="SurveyDesign">#REF!</definedName>
    <definedName name="SWAN_HATTERSLEY">'[14]ADL Codes - Suppliers'!$C$389</definedName>
    <definedName name="SWF">#REF!</definedName>
    <definedName name="systems">'[68]Systems Summary'!$H$22</definedName>
    <definedName name="t" localSheetId="1">#REF!</definedName>
    <definedName name="t">#REF!</definedName>
    <definedName name="table1a" localSheetId="1">#REF!</definedName>
    <definedName name="table1a">#REF!</definedName>
    <definedName name="table1b" localSheetId="1">#REF!</definedName>
    <definedName name="table1b">#REF!</definedName>
    <definedName name="table2">#REF!</definedName>
    <definedName name="table2a">#REF!</definedName>
    <definedName name="table2b">#REF!</definedName>
    <definedName name="table3a">#REF!</definedName>
    <definedName name="table3b">#REF!</definedName>
    <definedName name="TARGET_FURNITURE">'[14]ADL Codes - Suppliers'!$C$393</definedName>
    <definedName name="Target_Max_Gearing">#REF!</definedName>
    <definedName name="TCOLSA">[143]Columns!$AN$32:$AN$56</definedName>
    <definedName name="TCOLSB">[143]Columns!$AN$64:$AN$88</definedName>
    <definedName name="TCOLSC">[143]Columns!$AN$96:$AN$120</definedName>
    <definedName name="TCOLSD">[143]Columns!$AN$128:$AN$152</definedName>
    <definedName name="TCOLSE">[143]Columns!$AN$160:$AN$184</definedName>
    <definedName name="TCOLSF">[143]Columns!$AN$192:$AN$216</definedName>
    <definedName name="TCOLSG">[143]Columns!$BN$224:$BN$248</definedName>
    <definedName name="TCOLSPOD">[143]Columns!$P$256:$P$280</definedName>
    <definedName name="Team">'[61]Input Sheet'!$F$26</definedName>
    <definedName name="team_toilet" localSheetId="1">#REF!</definedName>
    <definedName name="team_toilet">#REF!</definedName>
    <definedName name="TELECTRONICS">'[14]ADL Codes - Suppliers'!$C$397</definedName>
    <definedName name="TELEPHONE">#REF!</definedName>
    <definedName name="Telephones_Total">#REF!</definedName>
    <definedName name="Temp">[42]Account!#REF!</definedName>
    <definedName name="TempWorks" localSheetId="1">#REF!</definedName>
    <definedName name="TempWorks">#REF!</definedName>
    <definedName name="Tender">'[144]Do not delete - Lists'!$A$2:$A$8</definedName>
    <definedName name="test" localSheetId="1" hidden="1">{#N/A,#N/A,FALSE,"Aging Summary";#N/A,#N/A,FALSE,"Ratio Analysis";#N/A,#N/A,FALSE,"Test 120 Day Accts";#N/A,#N/A,FALSE,"Tickmarks"}</definedName>
    <definedName name="test" hidden="1">{#N/A,#N/A,FALSE,"Aging Summary";#N/A,#N/A,FALSE,"Ratio Analysis";#N/A,#N/A,FALSE,"Test 120 Day Accts";#N/A,#N/A,FALSE,"Tickmarks"}</definedName>
    <definedName name="test_2" localSheetId="1" hidden="1">{#N/A,#N/A,FALSE,"Aging Summary";#N/A,#N/A,FALSE,"Ratio Analysis";#N/A,#N/A,FALSE,"Test 120 Day Accts";#N/A,#N/A,FALSE,"Tickmarks"}</definedName>
    <definedName name="test_2" hidden="1">{#N/A,#N/A,FALSE,"Aging Summary";#N/A,#N/A,FALSE,"Ratio Analysis";#N/A,#N/A,FALSE,"Test 120 Day Accts";#N/A,#N/A,FALSE,"Tickmarks"}</definedName>
    <definedName name="thirdbath">[26]Accommodation!#REF!</definedName>
    <definedName name="tht" localSheetId="1">#REF!</definedName>
    <definedName name="tht">#REF!</definedName>
    <definedName name="tim">'[8]Set Up'!$A$1</definedName>
    <definedName name="Time_stamp">34345.65111875</definedName>
    <definedName name="Title">#REF!</definedName>
    <definedName name="TltCubicles">[42]Data!$C$83</definedName>
    <definedName name="TltVanity">[42]Data!$C$93</definedName>
    <definedName name="TltWalls">[42]Data!$C$107</definedName>
    <definedName name="tocompleteflow" localSheetId="1">#REF!</definedName>
    <definedName name="tocompleteflow">#REF!</definedName>
    <definedName name="Toilets">[42]Data!$C$73</definedName>
    <definedName name="TollgateGIA">'[41]Tollgate Hse - Data'!$E$35</definedName>
    <definedName name="TollgateNIA">'[41]Tollgate Hse - Data'!$G$35</definedName>
    <definedName name="TollgateUnits">'[41]Tollgate Hse - Data'!$F$53</definedName>
    <definedName name="Tom">[114]Contents!#REF!</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TOT1A">'[75]Cost Plan'!$K$30</definedName>
    <definedName name="TOT2A">'[75]Cost Plan'!$K$49</definedName>
    <definedName name="TOT2B">'[75]Cost Plan'!$K$68</definedName>
    <definedName name="TOT2C">'[75]Cost Plan'!$K$96</definedName>
    <definedName name="TOT2D">'[75]Cost Plan'!$K$117</definedName>
    <definedName name="TOT2E">'[75]Cost Plan'!$K$148</definedName>
    <definedName name="TOT2F">'[75]Cost Plan'!$K$163</definedName>
    <definedName name="TOT2G">'[75]Cost Plan'!$K$190</definedName>
    <definedName name="TOT2H">'[75]Cost Plan'!$K$207</definedName>
    <definedName name="TOT3A">'[75]Cost Plan'!$K$226</definedName>
    <definedName name="TOT3B">'[75]Cost Plan'!$K$253</definedName>
    <definedName name="TOT3C">'[75]Cost Plan'!$K$276</definedName>
    <definedName name="TOT4A">'[75]Cost Plan'!$K$303</definedName>
    <definedName name="TOT5A">'[75]Cost Plan'!$K$318</definedName>
    <definedName name="TOT5B">'[75]Cost Plan'!$K$332</definedName>
    <definedName name="TOT5C">'[75]Cost Plan'!$K$345</definedName>
    <definedName name="TOT5D">'[75]Cost Plan'!$K$359</definedName>
    <definedName name="TOT5E">'[75]Cost Plan'!$K$372</definedName>
    <definedName name="TOT5F">'[75]Cost Plan'!$K$401</definedName>
    <definedName name="TOT5G">'[75]Cost Plan'!$K$415</definedName>
    <definedName name="TOT5H">'[75]Cost Plan'!$K$428</definedName>
    <definedName name="TOT5I">'[75]Cost Plan'!$K$443</definedName>
    <definedName name="TOT5J">'[75]Cost Plan'!$K$455</definedName>
    <definedName name="TOT5K">'[75]Cost Plan'!$K$469</definedName>
    <definedName name="TOT5L">'[75]Cost Plan'!$K$483</definedName>
    <definedName name="TOT5M">'[75]Cost Plan'!$K$496</definedName>
    <definedName name="TOT5N">'[75]Cost Plan'!$K$510</definedName>
    <definedName name="TOT6A">'[75]Cost Plan'!$K$539</definedName>
    <definedName name="TOT6B">'[75]Cost Plan'!$K$556</definedName>
    <definedName name="TOT6C">'[75]Cost Plan'!$K$580</definedName>
    <definedName name="TOT6D">'[75]Cost Plan'!$K$593</definedName>
    <definedName name="TOT7A">'[75]Cost Plan'!$K$606</definedName>
    <definedName name="TOT8A">'[45]Cost Plan'!#REF!</definedName>
    <definedName name="Total_beds" localSheetId="1">#REF!</definedName>
    <definedName name="Total_beds">#REF!</definedName>
    <definedName name="total_cost" localSheetId="1">#REF!</definedName>
    <definedName name="total_cost">#REF!</definedName>
    <definedName name="total_net_rent_for_cashflow">'[32]Net rent analysis'!$J$190:$X$191</definedName>
    <definedName name="TOTAL_REFRIGERATION">'[14]ADL Codes - Suppliers'!$C$412</definedName>
    <definedName name="Total_rm">#REF!</definedName>
    <definedName name="TOTAL_VALUE">[1]Data!$E$7</definedName>
    <definedName name="totalbudget">#REF!</definedName>
    <definedName name="TotalCapital">#REF!</definedName>
    <definedName name="totalflats">[2]Sheet7!#REF!</definedName>
    <definedName name="TotalNormalRevenue">#REF!</definedName>
    <definedName name="totalother">[2]Sheet7!#REF!</definedName>
    <definedName name="TotalRevenue">#REF!</definedName>
    <definedName name="TotalWriteOffRevenue">#REF!</definedName>
    <definedName name="TOTCB">#REF!</definedName>
    <definedName name="TOTCN">#REF!</definedName>
    <definedName name="TOTCONTG">'[45]Cost Plan'!$L$660</definedName>
    <definedName name="TOTCS" localSheetId="1">#REF!</definedName>
    <definedName name="TOTCS">#REF!</definedName>
    <definedName name="TOTCT" localSheetId="1">#REF!</definedName>
    <definedName name="TOTCT">#REF!</definedName>
    <definedName name="TOTCV" localSheetId="1">#REF!</definedName>
    <definedName name="TOTCV">#REF!</definedName>
    <definedName name="TOTDESFEES">'[45]Cost Plan'!$L$688</definedName>
    <definedName name="TOTESCLTN">'[45]Cost Plan'!$L$646</definedName>
    <definedName name="TOTMC" localSheetId="1">#REF!</definedName>
    <definedName name="TOTMC">#REF!</definedName>
    <definedName name="TOTME" localSheetId="1">#REF!</definedName>
    <definedName name="TOTME">#REF!</definedName>
    <definedName name="TOTMI" localSheetId="1">#REF!</definedName>
    <definedName name="TOTMI">#REF!</definedName>
    <definedName name="TOTMM">#REF!</definedName>
    <definedName name="TOTMP">#REF!</definedName>
    <definedName name="TOTMR">#REF!</definedName>
    <definedName name="TOTMS">#REF!</definedName>
    <definedName name="TOTOHP">'[45]Cost Plan'!$L$674</definedName>
    <definedName name="TOTPRELIMS">'[45]Cost Plan'!$L$632</definedName>
    <definedName name="TowerStep">[23]Accommodation!#REF!</definedName>
    <definedName name="Tracker_points">'[145]Tracker Data'!$H$3:$CN$3</definedName>
    <definedName name="tracking" localSheetId="1">#REF!</definedName>
    <definedName name="tracking">#REF!</definedName>
    <definedName name="TradingArea">[42]Data!$C$51</definedName>
    <definedName name="travel_inn_rooms">'[108]Back up Figures'!$R$31</definedName>
    <definedName name="TRIMMED_START">[1]Data!$S$32:$S$57</definedName>
    <definedName name="trjyfrjyf" localSheetId="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trjyfrjyf"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TSLABSA">'[146]Floor &amp; Roof Slabs'!$AK$85:$AK$99</definedName>
    <definedName name="TSLABSB">'[146]Floor &amp; Roof Slabs'!$AK$105:$AK$118</definedName>
    <definedName name="TSLABSC">'[146]Floor &amp; Roof Slabs'!$AK$124:$AK$137</definedName>
    <definedName name="TSLABSD">'[146]Floor &amp; Roof Slabs'!$AK$143:$AK$157</definedName>
    <definedName name="TSLABSE">'[146]Floor &amp; Roof Slabs'!$AK$163:$AK$178</definedName>
    <definedName name="TSLABSF">'[146]Floor &amp; Roof Slabs'!$AK$184:$AK$198</definedName>
    <definedName name="TSLABSG">'[146]Floor &amp; Roof Slabs'!$BK$204:$BK$221</definedName>
    <definedName name="TSLABSPOD">'[146]Floor &amp; Roof Slabs'!$M$228:$M$239</definedName>
    <definedName name="Tunnel_length" localSheetId="1">#REF!</definedName>
    <definedName name="Tunnel_length">#REF!</definedName>
    <definedName name="Tunnel_length__m" localSheetId="1">#REF!</definedName>
    <definedName name="Tunnel_length__m">#REF!</definedName>
    <definedName name="TURN" localSheetId="1">#REF!</definedName>
    <definedName name="TURN">#REF!</definedName>
    <definedName name="TWALLSA">'[143]RC Walls'!$BS$28:$BS$41</definedName>
    <definedName name="TWALLSB">'[143]RC Walls'!$BS$48:$BS$61</definedName>
    <definedName name="TWALLSC">'[143]RC Walls'!$BS$68:$BS$81</definedName>
    <definedName name="TWALLSD">'[143]RC Walls'!$BS$88:$BS$101</definedName>
    <definedName name="TWALLSE">'[143]RC Walls'!$BS$108:$BS$121</definedName>
    <definedName name="TWALLSF">'[143]RC Walls'!$BS$128:$BS$141</definedName>
    <definedName name="TWALLSG">'[143]RC Walls'!$DS$148:$DS$162</definedName>
    <definedName name="TWALLSPOD">'[143]RC Walls'!$AA$169:$AA$182</definedName>
    <definedName name="ty" localSheetId="1" hidden="1">{#N/A,#N/A,TRUE,"Cover";#N/A,#N/A,TRUE,"Conts";#N/A,#N/A,TRUE,"VOS";#N/A,#N/A,TRUE,"Warrington";#N/A,#N/A,TRUE,"Widnes"}</definedName>
    <definedName name="ty" hidden="1">{#N/A,#N/A,TRUE,"Cover";#N/A,#N/A,TRUE,"Conts";#N/A,#N/A,TRUE,"VOS";#N/A,#N/A,TRUE,"Warrington";#N/A,#N/A,TRUE,"Widnes"}</definedName>
    <definedName name="TYPE">#REF!</definedName>
    <definedName name="UIRR">#REF!</definedName>
    <definedName name="Unallocated">[25]HOUSEBUILD!#REF!</definedName>
    <definedName name="Unhide">[57]!Unhide</definedName>
    <definedName name="Unhide2">[58]!Unhide</definedName>
    <definedName name="Uniforms_Total" localSheetId="1">#REF!</definedName>
    <definedName name="Uniforms_Total">#REF!</definedName>
    <definedName name="Unit" localSheetId="1">#REF!</definedName>
    <definedName name="Unit">#REF!</definedName>
    <definedName name="units">[37]Buildup!$A$2:$B$5</definedName>
    <definedName name="unpaid" localSheetId="1">#REF!</definedName>
    <definedName name="unpaid">#REF!</definedName>
    <definedName name="Update">'[45]Project Data'!$E$11</definedName>
    <definedName name="USD" localSheetId="1">#REF!</definedName>
    <definedName name="USD">#REF!</definedName>
    <definedName name="UseTypes">[67]MiscVar!$B$18:$B$29</definedName>
    <definedName name="v" localSheetId="1" hidden="1">{#N/A,#N/A,TRUE,"Cover";#N/A,#N/A,TRUE,"Conts";#N/A,#N/A,TRUE,"VOS";#N/A,#N/A,TRUE,"Warrington";#N/A,#N/A,TRUE,"Widnes"}</definedName>
    <definedName name="v" hidden="1">{#N/A,#N/A,TRUE,"Cover";#N/A,#N/A,TRUE,"Conts";#N/A,#N/A,TRUE,"VOS";#N/A,#N/A,TRUE,"Warrington";#N/A,#N/A,TRUE,"Widnes"}</definedName>
    <definedName name="vallastcert">#REF!</definedName>
    <definedName name="value">#REF!</definedName>
    <definedName name="VanityUnits">[25]HOUSEBUILD!#REF!</definedName>
    <definedName name="variations_agreed" localSheetId="1">#REF!</definedName>
    <definedName name="variations_agreed">#REF!</definedName>
    <definedName name="variations_not_agreed" localSheetId="1">#REF!</definedName>
    <definedName name="variations_not_agreed">#REF!</definedName>
    <definedName name="VAT">[37]Input!$E$59</definedName>
    <definedName name="VC" localSheetId="1">#REF!</definedName>
    <definedName name="VC">#REF!</definedName>
    <definedName name="VD" localSheetId="1">#REF!</definedName>
    <definedName name="VD">#REF!</definedName>
    <definedName name="VE" localSheetId="1">#REF!</definedName>
    <definedName name="VE">#REF!</definedName>
    <definedName name="VEIdeas" localSheetId="1">MAX(Page)</definedName>
    <definedName name="VEIdeas">MAX(Page)</definedName>
    <definedName name="ventilation">'[16]Do not delete - Lists'!$A$34:$A$39</definedName>
    <definedName name="VF">#REF!</definedName>
    <definedName name="VG">#REF!</definedName>
    <definedName name="VH">#REF!</definedName>
    <definedName name="Vinyl">[40]DATA!$F$11</definedName>
    <definedName name="VOLUME_Attenutation" localSheetId="1">#REF!</definedName>
    <definedName name="VOLUME_Attenutation">#REF!</definedName>
    <definedName name="VOLUME_Basement_Plan" localSheetId="1">#REF!</definedName>
    <definedName name="VOLUME_Basement_Plan">#REF!</definedName>
    <definedName name="VOLUME_Filter_drain_and_perforated_pipe" localSheetId="1">#REF!</definedName>
    <definedName name="VOLUME_Filter_drain_and_perforated_pipe">#REF!</definedName>
    <definedName name="VOLUME_First_Floor">#REF!</definedName>
    <definedName name="VOLUME_First_Floor_Areas">#REF!</definedName>
    <definedName name="VOLUME_GFA">#REF!</definedName>
    <definedName name="VOLUME_Ground_Floor_Areas">#REF!</definedName>
    <definedName name="VOLUME_Ground_Floor_Plan">#REF!</definedName>
    <definedName name="VOLUME_Linear_Drain">#REF!</definedName>
    <definedName name="VOLUME_New_FW_runs">#REF!</definedName>
    <definedName name="VOLUME_New_Pool_backwash_drain">#REF!</definedName>
    <definedName name="VOLUME_New_SW_runs">#REF!</definedName>
    <definedName name="VOLUME_Permable_Block_Paving">#REF!</definedName>
    <definedName name="VOLUME_Rainwater_pipe">#REF!</definedName>
    <definedName name="VOLUME_Sub_Base_Baffle">#REF!</definedName>
    <definedName name="VOLUME_SW_Perforated_Drain">#REF!</definedName>
    <definedName name="W" localSheetId="1">#REF!</definedName>
    <definedName name="w">#REF!</definedName>
    <definedName name="WALLAREA_Attenutation">#REF!</definedName>
    <definedName name="WALLAREA_Basement_Plan">#REF!</definedName>
    <definedName name="WALLAREA_Filter_drain_and_perforated_pipe">#REF!</definedName>
    <definedName name="WALLAREA_First_Floor">#REF!</definedName>
    <definedName name="WALLAREA_First_Floor_Areas">#REF!</definedName>
    <definedName name="WALLAREA_GFA">#REF!</definedName>
    <definedName name="WALLAREA_Ground_Floor_Areas">#REF!</definedName>
    <definedName name="WALLAREA_Ground_Floor_Plan">#REF!</definedName>
    <definedName name="WALLAREA_Linear_Drain">#REF!</definedName>
    <definedName name="WALLAREA_New_FW_runs">#REF!</definedName>
    <definedName name="WALLAREA_New_Pool_backwash_drain">#REF!</definedName>
    <definedName name="WALLAREA_New_SW_runs">#REF!</definedName>
    <definedName name="WALLAREA_Permable_Block_Paving">#REF!</definedName>
    <definedName name="WALLAREA_Rainwater_pipe">#REF!</definedName>
    <definedName name="WALLAREA_Sub_Base_Baffle">#REF!</definedName>
    <definedName name="WALLAREA_SW_Perforated_Drain">#REF!</definedName>
    <definedName name="WallisStep">[23]Accommodation!#REF!</definedName>
    <definedName name="walls1">'[8]Set Up'!$B$38</definedName>
    <definedName name="walls2">'[8]Set Up'!$B$39</definedName>
    <definedName name="walls3">'[8]Set Up'!$B$40</definedName>
    <definedName name="walls4">'[8]Set Up'!$B$41</definedName>
    <definedName name="walls5">'[8]Set Up'!$B$42</definedName>
    <definedName name="WallsFencing">#REF!</definedName>
    <definedName name="wallwaste">'[8]Supplier Sheets'!$L$9</definedName>
    <definedName name="wanker">'[147]Master Data Sheet'!$I$36</definedName>
    <definedName name="weeks" localSheetId="1">#REF!</definedName>
    <definedName name="weeks">#REF!</definedName>
    <definedName name="WEIGHT_Attenutation" localSheetId="1">#REF!</definedName>
    <definedName name="WEIGHT_Attenutation">#REF!</definedName>
    <definedName name="WEIGHT_Basement_Plan" localSheetId="1">#REF!</definedName>
    <definedName name="WEIGHT_Basement_Plan">#REF!</definedName>
    <definedName name="WEIGHT_Filter_drain_and_perforated_pipe">#REF!</definedName>
    <definedName name="WEIGHT_First_Floor">#REF!</definedName>
    <definedName name="WEIGHT_First_Floor_Areas">#REF!</definedName>
    <definedName name="WEIGHT_GFA">#REF!</definedName>
    <definedName name="WEIGHT_Ground_Floor_Areas">#REF!</definedName>
    <definedName name="WEIGHT_Ground_Floor_Plan">#REF!</definedName>
    <definedName name="WEIGHT_Linear_Drain">#REF!</definedName>
    <definedName name="WEIGHT_New_FW_runs">#REF!</definedName>
    <definedName name="WEIGHT_New_Pool_backwash_drain">#REF!</definedName>
    <definedName name="WEIGHT_New_SW_runs">#REF!</definedName>
    <definedName name="WEIGHT_Permable_Block_Paving">#REF!</definedName>
    <definedName name="WEIGHT_Rainwater_pipe">#REF!</definedName>
    <definedName name="WEIGHT_Sub_Base_Baffle">#REF!</definedName>
    <definedName name="WEIGHT_SW_Perforated_Drain">#REF!</definedName>
    <definedName name="WelfareFacilities">#REF!</definedName>
    <definedName name="WhiteGoods">[25]HOUSEBUILD!#REF!</definedName>
    <definedName name="willis" localSheetId="1">#REF!</definedName>
    <definedName name="willis">#REF!</definedName>
    <definedName name="Windows">[25]HOUSEBUILD!#REF!</definedName>
    <definedName name="windows_" localSheetId="1">#REF!</definedName>
    <definedName name="windows_">#REF!</definedName>
    <definedName name="windows__" localSheetId="1">#REF!</definedName>
    <definedName name="windows__">#REF!</definedName>
    <definedName name="Working_OH">#REF!</definedName>
    <definedName name="workpackages">[37]Workpackages!$G$29:$P$136</definedName>
    <definedName name="works" localSheetId="1">#REF!</definedName>
    <definedName name="works">#REF!</definedName>
    <definedName name="WPlist">'[45]WP Summary'!$B$11:$B$181</definedName>
    <definedName name="WR" localSheetId="1" hidden="1">{#N/A,#N/A,FALSE,"898M";#N/A,#N/A,FALSE,"898O";#N/A,#N/A,FALSE,"889M";#N/A,#N/A,FALSE,"888M";#N/A,#N/A,FALSE,"882M";#N/A,#N/A,FALSE,"881M";#N/A,#N/A,FALSE,"880M";#N/A,#N/A,FALSE,"873M";#N/A,#N/A,FALSE,"872M";#N/A,#N/A,FALSE,"871M";#N/A,#N/A,FALSE,"870M";#N/A,#N/A,FALSE,"861M";#N/A,#N/A,FALSE,"860M";#N/A,#N/A,FALSE,"850M";#N/A,#N/A,FALSE,"843M";#N/A,#N/A,FALSE,"842M";#N/A,#N/A,FALSE,"841M";#N/A,#N/A,FALSE,"840M";#N/A,#N/A,FALSE,"831M";#N/A,#N/A,FALSE,"830M";#N/A,#N/A,FALSE,"821M";#N/A,#N/A,FALSE,"820M";#N/A,#N/A,FALSE,"814M";#N/A,#N/A,FALSE,"813M";#N/A,#N/A,FALSE,"812M";#N/A,#N/A,FALSE,"811M";#N/A,#N/A,FALSE,"810M";#N/A,#N/A,FALSE,"803M";#N/A,#N/A,FALSE,"802M";#N/A,#N/A,FALSE,"801M"}</definedName>
    <definedName name="WR" hidden="1">{#N/A,#N/A,FALSE,"898M";#N/A,#N/A,FALSE,"898O";#N/A,#N/A,FALSE,"889M";#N/A,#N/A,FALSE,"888M";#N/A,#N/A,FALSE,"882M";#N/A,#N/A,FALSE,"881M";#N/A,#N/A,FALSE,"880M";#N/A,#N/A,FALSE,"873M";#N/A,#N/A,FALSE,"872M";#N/A,#N/A,FALSE,"871M";#N/A,#N/A,FALSE,"870M";#N/A,#N/A,FALSE,"861M";#N/A,#N/A,FALSE,"860M";#N/A,#N/A,FALSE,"850M";#N/A,#N/A,FALSE,"843M";#N/A,#N/A,FALSE,"842M";#N/A,#N/A,FALSE,"841M";#N/A,#N/A,FALSE,"840M";#N/A,#N/A,FALSE,"831M";#N/A,#N/A,FALSE,"830M";#N/A,#N/A,FALSE,"821M";#N/A,#N/A,FALSE,"820M";#N/A,#N/A,FALSE,"814M";#N/A,#N/A,FALSE,"813M";#N/A,#N/A,FALSE,"812M";#N/A,#N/A,FALSE,"811M";#N/A,#N/A,FALSE,"810M";#N/A,#N/A,FALSE,"803M";#N/A,#N/A,FALSE,"802M";#N/A,#N/A,FALSE,"801M"}</definedName>
    <definedName name="wra" localSheetId="1" hidden="1">{#N/A,#N/A,FALSE,"611m";#N/A,#N/A,FALSE,"601M";#N/A,#N/A,FALSE,"610M";#N/A,#N/A,FALSE,"612M";#N/A,#N/A,FALSE,"613M";#N/A,#N/A,FALSE,"620M";#N/A,#N/A,FALSE,"621M";#N/A,#N/A,FALSE,"622M";#N/A,#N/A,FALSE,"630M";#N/A,#N/A,FALSE,"640M";#N/A,#N/A,FALSE,"641M";#N/A,#N/A,FALSE,"650M";#N/A,#N/A,FALSE,"660M";#N/A,#N/A,FALSE,"661M";#N/A,#N/A,FALSE,"670M";#N/A,#N/A,FALSE,"680M";#N/A,#N/A,FALSE,"688M";#N/A,#N/A,FALSE,"689M";#N/A,#N/A,FALSE,"690M";#N/A,#N/A,FALSE,"698M";#N/A,#N/A,FALSE,"698O"}</definedName>
    <definedName name="wra" hidden="1">{#N/A,#N/A,FALSE,"611m";#N/A,#N/A,FALSE,"601M";#N/A,#N/A,FALSE,"610M";#N/A,#N/A,FALSE,"612M";#N/A,#N/A,FALSE,"613M";#N/A,#N/A,FALSE,"620M";#N/A,#N/A,FALSE,"621M";#N/A,#N/A,FALSE,"622M";#N/A,#N/A,FALSE,"630M";#N/A,#N/A,FALSE,"640M";#N/A,#N/A,FALSE,"641M";#N/A,#N/A,FALSE,"650M";#N/A,#N/A,FALSE,"660M";#N/A,#N/A,FALSE,"661M";#N/A,#N/A,FALSE,"670M";#N/A,#N/A,FALSE,"680M";#N/A,#N/A,FALSE,"688M";#N/A,#N/A,FALSE,"689M";#N/A,#N/A,FALSE,"690M";#N/A,#N/A,FALSE,"698M";#N/A,#N/A,FALSE,"698O"}</definedName>
    <definedName name="wraa" localSheetId="1" hidden="1">{#N/A,#N/A,FALSE,"898M";#N/A,#N/A,FALSE,"898O";#N/A,#N/A,FALSE,"889M";#N/A,#N/A,FALSE,"888M";#N/A,#N/A,FALSE,"882M";#N/A,#N/A,FALSE,"881M";#N/A,#N/A,FALSE,"880M";#N/A,#N/A,FALSE,"873M";#N/A,#N/A,FALSE,"872M";#N/A,#N/A,FALSE,"871M";#N/A,#N/A,FALSE,"870M";#N/A,#N/A,FALSE,"861M";#N/A,#N/A,FALSE,"860M";#N/A,#N/A,FALSE,"850M";#N/A,#N/A,FALSE,"843M";#N/A,#N/A,FALSE,"842M";#N/A,#N/A,FALSE,"841M";#N/A,#N/A,FALSE,"840M";#N/A,#N/A,FALSE,"831M";#N/A,#N/A,FALSE,"830M";#N/A,#N/A,FALSE,"821M";#N/A,#N/A,FALSE,"820M";#N/A,#N/A,FALSE,"814M";#N/A,#N/A,FALSE,"813M";#N/A,#N/A,FALSE,"812M";#N/A,#N/A,FALSE,"811M";#N/A,#N/A,FALSE,"810M";#N/A,#N/A,FALSE,"803M";#N/A,#N/A,FALSE,"802M";#N/A,#N/A,FALSE,"801M"}</definedName>
    <definedName name="wraa" hidden="1">{#N/A,#N/A,FALSE,"898M";#N/A,#N/A,FALSE,"898O";#N/A,#N/A,FALSE,"889M";#N/A,#N/A,FALSE,"888M";#N/A,#N/A,FALSE,"882M";#N/A,#N/A,FALSE,"881M";#N/A,#N/A,FALSE,"880M";#N/A,#N/A,FALSE,"873M";#N/A,#N/A,FALSE,"872M";#N/A,#N/A,FALSE,"871M";#N/A,#N/A,FALSE,"870M";#N/A,#N/A,FALSE,"861M";#N/A,#N/A,FALSE,"860M";#N/A,#N/A,FALSE,"850M";#N/A,#N/A,FALSE,"843M";#N/A,#N/A,FALSE,"842M";#N/A,#N/A,FALSE,"841M";#N/A,#N/A,FALSE,"840M";#N/A,#N/A,FALSE,"831M";#N/A,#N/A,FALSE,"830M";#N/A,#N/A,FALSE,"821M";#N/A,#N/A,FALSE,"820M";#N/A,#N/A,FALSE,"814M";#N/A,#N/A,FALSE,"813M";#N/A,#N/A,FALSE,"812M";#N/A,#N/A,FALSE,"811M";#N/A,#N/A,FALSE,"810M";#N/A,#N/A,FALSE,"803M";#N/A,#N/A,FALSE,"802M";#N/A,#N/A,FALSE,"801M"}</definedName>
    <definedName name="wrb" localSheetId="1" hidden="1">{#N/A,#N/A,FALSE,"701M";#N/A,#N/A,FALSE,"710M";#N/A,#N/A,FALSE,"720M";#N/A,#N/A,FALSE,"730M";#N/A,#N/A,FALSE,"731M";#N/A,#N/A,FALSE,"732M";#N/A,#N/A,FALSE,"733M";#N/A,#N/A,FALSE,"740M";#N/A,#N/A,FALSE,"741M";#N/A,#N/A,FALSE,"742M";#N/A,#N/A,FALSE,"750M";#N/A,#N/A,FALSE,"760M";#N/A,#N/A,FALSE,"770M";#N/A,#N/A,FALSE,"771M";#N/A,#N/A,FALSE,"772M";#N/A,#N/A,FALSE,"780M";#N/A,#N/A,FALSE,"788M";#N/A,#N/A,FALSE,"789M";#N/A,#N/A,FALSE,"790M";#N/A,#N/A,FALSE,"798M";#N/A,#N/A,FALSE,"798O"}</definedName>
    <definedName name="wrb" hidden="1">{#N/A,#N/A,FALSE,"701M";#N/A,#N/A,FALSE,"710M";#N/A,#N/A,FALSE,"720M";#N/A,#N/A,FALSE,"730M";#N/A,#N/A,FALSE,"731M";#N/A,#N/A,FALSE,"732M";#N/A,#N/A,FALSE,"733M";#N/A,#N/A,FALSE,"740M";#N/A,#N/A,FALSE,"741M";#N/A,#N/A,FALSE,"742M";#N/A,#N/A,FALSE,"750M";#N/A,#N/A,FALSE,"760M";#N/A,#N/A,FALSE,"770M";#N/A,#N/A,FALSE,"771M";#N/A,#N/A,FALSE,"772M";#N/A,#N/A,FALSE,"780M";#N/A,#N/A,FALSE,"788M";#N/A,#N/A,FALSE,"789M";#N/A,#N/A,FALSE,"790M";#N/A,#N/A,FALSE,"798M";#N/A,#N/A,FALSE,"798O"}</definedName>
    <definedName name="wrc" localSheetId="1" hidden="1">{#N/A,#N/A,FALSE,"Summary information";#N/A,#N/A,FALSE,"BLANK"}</definedName>
    <definedName name="wrc" hidden="1">{#N/A,#N/A,FALSE,"Summary information";#N/A,#N/A,FALSE,"BLANK"}</definedName>
    <definedName name="wrd" localSheetId="1" hidden="1">{#N/A,#N/A,FALSE,"898M";#N/A,#N/A,FALSE,"898O";#N/A,#N/A,FALSE,"889M";#N/A,#N/A,FALSE,"888M";#N/A,#N/A,FALSE,"882M";#N/A,#N/A,FALSE,"881M";#N/A,#N/A,FALSE,"880M";#N/A,#N/A,FALSE,"873M";#N/A,#N/A,FALSE,"872M";#N/A,#N/A,FALSE,"871M";#N/A,#N/A,FALSE,"870M";#N/A,#N/A,FALSE,"861M";#N/A,#N/A,FALSE,"860M";#N/A,#N/A,FALSE,"850M";#N/A,#N/A,FALSE,"843M";#N/A,#N/A,FALSE,"842M";#N/A,#N/A,FALSE,"841M";#N/A,#N/A,FALSE,"840M";#N/A,#N/A,FALSE,"831M";#N/A,#N/A,FALSE,"830M";#N/A,#N/A,FALSE,"821M";#N/A,#N/A,FALSE,"820M";#N/A,#N/A,FALSE,"814M";#N/A,#N/A,FALSE,"813M";#N/A,#N/A,FALSE,"812M";#N/A,#N/A,FALSE,"811M";#N/A,#N/A,FALSE,"810M";#N/A,#N/A,FALSE,"803M";#N/A,#N/A,FALSE,"802M";#N/A,#N/A,FALSE,"801M"}</definedName>
    <definedName name="wrd" hidden="1">{#N/A,#N/A,FALSE,"898M";#N/A,#N/A,FALSE,"898O";#N/A,#N/A,FALSE,"889M";#N/A,#N/A,FALSE,"888M";#N/A,#N/A,FALSE,"882M";#N/A,#N/A,FALSE,"881M";#N/A,#N/A,FALSE,"880M";#N/A,#N/A,FALSE,"873M";#N/A,#N/A,FALSE,"872M";#N/A,#N/A,FALSE,"871M";#N/A,#N/A,FALSE,"870M";#N/A,#N/A,FALSE,"861M";#N/A,#N/A,FALSE,"860M";#N/A,#N/A,FALSE,"850M";#N/A,#N/A,FALSE,"843M";#N/A,#N/A,FALSE,"842M";#N/A,#N/A,FALSE,"841M";#N/A,#N/A,FALSE,"840M";#N/A,#N/A,FALSE,"831M";#N/A,#N/A,FALSE,"830M";#N/A,#N/A,FALSE,"821M";#N/A,#N/A,FALSE,"820M";#N/A,#N/A,FALSE,"814M";#N/A,#N/A,FALSE,"813M";#N/A,#N/A,FALSE,"812M";#N/A,#N/A,FALSE,"811M";#N/A,#N/A,FALSE,"810M";#N/A,#N/A,FALSE,"803M";#N/A,#N/A,FALSE,"802M";#N/A,#N/A,FALSE,"801M"}</definedName>
    <definedName name="wre" localSheetId="1" hidden="1">{#N/A,#N/A,FALSE,"898M";#N/A,#N/A,FALSE,"898O";#N/A,#N/A,FALSE,"889M";#N/A,#N/A,FALSE,"888M";#N/A,#N/A,FALSE,"882M";#N/A,#N/A,FALSE,"881M";#N/A,#N/A,FALSE,"880M";#N/A,#N/A,FALSE,"873M";#N/A,#N/A,FALSE,"872M";#N/A,#N/A,FALSE,"871M";#N/A,#N/A,FALSE,"870M";#N/A,#N/A,FALSE,"861M";#N/A,#N/A,FALSE,"860M";#N/A,#N/A,FALSE,"850M";#N/A,#N/A,FALSE,"843M";#N/A,#N/A,FALSE,"842M";#N/A,#N/A,FALSE,"841M";#N/A,#N/A,FALSE,"840M";#N/A,#N/A,FALSE,"831M";#N/A,#N/A,FALSE,"830M";#N/A,#N/A,FALSE,"821M";#N/A,#N/A,FALSE,"820M";#N/A,#N/A,FALSE,"814M";#N/A,#N/A,FALSE,"813M";#N/A,#N/A,FALSE,"812M";#N/A,#N/A,FALSE,"811M";#N/A,#N/A,FALSE,"810M";#N/A,#N/A,FALSE,"803M";#N/A,#N/A,FALSE,"802M";#N/A,#N/A,FALSE,"801M"}</definedName>
    <definedName name="wre" hidden="1">{#N/A,#N/A,FALSE,"898M";#N/A,#N/A,FALSE,"898O";#N/A,#N/A,FALSE,"889M";#N/A,#N/A,FALSE,"888M";#N/A,#N/A,FALSE,"882M";#N/A,#N/A,FALSE,"881M";#N/A,#N/A,FALSE,"880M";#N/A,#N/A,FALSE,"873M";#N/A,#N/A,FALSE,"872M";#N/A,#N/A,FALSE,"871M";#N/A,#N/A,FALSE,"870M";#N/A,#N/A,FALSE,"861M";#N/A,#N/A,FALSE,"860M";#N/A,#N/A,FALSE,"850M";#N/A,#N/A,FALSE,"843M";#N/A,#N/A,FALSE,"842M";#N/A,#N/A,FALSE,"841M";#N/A,#N/A,FALSE,"840M";#N/A,#N/A,FALSE,"831M";#N/A,#N/A,FALSE,"830M";#N/A,#N/A,FALSE,"821M";#N/A,#N/A,FALSE,"820M";#N/A,#N/A,FALSE,"814M";#N/A,#N/A,FALSE,"813M";#N/A,#N/A,FALSE,"812M";#N/A,#N/A,FALSE,"811M";#N/A,#N/A,FALSE,"810M";#N/A,#N/A,FALSE,"803M";#N/A,#N/A,FALSE,"802M";#N/A,#N/A,FALSE,"801M"}</definedName>
    <definedName name="WriteOffRevenue">#REF!</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_2" localSheetId="1" hidden="1">{#N/A,#N/A,FALSE,"Aging Summary";#N/A,#N/A,FALSE,"Ratio Analysis";#N/A,#N/A,FALSE,"Test 120 Day Accts";#N/A,#N/A,FALSE,"Tickmarks"}</definedName>
    <definedName name="wrn.Aging._.and._.Trend._.Analysis._2" hidden="1">{#N/A,#N/A,FALSE,"Aging Summary";#N/A,#N/A,FALSE,"Ratio Analysis";#N/A,#N/A,FALSE,"Test 120 Day Accts";#N/A,#N/A,FALSE,"Tickmarks"}</definedName>
    <definedName name="wrn.Backup." localSheetId="1" hidden="1">{#N/A,#N/A,FALSE,"SUBS";#N/A,#N/A,FALSE,"SUPERS";#N/A,#N/A,FALSE,"FINISHES";#N/A,#N/A,FALSE,"FITTINGS";#N/A,#N/A,FALSE,"SERVICES";#N/A,#N/A,FALSE,"SITEWORKS"}</definedName>
    <definedName name="wrn.Backup." hidden="1">{#N/A,#N/A,FALSE,"SUBS";#N/A,#N/A,FALSE,"SUPERS";#N/A,#N/A,FALSE,"FINISHES";#N/A,#N/A,FALSE,"FITTINGS";#N/A,#N/A,FALSE,"SERVICES";#N/A,#N/A,FALSE,"SITEWORKS"}</definedName>
    <definedName name="wrn.buildstruct." localSheetId="1" hidden="1">{#N/A,#N/A,FALSE,"611m";#N/A,#N/A,FALSE,"601M";#N/A,#N/A,FALSE,"610M";#N/A,#N/A,FALSE,"612M";#N/A,#N/A,FALSE,"613M";#N/A,#N/A,FALSE,"620M";#N/A,#N/A,FALSE,"621M";#N/A,#N/A,FALSE,"622M";#N/A,#N/A,FALSE,"630M";#N/A,#N/A,FALSE,"640M";#N/A,#N/A,FALSE,"641M";#N/A,#N/A,FALSE,"650M";#N/A,#N/A,FALSE,"660M";#N/A,#N/A,FALSE,"661M";#N/A,#N/A,FALSE,"670M";#N/A,#N/A,FALSE,"680M";#N/A,#N/A,FALSE,"688M";#N/A,#N/A,FALSE,"689M";#N/A,#N/A,FALSE,"690M";#N/A,#N/A,FALSE,"698M";#N/A,#N/A,FALSE,"698O"}</definedName>
    <definedName name="wrn.buildstruct." hidden="1">{#N/A,#N/A,FALSE,"611m";#N/A,#N/A,FALSE,"601M";#N/A,#N/A,FALSE,"610M";#N/A,#N/A,FALSE,"612M";#N/A,#N/A,FALSE,"613M";#N/A,#N/A,FALSE,"620M";#N/A,#N/A,FALSE,"621M";#N/A,#N/A,FALSE,"622M";#N/A,#N/A,FALSE,"630M";#N/A,#N/A,FALSE,"640M";#N/A,#N/A,FALSE,"641M";#N/A,#N/A,FALSE,"650M";#N/A,#N/A,FALSE,"660M";#N/A,#N/A,FALSE,"661M";#N/A,#N/A,FALSE,"670M";#N/A,#N/A,FALSE,"680M";#N/A,#N/A,FALSE,"688M";#N/A,#N/A,FALSE,"689M";#N/A,#N/A,FALSE,"690M";#N/A,#N/A,FALSE,"698M";#N/A,#N/A,FALSE,"698O"}</definedName>
    <definedName name="wrn.Cost._.Plan._.Report." localSheetId="1" hidden="1">{"Summary",#N/A,TRUE,"Summary";"Cost Plan",#N/A,TRUE,"Cost Plan"}</definedName>
    <definedName name="wrn.Cost._.Plan._.Report." hidden="1">{"Summary",#N/A,TRUE,"Summary";"Cost Plan",#N/A,TRUE,"Cost Plan"}</definedName>
    <definedName name="wrn.Cost._.Report." localSheetId="1" hidden="1">{#N/A,#N/A,TRUE,"COVER";#N/A,#N/A,TRUE,"DETAILS";#N/A,#N/A,TRUE,"SUMMARY";#N/A,#N/A,TRUE,"EXP_MON";#N/A,#N/A,TRUE,"APPENDIX_A";#N/A,#N/A,TRUE,"APPENDIX_B";#N/A,#N/A,TRUE,"APPENDIX_C";#N/A,#N/A,TRUE,"APPENDIX_D";#N/A,#N/A,TRUE,"APPENDIX_E"}</definedName>
    <definedName name="wrn.Cost._.Report." hidden="1">{#N/A,#N/A,TRUE,"COVER";#N/A,#N/A,TRUE,"DETAILS";#N/A,#N/A,TRUE,"SUMMARY";#N/A,#N/A,TRUE,"EXP_MON";#N/A,#N/A,TRUE,"APPENDIX_A";#N/A,#N/A,TRUE,"APPENDIX_B";#N/A,#N/A,TRUE,"APPENDIX_C";#N/A,#N/A,TRUE,"APPENDIX_D";#N/A,#N/A,TRUE,"APPENDIX_E"}</definedName>
    <definedName name="wrn.ESTIMATE." hidden="1">{#N/A,#N/A,FALSE,"REPORT1";#N/A,#N/A,FALSE,"REPORT1";#N/A,#N/A,FALSE,"REPORT1";#N/A,#N/A,FALSE,"REPORT1";#N/A,#N/A,FALSE,"REPORT 1";#N/A,#N/A,FALSE,"REPORT1";#N/A,#N/A,FALSE,"REPORT 1";#N/A,#N/A,FALSE,"REPORT 1";#N/A,#N/A,FALSE,"REPORT 1";#N/A,#N/A,FALSE,"REPORT 1";#N/A,#N/A,FALSE,"REPORT 1";#N/A,#N/A,FALSE,"REPORT 1";#N/A,#N/A,FALSE,"REPORT 1";#N/A,#N/A,FALSE,"REPORT 1";#N/A,#N/A,FALSE,"REPORT 1"}</definedName>
    <definedName name="wrn.Landlords." localSheetId="1" hidden="1">{#N/A,#N/A,FALSE,"701M";#N/A,#N/A,FALSE,"710M";#N/A,#N/A,FALSE,"720M";#N/A,#N/A,FALSE,"730M";#N/A,#N/A,FALSE,"731M";#N/A,#N/A,FALSE,"732M";#N/A,#N/A,FALSE,"733M";#N/A,#N/A,FALSE,"740M";#N/A,#N/A,FALSE,"741M";#N/A,#N/A,FALSE,"742M";#N/A,#N/A,FALSE,"750M";#N/A,#N/A,FALSE,"760M";#N/A,#N/A,FALSE,"770M";#N/A,#N/A,FALSE,"771M";#N/A,#N/A,FALSE,"772M";#N/A,#N/A,FALSE,"780M";#N/A,#N/A,FALSE,"788M";#N/A,#N/A,FALSE,"789M";#N/A,#N/A,FALSE,"790M";#N/A,#N/A,FALSE,"798M";#N/A,#N/A,FALSE,"798O"}</definedName>
    <definedName name="wrn.Landlords." hidden="1">{#N/A,#N/A,FALSE,"701M";#N/A,#N/A,FALSE,"710M";#N/A,#N/A,FALSE,"720M";#N/A,#N/A,FALSE,"730M";#N/A,#N/A,FALSE,"731M";#N/A,#N/A,FALSE,"732M";#N/A,#N/A,FALSE,"733M";#N/A,#N/A,FALSE,"740M";#N/A,#N/A,FALSE,"741M";#N/A,#N/A,FALSE,"742M";#N/A,#N/A,FALSE,"750M";#N/A,#N/A,FALSE,"760M";#N/A,#N/A,FALSE,"770M";#N/A,#N/A,FALSE,"771M";#N/A,#N/A,FALSE,"772M";#N/A,#N/A,FALSE,"780M";#N/A,#N/A,FALSE,"788M";#N/A,#N/A,FALSE,"789M";#N/A,#N/A,FALSE,"790M";#N/A,#N/A,FALSE,"798M";#N/A,#N/A,FALSE,"798O"}</definedName>
    <definedName name="wrn.Price_Sheets." hidden="1">{#N/A,#N/A,FALSE,"Design";#N/A,#N/A,FALSE,"Cost_Con";#N/A,#N/A,FALSE,"Struct";#N/A,#N/A,FALSE,"Mech";#N/A,#N/A,FALSE,"Elec";#N/A,#N/A,FALSE,"CoW";#N/A,#N/A,FALSE,"Land";#N/A,#N/A,FALSE,"Plan_S";#N/A,#N/A,FALSE,"Lead";#N/A,#N/A,FALSE,"Alts"}</definedName>
    <definedName name="wrn.REP501." localSheetId="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0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02." localSheetId="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02."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02.1" localSheetId="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02.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03." localSheetId="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03."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summary." localSheetId="1" hidden="1">{#N/A,#N/A,FALSE,"Summary information";#N/A,#N/A,FALSE,"BLANK"}</definedName>
    <definedName name="wrn.summary." hidden="1">{#N/A,#N/A,FALSE,"Summary information";#N/A,#N/A,FALSE,"BLANK"}</definedName>
    <definedName name="wrn.Tenants." localSheetId="1" hidden="1">{#N/A,#N/A,FALSE,"898M";#N/A,#N/A,FALSE,"898O";#N/A,#N/A,FALSE,"889M";#N/A,#N/A,FALSE,"888M";#N/A,#N/A,FALSE,"882M";#N/A,#N/A,FALSE,"881M";#N/A,#N/A,FALSE,"880M";#N/A,#N/A,FALSE,"873M";#N/A,#N/A,FALSE,"872M";#N/A,#N/A,FALSE,"871M";#N/A,#N/A,FALSE,"870M";#N/A,#N/A,FALSE,"861M";#N/A,#N/A,FALSE,"860M";#N/A,#N/A,FALSE,"850M";#N/A,#N/A,FALSE,"843M";#N/A,#N/A,FALSE,"842M";#N/A,#N/A,FALSE,"841M";#N/A,#N/A,FALSE,"840M";#N/A,#N/A,FALSE,"831M";#N/A,#N/A,FALSE,"830M";#N/A,#N/A,FALSE,"821M";#N/A,#N/A,FALSE,"820M";#N/A,#N/A,FALSE,"814M";#N/A,#N/A,FALSE,"813M";#N/A,#N/A,FALSE,"812M";#N/A,#N/A,FALSE,"811M";#N/A,#N/A,FALSE,"810M";#N/A,#N/A,FALSE,"803M";#N/A,#N/A,FALSE,"802M";#N/A,#N/A,FALSE,"801M"}</definedName>
    <definedName name="wrn.Tenants." hidden="1">{#N/A,#N/A,FALSE,"898M";#N/A,#N/A,FALSE,"898O";#N/A,#N/A,FALSE,"889M";#N/A,#N/A,FALSE,"888M";#N/A,#N/A,FALSE,"882M";#N/A,#N/A,FALSE,"881M";#N/A,#N/A,FALSE,"880M";#N/A,#N/A,FALSE,"873M";#N/A,#N/A,FALSE,"872M";#N/A,#N/A,FALSE,"871M";#N/A,#N/A,FALSE,"870M";#N/A,#N/A,FALSE,"861M";#N/A,#N/A,FALSE,"860M";#N/A,#N/A,FALSE,"850M";#N/A,#N/A,FALSE,"843M";#N/A,#N/A,FALSE,"842M";#N/A,#N/A,FALSE,"841M";#N/A,#N/A,FALSE,"840M";#N/A,#N/A,FALSE,"831M";#N/A,#N/A,FALSE,"830M";#N/A,#N/A,FALSE,"821M";#N/A,#N/A,FALSE,"820M";#N/A,#N/A,FALSE,"814M";#N/A,#N/A,FALSE,"813M";#N/A,#N/A,FALSE,"812M";#N/A,#N/A,FALSE,"811M";#N/A,#N/A,FALSE,"810M";#N/A,#N/A,FALSE,"803M";#N/A,#N/A,FALSE,"802M";#N/A,#N/A,FALSE,"801M"}</definedName>
    <definedName name="wrn.Warrington._.Widnes._.QS._.Costs." localSheetId="1" hidden="1">{#N/A,#N/A,TRUE,"Cover";#N/A,#N/A,TRUE,"Conts";#N/A,#N/A,TRUE,"VOS";#N/A,#N/A,TRUE,"Warrington";#N/A,#N/A,TRUE,"Widnes"}</definedName>
    <definedName name="wrn.Warrington._.Widnes._.QS._.Costs." hidden="1">{#N/A,#N/A,TRUE,"Cover";#N/A,#N/A,TRUE,"Conts";#N/A,#N/A,TRUE,"VOS";#N/A,#N/A,TRUE,"Warrington";#N/A,#N/A,TRUE,"Widnes"}</definedName>
    <definedName name="wrnam" localSheetId="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am"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x" localSheetId="1" hidden="1">{#N/A,#N/A,FALSE,"611m";#N/A,#N/A,FALSE,"601M";#N/A,#N/A,FALSE,"610M";#N/A,#N/A,FALSE,"612M";#N/A,#N/A,FALSE,"613M";#N/A,#N/A,FALSE,"620M";#N/A,#N/A,FALSE,"621M";#N/A,#N/A,FALSE,"622M";#N/A,#N/A,FALSE,"630M";#N/A,#N/A,FALSE,"640M";#N/A,#N/A,FALSE,"641M";#N/A,#N/A,FALSE,"650M";#N/A,#N/A,FALSE,"660M";#N/A,#N/A,FALSE,"661M";#N/A,#N/A,FALSE,"670M";#N/A,#N/A,FALSE,"680M";#N/A,#N/A,FALSE,"688M";#N/A,#N/A,FALSE,"689M";#N/A,#N/A,FALSE,"690M";#N/A,#N/A,FALSE,"698M";#N/A,#N/A,FALSE,"698O"}</definedName>
    <definedName name="wrx" hidden="1">{#N/A,#N/A,FALSE,"611m";#N/A,#N/A,FALSE,"601M";#N/A,#N/A,FALSE,"610M";#N/A,#N/A,FALSE,"612M";#N/A,#N/A,FALSE,"613M";#N/A,#N/A,FALSE,"620M";#N/A,#N/A,FALSE,"621M";#N/A,#N/A,FALSE,"622M";#N/A,#N/A,FALSE,"630M";#N/A,#N/A,FALSE,"640M";#N/A,#N/A,FALSE,"641M";#N/A,#N/A,FALSE,"650M";#N/A,#N/A,FALSE,"660M";#N/A,#N/A,FALSE,"661M";#N/A,#N/A,FALSE,"670M";#N/A,#N/A,FALSE,"680M";#N/A,#N/A,FALSE,"688M";#N/A,#N/A,FALSE,"689M";#N/A,#N/A,FALSE,"690M";#N/A,#N/A,FALSE,"698M";#N/A,#N/A,FALSE,"698O"}</definedName>
    <definedName name="wry" localSheetId="1" hidden="1">{#N/A,#N/A,FALSE,"Summary information";#N/A,#N/A,FALSE,"BLANK"}</definedName>
    <definedName name="wry" hidden="1">{#N/A,#N/A,FALSE,"Summary information";#N/A,#N/A,FALSE,"BLANK"}</definedName>
    <definedName name="wrz" localSheetId="1" hidden="1">{#N/A,#N/A,FALSE,"701M";#N/A,#N/A,FALSE,"710M";#N/A,#N/A,FALSE,"720M";#N/A,#N/A,FALSE,"730M";#N/A,#N/A,FALSE,"731M";#N/A,#N/A,FALSE,"732M";#N/A,#N/A,FALSE,"733M";#N/A,#N/A,FALSE,"740M";#N/A,#N/A,FALSE,"741M";#N/A,#N/A,FALSE,"742M";#N/A,#N/A,FALSE,"750M";#N/A,#N/A,FALSE,"760M";#N/A,#N/A,FALSE,"770M";#N/A,#N/A,FALSE,"771M";#N/A,#N/A,FALSE,"772M";#N/A,#N/A,FALSE,"780M";#N/A,#N/A,FALSE,"788M";#N/A,#N/A,FALSE,"789M";#N/A,#N/A,FALSE,"790M";#N/A,#N/A,FALSE,"798M";#N/A,#N/A,FALSE,"798O"}</definedName>
    <definedName name="wrz" hidden="1">{#N/A,#N/A,FALSE,"701M";#N/A,#N/A,FALSE,"710M";#N/A,#N/A,FALSE,"720M";#N/A,#N/A,FALSE,"730M";#N/A,#N/A,FALSE,"731M";#N/A,#N/A,FALSE,"732M";#N/A,#N/A,FALSE,"733M";#N/A,#N/A,FALSE,"740M";#N/A,#N/A,FALSE,"741M";#N/A,#N/A,FALSE,"742M";#N/A,#N/A,FALSE,"750M";#N/A,#N/A,FALSE,"760M";#N/A,#N/A,FALSE,"770M";#N/A,#N/A,FALSE,"771M";#N/A,#N/A,FALSE,"772M";#N/A,#N/A,FALSE,"780M";#N/A,#N/A,FALSE,"788M";#N/A,#N/A,FALSE,"789M";#N/A,#N/A,FALSE,"790M";#N/A,#N/A,FALSE,"798M";#N/A,#N/A,FALSE,"798O"}</definedName>
    <definedName name="x">#REF!</definedName>
    <definedName name="x\">[66]OVERHEADS!#REF!</definedName>
    <definedName name="X_AXIS">[1]Data!$C$32:$C$35</definedName>
    <definedName name="xxx">[46]Budget!#REF!</definedName>
    <definedName name="YALL" localSheetId="1">#REF!</definedName>
    <definedName name="YALL">#REF!</definedName>
    <definedName name="YB" localSheetId="1">#REF!</definedName>
    <definedName name="YB">#REF!</definedName>
    <definedName name="YC" localSheetId="1">#REF!</definedName>
    <definedName name="YC">#REF!</definedName>
    <definedName name="YD">#REF!</definedName>
    <definedName name="YE">#REF!</definedName>
    <definedName name="YEAR1">#REF!</definedName>
    <definedName name="YEAR2">#REF!</definedName>
    <definedName name="YEAR3">#REF!</definedName>
    <definedName name="YEAR4">#REF!</definedName>
    <definedName name="YEAR5">#REF!</definedName>
    <definedName name="YEAR6">#REF!</definedName>
    <definedName name="YEN">#REF!</definedName>
    <definedName name="YF">#REF!</definedName>
    <definedName name="YG">#REF!</definedName>
    <definedName name="YH">#REF!</definedName>
    <definedName name="YI">#REF!</definedName>
    <definedName name="YJ">#REF!</definedName>
    <definedName name="YK">#REF!</definedName>
    <definedName name="YOC">#REF!</definedName>
    <definedName name="z">#REF!</definedName>
    <definedName name="Z_C021B1C7_1530_4257_9AB9_7BCB87E5EDB9_.wvu.PrintTitles" hidden="1">#REF!</definedName>
    <definedName name="ZAR">#REF!</definedName>
    <definedName name="ZEN" localSheetId="1" hidden="1">{#N/A,#N/A,TRUE,"Cover";#N/A,#N/A,TRUE,"Conts";#N/A,#N/A,TRUE,"VOS";#N/A,#N/A,TRUE,"Warrington";#N/A,#N/A,TRUE,"Widnes"}</definedName>
    <definedName name="ZEN" hidden="1">{#N/A,#N/A,TRUE,"Cover";#N/A,#N/A,TRUE,"Conts";#N/A,#N/A,TRUE,"VOS";#N/A,#N/A,TRUE,"Warrington";#N/A,#N/A,TRUE,"Widnes"}</definedName>
    <definedName name="Zones1">[67]Zones!$D$6:$D$15</definedName>
    <definedName name="Zones2">[67]Zones!$D$18:$D$27</definedName>
    <definedName name="Zones3">[67]Zones!$D$30:$D$38</definedName>
    <definedName name="ZXAS" localSheetId="1">#REF!</definedName>
    <definedName name="ZX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9" i="2" l="1"/>
  <c r="C110" i="2"/>
  <c r="C113" i="2"/>
  <c r="C114" i="2"/>
  <c r="C111" i="2" s="1"/>
  <c r="C102" i="2"/>
  <c r="F118" i="2"/>
  <c r="F117" i="2"/>
  <c r="C112" i="2" l="1"/>
  <c r="F95" i="2"/>
  <c r="F80" i="2" l="1"/>
  <c r="F102" i="2"/>
  <c r="F107" i="2" l="1"/>
  <c r="F106" i="2"/>
  <c r="F105" i="2"/>
  <c r="C73" i="2" l="1"/>
  <c r="F113" i="2" l="1"/>
  <c r="F112" i="2"/>
  <c r="F111" i="2"/>
  <c r="F120" i="2"/>
  <c r="F96" i="2"/>
  <c r="F85" i="2"/>
  <c r="F74" i="2" l="1"/>
  <c r="F73" i="2"/>
  <c r="C72" i="2"/>
  <c r="F72" i="2" s="1"/>
  <c r="F71" i="2" l="1"/>
  <c r="F84" i="2" l="1"/>
  <c r="F99" i="2"/>
  <c r="F101" i="2"/>
  <c r="F103" i="2"/>
  <c r="F100" i="2"/>
  <c r="F79" i="2"/>
  <c r="F81" i="2"/>
  <c r="F82" i="2"/>
  <c r="F83" i="2"/>
  <c r="F78" i="2"/>
  <c r="F115" i="2"/>
  <c r="F116" i="2"/>
  <c r="F119" i="2"/>
  <c r="F86" i="2"/>
  <c r="F87" i="2"/>
  <c r="F89" i="2"/>
  <c r="F92" i="2"/>
  <c r="F93" i="2"/>
  <c r="F94" i="2"/>
  <c r="F91" i="2"/>
  <c r="F90" i="2"/>
  <c r="F88" i="2"/>
  <c r="F108" i="2"/>
  <c r="F114" i="2"/>
  <c r="F62" i="2"/>
  <c r="F46" i="2"/>
  <c r="C41" i="2"/>
  <c r="F41" i="2" s="1"/>
  <c r="F43" i="2"/>
  <c r="C38" i="2"/>
  <c r="C40" i="2" s="1"/>
  <c r="G96" i="2" l="1"/>
  <c r="C45" i="2"/>
  <c r="F45" i="2" s="1"/>
  <c r="D15" i="6" l="1"/>
  <c r="F110" i="2"/>
  <c r="F109" i="2"/>
  <c r="G120" i="2" l="1"/>
  <c r="F32" i="2"/>
  <c r="F26" i="2"/>
  <c r="F27" i="2"/>
  <c r="F28" i="2"/>
  <c r="F29" i="2"/>
  <c r="F30" i="2"/>
  <c r="F31" i="2"/>
  <c r="F33" i="2"/>
  <c r="F35" i="2"/>
  <c r="F36" i="2"/>
  <c r="F37" i="2"/>
  <c r="F38" i="2"/>
  <c r="F39" i="2"/>
  <c r="F40" i="2"/>
  <c r="F48" i="2"/>
  <c r="F49" i="2"/>
  <c r="F52" i="2"/>
  <c r="F53" i="2"/>
  <c r="F56" i="2"/>
  <c r="F58" i="2"/>
  <c r="F60" i="2"/>
  <c r="F61" i="2"/>
  <c r="F66" i="2"/>
  <c r="F77" i="2"/>
  <c r="F75" i="2"/>
  <c r="F76" i="2"/>
  <c r="F97" i="2"/>
  <c r="G85" i="2" l="1"/>
  <c r="G46" i="2"/>
  <c r="D16" i="6"/>
  <c r="D11" i="6" l="1"/>
  <c r="F17" i="2" l="1"/>
  <c r="F24" i="2"/>
  <c r="F20" i="2" l="1"/>
  <c r="F21" i="2"/>
  <c r="F22" i="2"/>
  <c r="F23" i="2"/>
  <c r="F19" i="2"/>
  <c r="F25" i="2" l="1"/>
  <c r="G33" i="2" l="1"/>
  <c r="D10" i="6" s="1"/>
  <c r="C69" i="2"/>
  <c r="F68" i="2"/>
  <c r="C70" i="2" l="1"/>
  <c r="F70" i="2" s="1"/>
  <c r="F69" i="2"/>
  <c r="F55" i="2"/>
  <c r="F54" i="2"/>
  <c r="G74" i="2" l="1"/>
  <c r="D13" i="6"/>
  <c r="F57" i="2"/>
  <c r="F51" i="2"/>
  <c r="F50" i="2"/>
  <c r="F59" i="2"/>
  <c r="G63" i="2" l="1"/>
  <c r="F121" i="2"/>
  <c r="D12" i="6"/>
  <c r="F123" i="2" l="1"/>
  <c r="F124" i="2" l="1"/>
  <c r="F125" i="2"/>
  <c r="F126" i="2" l="1"/>
  <c r="F127" i="2" s="1"/>
  <c r="D14" i="6"/>
  <c r="G121" i="2"/>
  <c r="F129" i="2" l="1"/>
  <c r="E130" i="2" s="1"/>
  <c r="G128" i="2"/>
  <c r="D9" i="6" s="1"/>
  <c r="D17" i="6" s="1"/>
  <c r="D18" i="6" s="1"/>
  <c r="D19" i="6" l="1"/>
  <c r="D25" i="6"/>
  <c r="D22" i="6"/>
  <c r="D20" i="6"/>
  <c r="D21" i="6" l="1"/>
  <c r="D23" i="6" l="1"/>
  <c r="D24" i="6" l="1"/>
  <c r="D26" i="6" s="1"/>
  <c r="D28" i="6" s="1"/>
</calcChain>
</file>

<file path=xl/sharedStrings.xml><?xml version="1.0" encoding="utf-8"?>
<sst xmlns="http://schemas.openxmlformats.org/spreadsheetml/2006/main" count="420" uniqueCount="330">
  <si>
    <t>m2</t>
  </si>
  <si>
    <t>Seating rain garden - bolted on to edging or below-ground cross braces, at one end /side or both, as suits position on street</t>
  </si>
  <si>
    <t>m3</t>
  </si>
  <si>
    <t>Shrubs, herbaceous and grasses planting</t>
  </si>
  <si>
    <t>Litter Bin</t>
  </si>
  <si>
    <t>Bollards</t>
  </si>
  <si>
    <t>no</t>
  </si>
  <si>
    <t>Removal of Wall mounting lighting unit</t>
  </si>
  <si>
    <t>Installation of new wall mounting units</t>
  </si>
  <si>
    <t>Gobo projecters</t>
  </si>
  <si>
    <t>item</t>
  </si>
  <si>
    <t>Excluded</t>
  </si>
  <si>
    <t>Removal of tree</t>
  </si>
  <si>
    <t>No</t>
  </si>
  <si>
    <t>New lighting column including foundation and connection</t>
  </si>
  <si>
    <t>Inground uplights to trees including connection</t>
  </si>
  <si>
    <t xml:space="preserve">High Level Cost Estimate </t>
  </si>
  <si>
    <t xml:space="preserve">ITEM REF </t>
  </si>
  <si>
    <t xml:space="preserve">DESCRIPTION </t>
  </si>
  <si>
    <t xml:space="preserve">QUANTITY </t>
  </si>
  <si>
    <t xml:space="preserve">UNIT </t>
  </si>
  <si>
    <t xml:space="preserve">RATE </t>
  </si>
  <si>
    <t xml:space="preserve">TOTAL </t>
  </si>
  <si>
    <t>COMMENTS</t>
  </si>
  <si>
    <t xml:space="preserve">1100-02 </t>
  </si>
  <si>
    <t>Footways and paved areas</t>
  </si>
  <si>
    <t xml:space="preserve">m2 </t>
  </si>
  <si>
    <t xml:space="preserve">m3 </t>
  </si>
  <si>
    <t xml:space="preserve">m </t>
  </si>
  <si>
    <t xml:space="preserve">no. </t>
  </si>
  <si>
    <t xml:space="preserve">Allowance for removal of existing road marking </t>
  </si>
  <si>
    <t xml:space="preserve">Shift </t>
  </si>
  <si>
    <t>Traffic signs</t>
  </si>
  <si>
    <t>Series 3000 - Landscaping and Ecology</t>
  </si>
  <si>
    <t>Buckinghamshire Council</t>
  </si>
  <si>
    <t>Series 0200 - Site Clearance</t>
  </si>
  <si>
    <t xml:space="preserve">0200-01 </t>
  </si>
  <si>
    <t>Site clearance</t>
  </si>
  <si>
    <t xml:space="preserve">Allowance for general site clearance </t>
  </si>
  <si>
    <t xml:space="preserve">LS </t>
  </si>
  <si>
    <t xml:space="preserve">0200-02 </t>
  </si>
  <si>
    <t>Take up or down and remove to tip off site</t>
  </si>
  <si>
    <t xml:space="preserve">0200-03 </t>
  </si>
  <si>
    <t>Take up or down and remove to store and set aside for reuse</t>
  </si>
  <si>
    <t>Series 0500 - Drainage and Service Ducts</t>
  </si>
  <si>
    <t>Gullies</t>
  </si>
  <si>
    <t xml:space="preserve">0500-02-1 </t>
  </si>
  <si>
    <t>Road gully 450mm ø x 900mm deep with class D400 cover and frame in carriageway</t>
  </si>
  <si>
    <t xml:space="preserve">0500-03 </t>
  </si>
  <si>
    <t>Gully connections</t>
  </si>
  <si>
    <t xml:space="preserve">0500-03-1 </t>
  </si>
  <si>
    <t>Adjustment to service covers</t>
  </si>
  <si>
    <t>Series 0600 - Earthworks</t>
  </si>
  <si>
    <t xml:space="preserve">0600-01 </t>
  </si>
  <si>
    <t>Excavation</t>
  </si>
  <si>
    <t xml:space="preserve">Excavation of acceptable material excluding class 5A depth not exceeding 2m </t>
  </si>
  <si>
    <t xml:space="preserve">Excavation, unacceptable material class U1A </t>
  </si>
  <si>
    <t xml:space="preserve">Excavation, unacceptable material class U2 (hazardous material) </t>
  </si>
  <si>
    <t xml:space="preserve">0600-02 </t>
  </si>
  <si>
    <t>Disposal of material</t>
  </si>
  <si>
    <t xml:space="preserve">Disposal of acceptable material excluding class 5A </t>
  </si>
  <si>
    <t xml:space="preserve">Disposal of unacceptable material class U1A </t>
  </si>
  <si>
    <t xml:space="preserve">Disposal of unacceptable material class U2 (hazardous material) </t>
  </si>
  <si>
    <t xml:space="preserve">0600-03 </t>
  </si>
  <si>
    <t>Soft spots and other voids</t>
  </si>
  <si>
    <t xml:space="preserve">0600-03-1 </t>
  </si>
  <si>
    <t xml:space="preserve">Allowance for soft spots </t>
  </si>
  <si>
    <t xml:space="preserve">0600-04 </t>
  </si>
  <si>
    <t>Excavation in hard material</t>
  </si>
  <si>
    <t xml:space="preserve">0600-04-1 </t>
  </si>
  <si>
    <t xml:space="preserve">Extra over excavation for excavation in hard material </t>
  </si>
  <si>
    <t xml:space="preserve">0600-09 </t>
  </si>
  <si>
    <t>Geo-textile membrane</t>
  </si>
  <si>
    <t xml:space="preserve">0600-09-1 </t>
  </si>
  <si>
    <t>Geotextile membrane Terram 1000 for stabilization, prevention of lateral spread of roots and separation of granular fill from soft subgrade to prevent intermixing</t>
  </si>
  <si>
    <t>Series 1100 - Kerbs, Footways and Paved Areas</t>
  </si>
  <si>
    <t xml:space="preserve">1100-01 </t>
  </si>
  <si>
    <t>Kerbs and edgings</t>
  </si>
  <si>
    <t xml:space="preserve">1100-01-1 </t>
  </si>
  <si>
    <t>Bench</t>
  </si>
  <si>
    <t>Cycle Stands</t>
  </si>
  <si>
    <t>An allowance is made within the site for general site clearance. This includes removing any foliage, debris, etc. that may be obstructing the
work area and is not shown within the drawing</t>
  </si>
  <si>
    <t xml:space="preserve">Existing kerbs </t>
  </si>
  <si>
    <t>Existing non illuminated bollards (all types)</t>
  </si>
  <si>
    <t>Existing gully or service cover/grating</t>
  </si>
  <si>
    <t>Existing non lit sign face with sign face area not exceeding 0.5m2 including one post</t>
  </si>
  <si>
    <t>Footways and paved areas - take up or down paving including sand/mortar bed and dispose off site</t>
  </si>
  <si>
    <t>White Hart Street Public Realm Enhancements</t>
  </si>
  <si>
    <t>Series 1300: Road Lighting Columns and Brackets, CCTV Masts and Cantilever Masts</t>
  </si>
  <si>
    <t>High Level Cost Summary</t>
  </si>
  <si>
    <t>Rough Order of Magnitude Estimate</t>
  </si>
  <si>
    <t>Ref.</t>
  </si>
  <si>
    <t>Description</t>
  </si>
  <si>
    <t>Qty</t>
  </si>
  <si>
    <t>Amount(£)</t>
  </si>
  <si>
    <t>Construction Cost</t>
  </si>
  <si>
    <t>Series 100</t>
  </si>
  <si>
    <t>Series 200</t>
  </si>
  <si>
    <t>Site Clearance</t>
  </si>
  <si>
    <t>Series 500</t>
  </si>
  <si>
    <t>Drainage and Service Ducts</t>
  </si>
  <si>
    <t>Series 600</t>
  </si>
  <si>
    <t>Earthworks</t>
  </si>
  <si>
    <t>Series 1100</t>
  </si>
  <si>
    <t>Kerbs, Footways and Paved Areas</t>
  </si>
  <si>
    <t>Series 1200</t>
  </si>
  <si>
    <t>Traffic Signs and Road Markings/ Traffic Signals</t>
  </si>
  <si>
    <t>Series 1300</t>
  </si>
  <si>
    <t>Road Lighting Columns and Brackets, CCTV Masts and Cantilever Masts</t>
  </si>
  <si>
    <t>Series 3000</t>
  </si>
  <si>
    <t>Sub Total</t>
  </si>
  <si>
    <t>Project Construction Cost (Approx.)</t>
  </si>
  <si>
    <t>Design Team - 10% of Project Construction Cost</t>
  </si>
  <si>
    <t>Contingency / Risk - 15% of PCC and design</t>
  </si>
  <si>
    <t>Total Construction including fee and preliminary items</t>
  </si>
  <si>
    <t>Supervision (PM, Supervisor, Commercial) - 7.5% of PCC</t>
  </si>
  <si>
    <t>Total including Design and Supervision - excludes Optimism Bias</t>
  </si>
  <si>
    <t>Total including Design and Supervision - Includes Optimism Bias</t>
  </si>
  <si>
    <t>Scheme Budget (not including VAT)</t>
  </si>
  <si>
    <t>Key Exclusions and Assumptions</t>
  </si>
  <si>
    <t xml:space="preserve">The rates reflect the assumption that the works will be carried out by experienced highway contractors and the works shall be competitively tendered. </t>
  </si>
  <si>
    <t xml:space="preserve">The drainage does not allow for modification to the existing drainage network both within and external to the site extents as this is unknown. </t>
  </si>
  <si>
    <t>Value Added Tax or other Taxes has been excluded.</t>
  </si>
  <si>
    <t>No allowance has been made for any costs associated with maintenance repairs or other works to highways or other  infrastructure outside of those needed to provide the routes identified.</t>
  </si>
  <si>
    <t>An allowance has been made for traffic management based on a percentage of Construction cost.</t>
  </si>
  <si>
    <t>Client direct costs including management and finance excluded.</t>
  </si>
  <si>
    <t>Land purchase, leasing and compensation excluded.</t>
  </si>
  <si>
    <t>Sunk Costs excluded.</t>
  </si>
  <si>
    <t>No allowance has been made for any costs associated with Required technical Surveys and additional works to third party bodies within the site</t>
  </si>
  <si>
    <t>Asbestos surveys and removal excluded</t>
  </si>
  <si>
    <t>Temporary and abnormal works excluded</t>
  </si>
  <si>
    <t>Early Contractor Involvement (ECI) excluded</t>
  </si>
  <si>
    <t>Flood risk  compensation design and  cost excluded</t>
  </si>
  <si>
    <t>Planning and approval charges excluded</t>
  </si>
  <si>
    <t>Piling and Embedded Retaining Walls excluded</t>
  </si>
  <si>
    <t>It has been assumed that the work package is made available to the Contractor to take advantage of concurrent working.</t>
  </si>
  <si>
    <t>All existing service/drainage covers can be reused. Also, an allowance is made for adjusting the covers to match the new surface.</t>
  </si>
  <si>
    <t>Project:</t>
  </si>
  <si>
    <t>Job No:</t>
  </si>
  <si>
    <t>Issue No:</t>
  </si>
  <si>
    <t>Date:</t>
  </si>
  <si>
    <t>Originated:</t>
  </si>
  <si>
    <t>VK</t>
  </si>
  <si>
    <t>Checked:</t>
  </si>
  <si>
    <t>Authorised:</t>
  </si>
  <si>
    <t>Price Base:</t>
  </si>
  <si>
    <t>Description:</t>
  </si>
  <si>
    <t>Preliminary Design</t>
  </si>
  <si>
    <t>5223863-ATK-ELS-XX-DR-L-0001 P03 Prelim GA 1 of 2</t>
  </si>
  <si>
    <t>5223863-ATK-ELS-XX-DR-L-0002 P03 Prelim GA 2 of 2</t>
  </si>
  <si>
    <t>5223863-ATK-HEL-XX-RP-LE-0001</t>
  </si>
  <si>
    <t>5223863-ATK-HDG-XX-RP-CD-0001 Drainage Report</t>
  </si>
  <si>
    <t>Tree</t>
  </si>
  <si>
    <t>Wayfinding Finger signs including post</t>
  </si>
  <si>
    <t>Wayfinding Map sign including post</t>
  </si>
  <si>
    <t xml:space="preserve">Utilities cover and frame </t>
  </si>
  <si>
    <t>Footways and paved areas - take up or down and set aside for re-use of paving including disposal of sand/mortar bed off site</t>
  </si>
  <si>
    <t>Gully tail connection with 150mm diameter pipe with concrete bedding with depth to invert not exceeding 2.5m including associated works</t>
  </si>
  <si>
    <t>Backfilling</t>
  </si>
  <si>
    <t>Back filling of trenches- Concrete</t>
  </si>
  <si>
    <t>Backfilling of disused chambers, gully pots and the like- ST2 concrete</t>
  </si>
  <si>
    <t>Refix or adjust the level of any class of cover.</t>
  </si>
  <si>
    <t>Unreinforced concrete/ Asphalt</t>
  </si>
  <si>
    <t>Sub total</t>
  </si>
  <si>
    <t>0600-09-2</t>
  </si>
  <si>
    <t>Trial Hole Pit</t>
  </si>
  <si>
    <t>An additional allowance of 5% of excavations is assumed for soft spots and voids</t>
  </si>
  <si>
    <t>An additional allowance of 10% of excavations in hard material is assumed for extra over excavation (unacceptable material).</t>
  </si>
  <si>
    <t>Proposed Granite Kerb 200x300mm</t>
  </si>
  <si>
    <t>York stone paving 75mm thick on a sand bed</t>
  </si>
  <si>
    <t>Precast concrete block paving 80mm thick natural colour on a sand bed</t>
  </si>
  <si>
    <t>Type 1 sub-base in footway or paved area 100mm thick</t>
  </si>
  <si>
    <t>ST4 Concrete</t>
  </si>
  <si>
    <t>Bin shelter</t>
  </si>
  <si>
    <t>Way finding Map Sign</t>
  </si>
  <si>
    <t>Way finding fingersign</t>
  </si>
  <si>
    <t>Proposed tree pit kits  including silva cells, metal guard, tree grill ,rootbarrier and other associated works</t>
  </si>
  <si>
    <t>Turfing</t>
  </si>
  <si>
    <t>Grass seeding</t>
  </si>
  <si>
    <t>Tree planting species and type as specified</t>
  </si>
  <si>
    <t>Cycle Stand</t>
  </si>
  <si>
    <t>Removal of existing lighting columns  and foundation  and associated electrical systems</t>
  </si>
  <si>
    <t>Relay existing Yorkshire paving setts in contiguous area not exceeding 250m²,  including sand bed</t>
  </si>
  <si>
    <t>SERIES 100 - Preliminaries</t>
  </si>
  <si>
    <t>Night Working - excl</t>
  </si>
  <si>
    <t>Stats &amp; Utilities - 20% of Base and NW</t>
  </si>
  <si>
    <t>OHP - 7% of base, NW, stats, TM and prelims</t>
  </si>
  <si>
    <t xml:space="preserve">Project Construction Cost </t>
  </si>
  <si>
    <t>Series 0200</t>
  </si>
  <si>
    <t>Series 0500</t>
  </si>
  <si>
    <t>Series 0600</t>
  </si>
  <si>
    <t>Comments</t>
  </si>
  <si>
    <t>Total Base Construction Costs(excluding series 100)</t>
  </si>
  <si>
    <t>Permanent retroreflective traffic sign as non-lit sign unit sign face t not exceeding 1m2 in area on one steel post</t>
  </si>
  <si>
    <t>GB</t>
  </si>
  <si>
    <t>AA</t>
  </si>
  <si>
    <t>Pedestrian Zone sign from Queens Sq</t>
  </si>
  <si>
    <t>Remove bollards from Church St + White Hart St</t>
  </si>
  <si>
    <t>near sport direct</t>
  </si>
  <si>
    <t>Check</t>
  </si>
  <si>
    <t>Supply 300mm high planters</t>
  </si>
  <si>
    <t>Supply 450mm high planters</t>
  </si>
  <si>
    <t>Supply 750mm high planters</t>
  </si>
  <si>
    <t>Top soiling  upto 400mm depth</t>
  </si>
  <si>
    <t>Top soiling  upto 750mm depth</t>
  </si>
  <si>
    <t>Removal Planter- Drainage</t>
  </si>
  <si>
    <t>Supply and install any type street tree</t>
  </si>
  <si>
    <t>Supply and install any shrubs in planter</t>
  </si>
  <si>
    <t>Rate based on GreenBlue urban Quote</t>
  </si>
  <si>
    <t xml:space="preserve">
Supply Grasses, herbaceous perennial and shrubs</t>
  </si>
  <si>
    <t>Removable locking non-illuminated galvanised steel bollards</t>
  </si>
  <si>
    <t>Bull lane &amp; Near Sport Direct</t>
  </si>
  <si>
    <t>Allowance for Overflow pipe and drainge for the removal planters</t>
  </si>
  <si>
    <t>Includes Bull Lane area</t>
  </si>
  <si>
    <t>Traffic Management - 10% of base and NW</t>
  </si>
  <si>
    <t>Prelims - 10% of base, NW, Stats and TM</t>
  </si>
  <si>
    <t>Allowance made for additional footway strengthing</t>
  </si>
  <si>
    <t>Document No</t>
  </si>
  <si>
    <t>5223863-ATK-GEN-XX-DR-CH-0001</t>
  </si>
  <si>
    <t>Doc/DWG Reference</t>
  </si>
  <si>
    <t>Allowance made for 5 signs</t>
  </si>
  <si>
    <t>0200-02-01</t>
  </si>
  <si>
    <t>0200-02-02</t>
  </si>
  <si>
    <t>0200-02-03</t>
  </si>
  <si>
    <t>0200-02-04</t>
  </si>
  <si>
    <t>0200-02-05</t>
  </si>
  <si>
    <t>0200-02-06</t>
  </si>
  <si>
    <t>0200-02-07</t>
  </si>
  <si>
    <t>0200-02-08</t>
  </si>
  <si>
    <t>0200-02-09</t>
  </si>
  <si>
    <t>0200-02-10</t>
  </si>
  <si>
    <t>0200-02-11</t>
  </si>
  <si>
    <t>0200-01-01</t>
  </si>
  <si>
    <t>0200-03-01</t>
  </si>
  <si>
    <t>0200-03-02</t>
  </si>
  <si>
    <t>0600-01-1</t>
  </si>
  <si>
    <t>0600-01-2</t>
  </si>
  <si>
    <t>0600-01-3</t>
  </si>
  <si>
    <t>0600-02-1</t>
  </si>
  <si>
    <t>0600-02-2</t>
  </si>
  <si>
    <t>0600-02-3</t>
  </si>
  <si>
    <t xml:space="preserve">1100-02-1 </t>
  </si>
  <si>
    <t>1100-02-2</t>
  </si>
  <si>
    <t>1100-02-4</t>
  </si>
  <si>
    <t>1100-02-6</t>
  </si>
  <si>
    <t>1100-02-5</t>
  </si>
  <si>
    <t>1100-02-3</t>
  </si>
  <si>
    <t>Allowance made for 10nos of removalble bollards</t>
  </si>
  <si>
    <t xml:space="preserve">1200-01 </t>
  </si>
  <si>
    <t xml:space="preserve">1200-01-1 </t>
  </si>
  <si>
    <t>1200-01-2</t>
  </si>
  <si>
    <t>1200-01-3</t>
  </si>
  <si>
    <t>1200-01-4</t>
  </si>
  <si>
    <t>1200-01-5</t>
  </si>
  <si>
    <t>1200-01-6</t>
  </si>
  <si>
    <t>1200-01-7</t>
  </si>
  <si>
    <t>1200-01-8</t>
  </si>
  <si>
    <t>1200-01-9</t>
  </si>
  <si>
    <t>1300-01-01</t>
  </si>
  <si>
    <t>1300-01</t>
  </si>
  <si>
    <t>1300-01-02</t>
  </si>
  <si>
    <t>1300-01-03</t>
  </si>
  <si>
    <t>1300-01-04</t>
  </si>
  <si>
    <t>1300-01-05</t>
  </si>
  <si>
    <t>1300-01-06</t>
  </si>
  <si>
    <t>1300-01-07</t>
  </si>
  <si>
    <t>1300-01-08</t>
  </si>
  <si>
    <t>300-01</t>
  </si>
  <si>
    <t>300-01-01</t>
  </si>
  <si>
    <t>300-01-02</t>
  </si>
  <si>
    <t>300-01-03</t>
  </si>
  <si>
    <t>300-01-04</t>
  </si>
  <si>
    <t>300-01-05</t>
  </si>
  <si>
    <t>300-02-01</t>
  </si>
  <si>
    <t>300-02</t>
  </si>
  <si>
    <t>300-02-02</t>
  </si>
  <si>
    <t>300-02-03</t>
  </si>
  <si>
    <t>300-02-04</t>
  </si>
  <si>
    <t>300-02-05</t>
  </si>
  <si>
    <t>300-02-06</t>
  </si>
  <si>
    <t>300-02-07</t>
  </si>
  <si>
    <t>300-02-08</t>
  </si>
  <si>
    <t>300-02-09</t>
  </si>
  <si>
    <t>300-02-10</t>
  </si>
  <si>
    <t>300-03</t>
  </si>
  <si>
    <t>300-03-01</t>
  </si>
  <si>
    <t>100-01</t>
  </si>
  <si>
    <t>100-01-01</t>
  </si>
  <si>
    <t>100-01-02</t>
  </si>
  <si>
    <t>100-01-03</t>
  </si>
  <si>
    <t>100-01-04</t>
  </si>
  <si>
    <t>100-01-05</t>
  </si>
  <si>
    <t>White Hart St including Bull Lane- Removable Planters Option</t>
  </si>
  <si>
    <t>0500-01</t>
  </si>
  <si>
    <t xml:space="preserve">0500-01-1 </t>
  </si>
  <si>
    <t>0500-02</t>
  </si>
  <si>
    <t>0500-03-2</t>
  </si>
  <si>
    <t>0500-04</t>
  </si>
  <si>
    <t>0500-04-1</t>
  </si>
  <si>
    <t>0500-05</t>
  </si>
  <si>
    <t>0500-05-1</t>
  </si>
  <si>
    <t>No allowance has been made for maintenance of planters, testing of corten weathering,staining and cleaning pavement</t>
  </si>
  <si>
    <t>Landscape and Ecology</t>
  </si>
  <si>
    <t>No allowance has been made for strengthing existing utility covers.</t>
  </si>
  <si>
    <t>Design maturity : The scope of works that form the basis of the estimates are at an early stage of development and based on 2D  layout only. Therefore volumes are assumed only and will be subject to change based on future 3D modelling work. There may also be the additional requirement of works which have not been accounted for in this preliminary estimate.</t>
  </si>
  <si>
    <t xml:space="preserve">Optimism Bias Stage 2 as per 'DFT TAG Unit A1.2 Scheme Cost ' </t>
  </si>
  <si>
    <t>Stats/Utilities diversion works excluded</t>
  </si>
  <si>
    <t>Series3000</t>
  </si>
  <si>
    <t>Allowance is made for replacement of existing gully with new along with 150 mm diameter pipe connection.</t>
  </si>
  <si>
    <t>The unit rate estimates are based on rates from historical cost data derived from previous UK Highway Projects as at Q12023</t>
  </si>
  <si>
    <t>TM- 10% of base cost, Prelims - 10% of base cost and TM, Overhead &amp; Profits(OHP)7% of base cost and TM, prelim</t>
  </si>
  <si>
    <t>Allowance included of 10% of excavated volume for unacceptable material</t>
  </si>
  <si>
    <t>Allowances have been assumed as  7% (Overhead &amp; Profit)OHP) in 100 series, 10% (design), 15% (risk) and 7.5% (client supervision).</t>
  </si>
  <si>
    <t>Inflation</t>
  </si>
  <si>
    <t>1300-01-09</t>
  </si>
  <si>
    <t>Allownace for relocation of the clock tower</t>
  </si>
  <si>
    <t>TBC in the next design stage</t>
  </si>
  <si>
    <t>It has been assumed that all excavated material will be exported off site and that top soil will be imported.</t>
  </si>
  <si>
    <t>Allowance for a combined column for CCTV and Gobo projecters</t>
  </si>
  <si>
    <t>Gobo projectors column-3 arm</t>
  </si>
  <si>
    <t>Inflation rate of 5% has been applied assuming construction will start in June 2024 with duration of 3-4 months.</t>
  </si>
  <si>
    <t>Preliminaries and Traffic Management</t>
  </si>
  <si>
    <t>300-04</t>
  </si>
  <si>
    <t>300-04-01</t>
  </si>
  <si>
    <t>Allowance for way finding and public art</t>
  </si>
  <si>
    <t>Way Finding and Public Art</t>
  </si>
  <si>
    <t>Allowance has been made for the removal and installation of the CCTV and the relocation of the clock tower.</t>
  </si>
  <si>
    <t>Allowance has been made for costs associated with story telling and public art</t>
  </si>
  <si>
    <t>Removable Planters</t>
  </si>
  <si>
    <t>Excluded from civls package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</si>
</sst>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3" formatCode="_-* #,##0.00_-;\-* #,##0.00_-;_-* &quot;-&quot;??_-;_-@_-"/>
    <numFmt numFmtId="164" formatCode="&quot;£&quot;#,##0.00"/>
    <numFmt numFmtId="165" formatCode="[$-809]General"/>
    <numFmt numFmtId="166" formatCode="0.0"/>
    <numFmt numFmtId="167" formatCode="&quot; £&quot;#,##0.00&quot; &quot;;&quot;-£&quot;#,##0.00&quot; &quot;;&quot; £-&quot;#&quot; &quot;;&quot; &quot;@&quot; &quot;"/>
    <numFmt numFmtId="168" formatCode="0.0%"/>
    <numFmt numFmtId="169" formatCode="[$-809]0.00"/>
    <numFmt numFmtId="170" formatCode="[$-809]0%"/>
    <numFmt numFmtId="171" formatCode="0.000"/>
    <numFmt numFmtId="172" formatCode="[$-F800]dddd\,\ mmmm\ dd\,\ yyyy"/>
    <numFmt numFmtId="173" formatCode="_(&quot;£&quot;* #,##0.00_);_(&quot;£&quot;* \(#,##0.00\);_(&quot;£&quot;* &quot;-&quot;??_);_(@_)"/>
  </numFmts>
  <fonts count="13" x14ac:knownFonts="1">
    <font>
      <sz val="11"/>
      <color theme="1"/>
      <name val="Calibri"/>
      <family val="2"/>
      <scheme val="minor"/>
    </font>
    <font>
      <sz val="10"/>
      <color rgb="FF000000"/>
      <name val="Arial"/>
      <family val="2"/>
    </font>
    <font>
      <sz val="11"/>
      <color theme="1"/>
      <name val="Calibri"/>
      <family val="2"/>
      <scheme val="minor"/>
    </font>
    <font>
      <sz val="12"/>
      <color theme="1"/>
      <name val="Arial"/>
      <family val="2"/>
    </font>
    <font>
      <sz val="11"/>
      <name val="Calibri"/>
      <family val="2"/>
      <scheme val="minor"/>
    </font>
    <font>
      <sz val="10"/>
      <name val="Calibri"/>
      <family val="2"/>
      <scheme val="minor"/>
    </font>
    <font>
      <sz val="10"/>
      <name val="Arial"/>
      <family val="2"/>
    </font>
    <font>
      <b/>
      <sz val="11"/>
      <name val="Calibri"/>
      <family val="2"/>
      <scheme val="minor"/>
    </font>
    <font>
      <b/>
      <sz val="10"/>
      <name val="Calibri"/>
      <family val="2"/>
      <scheme val="minor"/>
    </font>
    <font>
      <u/>
      <sz val="11"/>
      <color theme="10"/>
      <name val="Calibri"/>
      <family val="2"/>
      <scheme val="minor"/>
    </font>
    <font>
      <sz val="8"/>
      <name val="Calibri"/>
      <family val="2"/>
      <scheme val="minor"/>
    </font>
    <font>
      <u/>
      <sz val="10"/>
      <name val="Calibri"/>
      <family val="2"/>
      <scheme val="minor"/>
    </font>
    <font>
      <b/>
      <u/>
      <sz val="1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right/>
      <top style="thin">
        <color rgb="FF000000"/>
      </top>
      <bottom/>
      <diagonal/>
    </border>
    <border>
      <left style="thin">
        <color indexed="64"/>
      </left>
      <right style="thin">
        <color indexed="64"/>
      </right>
      <top style="thin">
        <color rgb="FF000000"/>
      </top>
      <bottom/>
      <diagonal/>
    </border>
    <border>
      <left style="thin">
        <color indexed="64"/>
      </left>
      <right/>
      <top style="thin">
        <color rgb="FF000000"/>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hair">
        <color indexed="64"/>
      </left>
      <right style="hair">
        <color indexed="64"/>
      </right>
      <top style="hair">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0">
    <xf numFmtId="0" fontId="0" fillId="0" borderId="0"/>
    <xf numFmtId="0" fontId="3" fillId="0" borderId="0"/>
    <xf numFmtId="0" fontId="6" fillId="0" borderId="0"/>
    <xf numFmtId="0" fontId="1" fillId="0" borderId="0"/>
    <xf numFmtId="165" fontId="1" fillId="0" borderId="0" applyFont="0" applyBorder="0" applyProtection="0"/>
    <xf numFmtId="165" fontId="1" fillId="0" borderId="0" applyFont="0" applyBorder="0" applyProtection="0"/>
    <xf numFmtId="0" fontId="2" fillId="0" borderId="0"/>
    <xf numFmtId="0" fontId="9"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222">
    <xf numFmtId="0" fontId="0" fillId="0" borderId="0" xfId="0"/>
    <xf numFmtId="0" fontId="5" fillId="0" borderId="1" xfId="1" applyFont="1" applyBorder="1" applyAlignment="1">
      <alignment wrapText="1"/>
    </xf>
    <xf numFmtId="4" fontId="4" fillId="0" borderId="12" xfId="6" applyNumberFormat="1" applyFont="1" applyBorder="1" applyAlignment="1">
      <alignment vertical="center" wrapText="1"/>
    </xf>
    <xf numFmtId="4" fontId="4" fillId="0" borderId="12" xfId="6" applyNumberFormat="1" applyFont="1" applyBorder="1" applyAlignment="1">
      <alignment horizontal="center" vertical="center"/>
    </xf>
    <xf numFmtId="164" fontId="4" fillId="0" borderId="11" xfId="6" applyNumberFormat="1" applyFont="1" applyBorder="1" applyAlignment="1">
      <alignment horizontal="left" vertical="center"/>
    </xf>
    <xf numFmtId="4" fontId="7" fillId="0" borderId="12" xfId="6" applyNumberFormat="1" applyFont="1" applyBorder="1" applyAlignment="1">
      <alignment vertical="center" wrapText="1"/>
    </xf>
    <xf numFmtId="164" fontId="7" fillId="0" borderId="11" xfId="6" applyNumberFormat="1" applyFont="1" applyBorder="1" applyAlignment="1">
      <alignment horizontal="left" vertical="center"/>
    </xf>
    <xf numFmtId="0" fontId="4" fillId="0" borderId="0" xfId="0" applyFont="1" applyAlignment="1">
      <alignment vertical="center"/>
    </xf>
    <xf numFmtId="0" fontId="4" fillId="0" borderId="0" xfId="0" applyFont="1"/>
    <xf numFmtId="0" fontId="5" fillId="0" borderId="0" xfId="6" applyFont="1"/>
    <xf numFmtId="0" fontId="5" fillId="0" borderId="1" xfId="0" applyFont="1" applyBorder="1"/>
    <xf numFmtId="164" fontId="5" fillId="0" borderId="1" xfId="0" applyNumberFormat="1" applyFont="1" applyBorder="1"/>
    <xf numFmtId="0" fontId="5" fillId="0" borderId="1" xfId="0" applyFont="1" applyBorder="1" applyAlignment="1">
      <alignment wrapText="1"/>
    </xf>
    <xf numFmtId="0" fontId="5" fillId="0" borderId="1" xfId="0" applyFont="1" applyBorder="1" applyAlignment="1">
      <alignment vertical="center" wrapText="1"/>
    </xf>
    <xf numFmtId="164" fontId="5" fillId="0" borderId="1" xfId="0" applyNumberFormat="1" applyFont="1" applyBorder="1" applyAlignment="1">
      <alignment vertical="center" wrapText="1"/>
    </xf>
    <xf numFmtId="2" fontId="4" fillId="0" borderId="0" xfId="6" applyNumberFormat="1" applyFont="1" applyAlignment="1">
      <alignment vertical="center"/>
    </xf>
    <xf numFmtId="0" fontId="4" fillId="0" borderId="18" xfId="0" applyFont="1" applyBorder="1" applyAlignment="1">
      <alignment vertical="center"/>
    </xf>
    <xf numFmtId="1" fontId="4" fillId="0" borderId="0" xfId="6" applyNumberFormat="1" applyFont="1" applyAlignment="1">
      <alignment horizontal="center" vertical="center"/>
    </xf>
    <xf numFmtId="0" fontId="4" fillId="0" borderId="0" xfId="6" applyFont="1" applyAlignment="1">
      <alignment horizontal="left" vertical="center"/>
    </xf>
    <xf numFmtId="4" fontId="4" fillId="0" borderId="0" xfId="6" applyNumberFormat="1" applyFont="1" applyAlignment="1">
      <alignment horizontal="left" vertical="center"/>
    </xf>
    <xf numFmtId="2" fontId="4" fillId="0" borderId="12" xfId="6" applyNumberFormat="1" applyFont="1" applyBorder="1" applyAlignment="1">
      <alignment vertical="center"/>
    </xf>
    <xf numFmtId="4" fontId="4" fillId="0" borderId="0" xfId="6" applyNumberFormat="1" applyFont="1" applyAlignment="1">
      <alignment vertical="center" wrapText="1"/>
    </xf>
    <xf numFmtId="2" fontId="4" fillId="0" borderId="18" xfId="6" applyNumberFormat="1" applyFont="1" applyBorder="1" applyAlignment="1">
      <alignment vertical="center"/>
    </xf>
    <xf numFmtId="4" fontId="5" fillId="0" borderId="1" xfId="6" applyNumberFormat="1" applyFont="1" applyBorder="1" applyAlignment="1">
      <alignment vertical="center"/>
    </xf>
    <xf numFmtId="164" fontId="5" fillId="0" borderId="1" xfId="6" applyNumberFormat="1" applyFont="1" applyBorder="1" applyAlignment="1">
      <alignment vertical="center"/>
    </xf>
    <xf numFmtId="4" fontId="5" fillId="0" borderId="1" xfId="6" applyNumberFormat="1" applyFont="1" applyBorder="1" applyAlignment="1">
      <alignment vertical="center" wrapText="1"/>
    </xf>
    <xf numFmtId="1" fontId="5" fillId="0" borderId="1" xfId="6" applyNumberFormat="1" applyFont="1" applyBorder="1" applyAlignment="1">
      <alignment vertical="center"/>
    </xf>
    <xf numFmtId="1" fontId="5" fillId="0" borderId="1" xfId="8" applyNumberFormat="1" applyFont="1" applyBorder="1" applyAlignment="1">
      <alignment vertical="top" wrapText="1"/>
    </xf>
    <xf numFmtId="173" fontId="5" fillId="0" borderId="1" xfId="8" applyNumberFormat="1" applyFont="1" applyBorder="1" applyAlignment="1">
      <alignment horizontal="center" vertical="top"/>
    </xf>
    <xf numFmtId="164" fontId="5" fillId="0" borderId="1" xfId="0" applyNumberFormat="1" applyFont="1" applyBorder="1" applyAlignment="1">
      <alignment horizontal="right" vertical="top" wrapText="1"/>
    </xf>
    <xf numFmtId="164" fontId="5" fillId="0" borderId="1" xfId="9" applyNumberFormat="1" applyFont="1" applyBorder="1" applyAlignment="1">
      <alignment vertical="top" wrapText="1"/>
    </xf>
    <xf numFmtId="4" fontId="8" fillId="0" borderId="1" xfId="6" applyNumberFormat="1" applyFont="1" applyBorder="1" applyAlignment="1">
      <alignment vertical="center" wrapText="1"/>
    </xf>
    <xf numFmtId="164" fontId="8" fillId="0" borderId="1" xfId="6" applyNumberFormat="1" applyFont="1" applyBorder="1" applyAlignment="1">
      <alignment vertical="center"/>
    </xf>
    <xf numFmtId="0" fontId="5" fillId="0" borderId="0" xfId="0" applyFont="1"/>
    <xf numFmtId="0" fontId="4" fillId="0" borderId="0" xfId="6" applyFont="1" applyAlignment="1">
      <alignment wrapText="1"/>
    </xf>
    <xf numFmtId="171" fontId="4" fillId="0" borderId="12" xfId="6" applyNumberFormat="1" applyFont="1" applyBorder="1" applyAlignment="1">
      <alignment vertical="center"/>
    </xf>
    <xf numFmtId="171" fontId="4" fillId="0" borderId="0" xfId="6" applyNumberFormat="1" applyFont="1" applyAlignment="1">
      <alignment vertical="center"/>
    </xf>
    <xf numFmtId="0" fontId="4" fillId="0" borderId="0" xfId="6" applyFont="1" applyAlignment="1">
      <alignment vertical="center"/>
    </xf>
    <xf numFmtId="164" fontId="5" fillId="0" borderId="0" xfId="0" applyNumberFormat="1" applyFont="1"/>
    <xf numFmtId="0" fontId="5" fillId="0" borderId="0" xfId="0" applyFont="1" applyAlignment="1">
      <alignment horizontal="left"/>
    </xf>
    <xf numFmtId="0" fontId="8" fillId="6" borderId="1" xfId="0" applyFont="1" applyFill="1" applyBorder="1" applyAlignment="1">
      <alignment horizontal="left" vertical="center" wrapText="1"/>
    </xf>
    <xf numFmtId="0" fontId="8" fillId="6" borderId="1" xfId="0" applyFont="1" applyFill="1" applyBorder="1" applyAlignment="1">
      <alignment vertical="center" wrapText="1"/>
    </xf>
    <xf numFmtId="164" fontId="8" fillId="6" borderId="1" xfId="0" applyNumberFormat="1" applyFont="1" applyFill="1" applyBorder="1" applyAlignment="1">
      <alignment vertical="center" wrapText="1"/>
    </xf>
    <xf numFmtId="0" fontId="8" fillId="8" borderId="1" xfId="0" applyFont="1" applyFill="1" applyBorder="1" applyAlignment="1">
      <alignment horizontal="left" vertical="center" wrapText="1"/>
    </xf>
    <xf numFmtId="0" fontId="8" fillId="8" borderId="1" xfId="0" applyFont="1" applyFill="1" applyBorder="1" applyAlignment="1">
      <alignment vertical="center" wrapText="1"/>
    </xf>
    <xf numFmtId="0" fontId="5" fillId="8" borderId="1" xfId="0" applyFont="1" applyFill="1" applyBorder="1"/>
    <xf numFmtId="164" fontId="5" fillId="8" borderId="1" xfId="0" applyNumberFormat="1" applyFont="1" applyFill="1" applyBorder="1"/>
    <xf numFmtId="0" fontId="8" fillId="3" borderId="1" xfId="0" applyFont="1" applyFill="1" applyBorder="1" applyAlignment="1">
      <alignment horizontal="left" vertical="center" wrapText="1"/>
    </xf>
    <xf numFmtId="0" fontId="8" fillId="3" borderId="1" xfId="0" applyFont="1" applyFill="1" applyBorder="1" applyAlignment="1">
      <alignment vertical="center" wrapText="1"/>
    </xf>
    <xf numFmtId="0" fontId="5" fillId="3" borderId="1" xfId="0" applyFont="1" applyFill="1" applyBorder="1"/>
    <xf numFmtId="164" fontId="5" fillId="3" borderId="1" xfId="0" applyNumberFormat="1" applyFont="1" applyFill="1" applyBorder="1"/>
    <xf numFmtId="0" fontId="5" fillId="0" borderId="1" xfId="0" applyFont="1" applyBorder="1" applyAlignment="1">
      <alignment horizontal="left" vertical="center" wrapText="1"/>
    </xf>
    <xf numFmtId="6" fontId="5" fillId="0" borderId="1" xfId="0" applyNumberFormat="1" applyFont="1" applyBorder="1" applyAlignment="1">
      <alignment vertical="center" wrapText="1"/>
    </xf>
    <xf numFmtId="3" fontId="5" fillId="0" borderId="1" xfId="0" applyNumberFormat="1" applyFont="1" applyBorder="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164" fontId="5" fillId="2" borderId="1" xfId="0" applyNumberFormat="1" applyFont="1" applyFill="1" applyBorder="1" applyAlignment="1">
      <alignment vertical="center" wrapText="1"/>
    </xf>
    <xf numFmtId="6" fontId="8" fillId="2" borderId="1" xfId="0" applyNumberFormat="1" applyFont="1" applyFill="1" applyBorder="1" applyAlignment="1">
      <alignment vertical="center" wrapText="1"/>
    </xf>
    <xf numFmtId="164" fontId="5" fillId="8" borderId="1" xfId="0" applyNumberFormat="1" applyFont="1" applyFill="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2" fontId="5" fillId="0" borderId="1" xfId="0" applyNumberFormat="1" applyFont="1" applyBorder="1" applyAlignment="1">
      <alignment vertical="center" wrapText="1"/>
    </xf>
    <xf numFmtId="2" fontId="5" fillId="0" borderId="1" xfId="0" applyNumberFormat="1" applyFont="1" applyBorder="1"/>
    <xf numFmtId="0" fontId="5" fillId="0" borderId="16" xfId="0" applyFont="1" applyBorder="1"/>
    <xf numFmtId="0" fontId="5" fillId="0" borderId="1" xfId="0" applyFont="1" applyBorder="1" applyAlignment="1">
      <alignment horizontal="left"/>
    </xf>
    <xf numFmtId="0" fontId="11" fillId="0" borderId="1" xfId="7" applyFont="1" applyBorder="1" applyAlignment="1">
      <alignment wrapText="1"/>
    </xf>
    <xf numFmtId="4" fontId="5" fillId="7" borderId="1" xfId="6" applyNumberFormat="1" applyFont="1" applyFill="1" applyBorder="1" applyAlignment="1">
      <alignment vertical="center" wrapText="1"/>
    </xf>
    <xf numFmtId="1" fontId="5" fillId="7" borderId="1" xfId="6" applyNumberFormat="1" applyFont="1" applyFill="1" applyBorder="1" applyAlignment="1">
      <alignment vertical="center"/>
    </xf>
    <xf numFmtId="10" fontId="5" fillId="7" borderId="1" xfId="6" applyNumberFormat="1" applyFont="1" applyFill="1" applyBorder="1" applyAlignment="1">
      <alignment vertical="center"/>
    </xf>
    <xf numFmtId="4" fontId="5" fillId="7" borderId="1" xfId="6" applyNumberFormat="1" applyFont="1" applyFill="1" applyBorder="1" applyAlignment="1">
      <alignment vertical="center"/>
    </xf>
    <xf numFmtId="164" fontId="8" fillId="7" borderId="1" xfId="6" applyNumberFormat="1" applyFont="1" applyFill="1" applyBorder="1" applyAlignment="1">
      <alignment vertical="center"/>
    </xf>
    <xf numFmtId="164" fontId="8" fillId="7" borderId="1" xfId="6" applyNumberFormat="1" applyFont="1" applyFill="1" applyBorder="1" applyAlignment="1">
      <alignment horizontal="left" vertical="center"/>
    </xf>
    <xf numFmtId="2" fontId="5" fillId="0" borderId="1" xfId="6" applyNumberFormat="1" applyFont="1" applyBorder="1" applyAlignment="1">
      <alignment horizontal="left" vertical="center" wrapText="1"/>
    </xf>
    <xf numFmtId="10" fontId="5" fillId="0" borderId="1" xfId="6" applyNumberFormat="1" applyFont="1" applyBorder="1" applyAlignment="1">
      <alignment vertical="center"/>
    </xf>
    <xf numFmtId="3" fontId="8" fillId="0" borderId="1" xfId="6" applyNumberFormat="1" applyFont="1" applyBorder="1" applyAlignment="1">
      <alignment vertical="center"/>
    </xf>
    <xf numFmtId="3" fontId="5" fillId="0" borderId="1" xfId="6" applyNumberFormat="1" applyFont="1" applyBorder="1" applyAlignment="1">
      <alignment vertical="center"/>
    </xf>
    <xf numFmtId="0" fontId="5" fillId="0" borderId="1" xfId="0" applyFont="1" applyBorder="1" applyAlignment="1">
      <alignment horizontal="left" vertical="top" wrapText="1"/>
    </xf>
    <xf numFmtId="164" fontId="5" fillId="0" borderId="1" xfId="9" applyNumberFormat="1" applyFont="1" applyBorder="1" applyAlignment="1">
      <alignment horizontal="left" vertical="top" wrapText="1"/>
    </xf>
    <xf numFmtId="2" fontId="8" fillId="0" borderId="1" xfId="6" applyNumberFormat="1" applyFont="1" applyBorder="1" applyAlignment="1">
      <alignment horizontal="left" vertical="center" wrapText="1"/>
    </xf>
    <xf numFmtId="0" fontId="8" fillId="0" borderId="5" xfId="6" applyFont="1" applyBorder="1" applyAlignment="1">
      <alignment horizontal="left" vertical="center"/>
    </xf>
    <xf numFmtId="164" fontId="5" fillId="0" borderId="11" xfId="6" applyNumberFormat="1" applyFont="1" applyBorder="1"/>
    <xf numFmtId="164" fontId="5" fillId="0" borderId="13" xfId="0" applyNumberFormat="1" applyFont="1" applyBorder="1"/>
    <xf numFmtId="0" fontId="5" fillId="0" borderId="10" xfId="6" applyFont="1" applyBorder="1" applyAlignment="1">
      <alignment horizontal="left" vertical="center"/>
    </xf>
    <xf numFmtId="0" fontId="5" fillId="0" borderId="17" xfId="0" applyFont="1" applyBorder="1"/>
    <xf numFmtId="0" fontId="5" fillId="0" borderId="12" xfId="0" applyFont="1" applyBorder="1"/>
    <xf numFmtId="0" fontId="5" fillId="0" borderId="18" xfId="0" applyFont="1" applyBorder="1"/>
    <xf numFmtId="0" fontId="5" fillId="0" borderId="14" xfId="0" applyFont="1" applyBorder="1"/>
    <xf numFmtId="0" fontId="5" fillId="0" borderId="20" xfId="0" applyFont="1" applyBorder="1"/>
    <xf numFmtId="0" fontId="8" fillId="0" borderId="1" xfId="6" applyFont="1" applyBorder="1" applyAlignment="1">
      <alignment horizontal="left"/>
    </xf>
    <xf numFmtId="0" fontId="5" fillId="0" borderId="3" xfId="6" applyFont="1" applyBorder="1"/>
    <xf numFmtId="0" fontId="5" fillId="0" borderId="2" xfId="0" applyFont="1" applyBorder="1"/>
    <xf numFmtId="0" fontId="8" fillId="0" borderId="3" xfId="6" applyFont="1" applyBorder="1" applyAlignment="1">
      <alignment horizontal="left"/>
    </xf>
    <xf numFmtId="0" fontId="5" fillId="0" borderId="14" xfId="6" applyFont="1" applyBorder="1"/>
    <xf numFmtId="0" fontId="5" fillId="0" borderId="3" xfId="6" applyFont="1" applyBorder="1" applyAlignment="1">
      <alignment horizontal="left"/>
    </xf>
    <xf numFmtId="0" fontId="5" fillId="0" borderId="10" xfId="0" applyFont="1" applyBorder="1"/>
    <xf numFmtId="0" fontId="5" fillId="0" borderId="15" xfId="6" applyFont="1" applyBorder="1" applyAlignment="1">
      <alignment wrapText="1"/>
    </xf>
    <xf numFmtId="0" fontId="5" fillId="0" borderId="15" xfId="0" applyFont="1" applyBorder="1"/>
    <xf numFmtId="0" fontId="8" fillId="0" borderId="12" xfId="0" applyFont="1" applyBorder="1" applyAlignment="1">
      <alignment horizontal="left" vertical="center"/>
    </xf>
    <xf numFmtId="0" fontId="5" fillId="0" borderId="0" xfId="6" applyFont="1" applyAlignment="1">
      <alignment wrapText="1"/>
    </xf>
    <xf numFmtId="0" fontId="5" fillId="0" borderId="12" xfId="0" applyFont="1" applyBorder="1" applyAlignment="1">
      <alignment horizontal="left"/>
    </xf>
    <xf numFmtId="0" fontId="8" fillId="0" borderId="12" xfId="6" applyFont="1" applyBorder="1" applyAlignment="1">
      <alignment horizontal="left"/>
    </xf>
    <xf numFmtId="0" fontId="8" fillId="0" borderId="0" xfId="0" applyFont="1" applyAlignment="1">
      <alignment horizontal="left" vertical="center"/>
    </xf>
    <xf numFmtId="0" fontId="8" fillId="0" borderId="0" xfId="0" applyFont="1" applyAlignment="1">
      <alignment vertical="center"/>
    </xf>
    <xf numFmtId="0" fontId="5" fillId="0" borderId="18" xfId="6" applyFont="1" applyBorder="1"/>
    <xf numFmtId="1" fontId="5" fillId="0" borderId="0" xfId="6" applyNumberFormat="1" applyFont="1" applyAlignment="1">
      <alignment horizontal="left" wrapText="1"/>
    </xf>
    <xf numFmtId="1" fontId="5" fillId="0" borderId="0" xfId="6" applyNumberFormat="1" applyFont="1" applyAlignment="1">
      <alignment wrapText="1"/>
    </xf>
    <xf numFmtId="166" fontId="5" fillId="0" borderId="0" xfId="6" applyNumberFormat="1" applyFont="1" applyAlignment="1">
      <alignment horizontal="left"/>
    </xf>
    <xf numFmtId="172" fontId="5" fillId="0" borderId="0" xfId="6" quotePrefix="1" applyNumberFormat="1" applyFont="1" applyAlignment="1">
      <alignment horizontal="left"/>
    </xf>
    <xf numFmtId="0" fontId="5" fillId="0" borderId="14" xfId="0" applyFont="1" applyBorder="1" applyAlignment="1">
      <alignment horizontal="left"/>
    </xf>
    <xf numFmtId="0" fontId="5" fillId="0" borderId="19" xfId="0" applyFont="1" applyBorder="1"/>
    <xf numFmtId="164" fontId="5" fillId="0" borderId="19" xfId="0" applyNumberFormat="1" applyFont="1" applyBorder="1"/>
    <xf numFmtId="0" fontId="5" fillId="0" borderId="3" xfId="0" applyFont="1" applyBorder="1" applyAlignment="1">
      <alignment horizontal="left"/>
    </xf>
    <xf numFmtId="4" fontId="8" fillId="0" borderId="3" xfId="6" applyNumberFormat="1" applyFont="1" applyBorder="1" applyAlignment="1">
      <alignment vertical="center" wrapText="1"/>
    </xf>
    <xf numFmtId="0" fontId="5" fillId="0" borderId="21" xfId="0" applyFont="1" applyBorder="1"/>
    <xf numFmtId="4" fontId="5" fillId="0" borderId="3" xfId="6" applyNumberFormat="1" applyFont="1" applyBorder="1" applyAlignment="1">
      <alignment horizontal="center" vertical="center"/>
    </xf>
    <xf numFmtId="164" fontId="8" fillId="0" borderId="1" xfId="6" applyNumberFormat="1" applyFont="1" applyBorder="1" applyAlignment="1">
      <alignment horizontal="left" vertical="center"/>
    </xf>
    <xf numFmtId="164" fontId="5" fillId="0" borderId="21" xfId="0" applyNumberFormat="1" applyFont="1" applyBorder="1"/>
    <xf numFmtId="0" fontId="9" fillId="0" borderId="1" xfId="7" applyBorder="1"/>
    <xf numFmtId="165" fontId="4" fillId="0" borderId="0" xfId="4" applyFont="1" applyAlignment="1">
      <alignment horizontal="center" wrapText="1"/>
    </xf>
    <xf numFmtId="165" fontId="4" fillId="0" borderId="0" xfId="4" applyFont="1"/>
    <xf numFmtId="165" fontId="4" fillId="0" borderId="0" xfId="4" applyFont="1" applyAlignment="1">
      <alignment horizontal="left" wrapText="1"/>
    </xf>
    <xf numFmtId="165" fontId="4" fillId="0" borderId="0" xfId="4" applyFont="1" applyAlignment="1">
      <alignment wrapText="1"/>
    </xf>
    <xf numFmtId="165" fontId="7" fillId="4" borderId="1" xfId="4" applyFont="1" applyFill="1" applyBorder="1" applyAlignment="1">
      <alignment horizontal="center"/>
    </xf>
    <xf numFmtId="165" fontId="7" fillId="4" borderId="1" xfId="4" applyFont="1" applyFill="1" applyBorder="1" applyAlignment="1">
      <alignment horizontal="left" wrapText="1"/>
    </xf>
    <xf numFmtId="165" fontId="12" fillId="0" borderId="4" xfId="4" applyFont="1" applyBorder="1" applyAlignment="1">
      <alignment horizontal="center" vertical="center"/>
    </xf>
    <xf numFmtId="165" fontId="4" fillId="0" borderId="1" xfId="4" applyFont="1" applyBorder="1" applyAlignment="1">
      <alignment horizontal="left" wrapText="1"/>
    </xf>
    <xf numFmtId="165" fontId="7" fillId="5" borderId="6" xfId="4" applyFont="1" applyFill="1" applyBorder="1" applyAlignment="1">
      <alignment horizontal="center" vertical="center" wrapText="1"/>
    </xf>
    <xf numFmtId="165" fontId="7" fillId="5" borderId="5" xfId="4" applyFont="1" applyFill="1" applyBorder="1" applyAlignment="1">
      <alignment horizontal="left" vertical="center" wrapText="1"/>
    </xf>
    <xf numFmtId="165" fontId="7" fillId="5" borderId="7" xfId="4" applyFont="1" applyFill="1" applyBorder="1" applyAlignment="1">
      <alignment horizontal="center" vertical="center" wrapText="1"/>
    </xf>
    <xf numFmtId="165" fontId="7" fillId="5" borderId="6" xfId="4" applyFont="1" applyFill="1" applyBorder="1" applyAlignment="1">
      <alignment horizontal="left" vertical="center" wrapText="1"/>
    </xf>
    <xf numFmtId="165" fontId="4" fillId="0" borderId="0" xfId="4" applyFont="1" applyAlignment="1">
      <alignment vertical="center"/>
    </xf>
    <xf numFmtId="166" fontId="4" fillId="0" borderId="8" xfId="4" applyNumberFormat="1" applyFont="1" applyBorder="1" applyAlignment="1">
      <alignment horizontal="left" vertical="center"/>
    </xf>
    <xf numFmtId="165" fontId="7" fillId="0" borderId="9" xfId="4" applyFont="1" applyBorder="1" applyAlignment="1">
      <alignment horizontal="left" vertical="center" wrapText="1"/>
    </xf>
    <xf numFmtId="165" fontId="4" fillId="0" borderId="10" xfId="4" applyFont="1" applyBorder="1" applyAlignment="1">
      <alignment horizontal="center" vertical="center" wrapText="1"/>
    </xf>
    <xf numFmtId="167" fontId="4" fillId="0" borderId="8" xfId="4" applyNumberFormat="1" applyFont="1" applyBorder="1" applyAlignment="1">
      <alignment horizontal="left" vertical="center"/>
    </xf>
    <xf numFmtId="165" fontId="4" fillId="0" borderId="5" xfId="4" applyFont="1" applyBorder="1" applyAlignment="1">
      <alignment horizontal="left" vertical="center"/>
    </xf>
    <xf numFmtId="165" fontId="4" fillId="0" borderId="0" xfId="4" applyFont="1" applyAlignment="1">
      <alignment horizontal="left" vertical="center"/>
    </xf>
    <xf numFmtId="165" fontId="7" fillId="0" borderId="11" xfId="4" applyFont="1" applyBorder="1" applyAlignment="1">
      <alignment horizontal="left" vertical="center"/>
    </xf>
    <xf numFmtId="165" fontId="4" fillId="0" borderId="12" xfId="4" applyFont="1" applyBorder="1" applyAlignment="1">
      <alignment horizontal="left" vertical="center" wrapText="1"/>
    </xf>
    <xf numFmtId="168" fontId="4" fillId="0" borderId="12" xfId="4" applyNumberFormat="1" applyFont="1" applyBorder="1" applyAlignment="1">
      <alignment horizontal="center" vertical="center" wrapText="1"/>
    </xf>
    <xf numFmtId="167" fontId="4"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165" fontId="4" fillId="0" borderId="12" xfId="4" applyFont="1" applyBorder="1" applyAlignment="1">
      <alignment horizontal="left" vertical="center"/>
    </xf>
    <xf numFmtId="167" fontId="4" fillId="0" borderId="11" xfId="5" applyNumberFormat="1" applyFont="1" applyBorder="1" applyAlignment="1">
      <alignment horizontal="left" vertical="center"/>
    </xf>
    <xf numFmtId="164" fontId="4" fillId="0" borderId="13" xfId="4" applyNumberFormat="1" applyFont="1" applyBorder="1" applyAlignment="1">
      <alignment horizontal="left" vertical="center"/>
    </xf>
    <xf numFmtId="165" fontId="7" fillId="0" borderId="1" xfId="4" applyFont="1" applyBorder="1" applyAlignment="1">
      <alignment horizontal="left" vertical="center"/>
    </xf>
    <xf numFmtId="165" fontId="7" fillId="0" borderId="1" xfId="4" applyFont="1" applyBorder="1" applyAlignment="1">
      <alignment horizontal="right" vertical="center"/>
    </xf>
    <xf numFmtId="165" fontId="4" fillId="0" borderId="3" xfId="4" applyFont="1" applyBorder="1" applyAlignment="1">
      <alignment horizontal="center" vertical="center"/>
    </xf>
    <xf numFmtId="167" fontId="7" fillId="0" borderId="1" xfId="4" applyNumberFormat="1" applyFont="1" applyBorder="1" applyAlignment="1">
      <alignment horizontal="left" vertical="center"/>
    </xf>
    <xf numFmtId="2" fontId="4" fillId="0" borderId="11" xfId="6" applyNumberFormat="1" applyFont="1" applyBorder="1" applyAlignment="1">
      <alignment vertical="center" wrapText="1"/>
    </xf>
    <xf numFmtId="10" fontId="4" fillId="0" borderId="12" xfId="6" applyNumberFormat="1" applyFont="1" applyBorder="1" applyAlignment="1">
      <alignment horizontal="center" vertical="center"/>
    </xf>
    <xf numFmtId="0" fontId="4" fillId="0" borderId="0" xfId="6" applyFont="1"/>
    <xf numFmtId="2" fontId="7" fillId="0" borderId="11" xfId="6" applyNumberFormat="1" applyFont="1" applyBorder="1" applyAlignment="1">
      <alignment vertical="center" wrapText="1"/>
    </xf>
    <xf numFmtId="3" fontId="4" fillId="0" borderId="0" xfId="6" applyNumberFormat="1" applyFont="1"/>
    <xf numFmtId="2" fontId="7" fillId="0" borderId="13" xfId="6" applyNumberFormat="1" applyFont="1" applyBorder="1" applyAlignment="1">
      <alignment vertical="center" wrapText="1"/>
    </xf>
    <xf numFmtId="4" fontId="7" fillId="0" borderId="14" xfId="6" applyNumberFormat="1" applyFont="1" applyBorder="1" applyAlignment="1">
      <alignment vertical="center" wrapText="1"/>
    </xf>
    <xf numFmtId="4" fontId="4" fillId="0" borderId="14" xfId="6" applyNumberFormat="1" applyFont="1" applyBorder="1" applyAlignment="1">
      <alignment horizontal="center" vertical="center"/>
    </xf>
    <xf numFmtId="164" fontId="7" fillId="0" borderId="13" xfId="6" applyNumberFormat="1" applyFont="1" applyBorder="1" applyAlignment="1">
      <alignment horizontal="left" vertical="center"/>
    </xf>
    <xf numFmtId="165" fontId="4" fillId="0" borderId="10" xfId="4" applyFont="1" applyBorder="1"/>
    <xf numFmtId="165" fontId="4" fillId="0" borderId="15" xfId="4" applyFont="1" applyBorder="1"/>
    <xf numFmtId="165" fontId="4" fillId="0" borderId="15" xfId="4" applyFont="1" applyBorder="1" applyAlignment="1">
      <alignment horizontal="center"/>
    </xf>
    <xf numFmtId="165" fontId="4" fillId="0" borderId="15" xfId="4" applyFont="1" applyBorder="1" applyAlignment="1">
      <alignment horizontal="left"/>
    </xf>
    <xf numFmtId="0" fontId="4" fillId="0" borderId="0" xfId="3" applyFont="1"/>
    <xf numFmtId="0" fontId="4" fillId="0" borderId="12" xfId="0" applyFont="1" applyBorder="1"/>
    <xf numFmtId="0" fontId="4" fillId="0" borderId="12" xfId="0" applyFont="1" applyBorder="1" applyAlignment="1">
      <alignment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165" fontId="4" fillId="0" borderId="0" xfId="4" applyFont="1" applyAlignment="1">
      <alignment horizontal="center"/>
    </xf>
    <xf numFmtId="165" fontId="4" fillId="0" borderId="0" xfId="4" applyFont="1" applyAlignment="1">
      <alignment horizontal="left"/>
    </xf>
    <xf numFmtId="165" fontId="4" fillId="0" borderId="17" xfId="4" applyFont="1" applyBorder="1"/>
    <xf numFmtId="171" fontId="4" fillId="0" borderId="12" xfId="6" applyNumberFormat="1" applyFont="1" applyBorder="1"/>
    <xf numFmtId="169" fontId="7" fillId="5" borderId="5" xfId="4" applyNumberFormat="1" applyFont="1" applyFill="1" applyBorder="1" applyAlignment="1">
      <alignment horizontal="center" vertical="center"/>
    </xf>
    <xf numFmtId="170" fontId="4" fillId="5" borderId="5" xfId="4" applyNumberFormat="1" applyFont="1" applyFill="1" applyBorder="1" applyAlignment="1">
      <alignment horizontal="center" vertical="center" wrapText="1"/>
    </xf>
    <xf numFmtId="164" fontId="7" fillId="5" borderId="5" xfId="6" applyNumberFormat="1" applyFont="1" applyFill="1" applyBorder="1" applyAlignment="1">
      <alignment horizontal="left" vertical="center"/>
    </xf>
    <xf numFmtId="0" fontId="4" fillId="0" borderId="20" xfId="0" applyFont="1" applyBorder="1"/>
    <xf numFmtId="164" fontId="4" fillId="0" borderId="11" xfId="4" applyNumberFormat="1" applyFont="1" applyBorder="1" applyAlignment="1">
      <alignment horizontal="left" vertical="center" wrapText="1"/>
    </xf>
    <xf numFmtId="4" fontId="4" fillId="9" borderId="12" xfId="6" applyNumberFormat="1" applyFont="1" applyFill="1" applyBorder="1" applyAlignment="1">
      <alignment vertical="center" wrapText="1"/>
    </xf>
    <xf numFmtId="10" fontId="4" fillId="9" borderId="12" xfId="6" applyNumberFormat="1" applyFont="1" applyFill="1" applyBorder="1" applyAlignment="1">
      <alignment horizontal="center" vertical="center"/>
    </xf>
    <xf numFmtId="164" fontId="4" fillId="9" borderId="11" xfId="6" applyNumberFormat="1" applyFont="1" applyFill="1" applyBorder="1" applyAlignment="1">
      <alignment horizontal="left" vertical="center"/>
    </xf>
    <xf numFmtId="2" fontId="4" fillId="9" borderId="12" xfId="6" applyNumberFormat="1" applyFont="1" applyFill="1" applyBorder="1" applyAlignment="1">
      <alignment vertical="center"/>
    </xf>
    <xf numFmtId="0" fontId="4" fillId="9" borderId="0" xfId="6" applyFont="1" applyFill="1" applyAlignment="1">
      <alignment vertical="center"/>
    </xf>
    <xf numFmtId="1" fontId="4" fillId="9" borderId="0" xfId="6" applyNumberFormat="1" applyFont="1" applyFill="1" applyAlignment="1">
      <alignment horizontal="center" vertical="center"/>
    </xf>
    <xf numFmtId="0" fontId="4" fillId="9" borderId="0" xfId="6" applyFont="1" applyFill="1" applyAlignment="1">
      <alignment horizontal="left" vertical="center"/>
    </xf>
    <xf numFmtId="0" fontId="5" fillId="9" borderId="1" xfId="0" applyFont="1" applyFill="1" applyBorder="1" applyAlignment="1">
      <alignment horizontal="left"/>
    </xf>
    <xf numFmtId="0" fontId="5" fillId="9" borderId="1" xfId="0" applyFont="1" applyFill="1" applyBorder="1"/>
    <xf numFmtId="164" fontId="5" fillId="9" borderId="1" xfId="0" applyNumberFormat="1" applyFont="1" applyFill="1" applyBorder="1"/>
    <xf numFmtId="2" fontId="4" fillId="9" borderId="0" xfId="6" applyNumberFormat="1" applyFont="1" applyFill="1" applyAlignment="1">
      <alignment vertical="center"/>
    </xf>
    <xf numFmtId="171" fontId="4" fillId="9" borderId="12" xfId="6" applyNumberFormat="1" applyFont="1" applyFill="1" applyBorder="1" applyAlignment="1">
      <alignment vertical="center"/>
    </xf>
    <xf numFmtId="171" fontId="4" fillId="9" borderId="0" xfId="6" applyNumberFormat="1" applyFont="1" applyFill="1" applyAlignment="1">
      <alignment vertical="center"/>
    </xf>
    <xf numFmtId="0" fontId="5" fillId="9" borderId="1" xfId="0" applyFont="1" applyFill="1" applyBorder="1" applyAlignment="1">
      <alignment vertical="center" wrapText="1"/>
    </xf>
    <xf numFmtId="0" fontId="5" fillId="0" borderId="10" xfId="6" applyFont="1" applyBorder="1" applyAlignment="1">
      <alignment horizontal="center" wrapText="1"/>
    </xf>
    <xf numFmtId="0" fontId="5" fillId="0" borderId="17" xfId="6" applyFont="1" applyBorder="1" applyAlignment="1">
      <alignment horizontal="center" wrapText="1"/>
    </xf>
    <xf numFmtId="0" fontId="5" fillId="0" borderId="12" xfId="6" applyFont="1" applyBorder="1" applyAlignment="1">
      <alignment horizontal="center" wrapText="1"/>
    </xf>
    <xf numFmtId="0" fontId="5" fillId="0" borderId="18" xfId="6" applyFont="1" applyBorder="1" applyAlignment="1">
      <alignment horizontal="center" wrapText="1"/>
    </xf>
    <xf numFmtId="0" fontId="5" fillId="0" borderId="14" xfId="6" applyFont="1" applyBorder="1" applyAlignment="1">
      <alignment horizontal="center" wrapText="1"/>
    </xf>
    <xf numFmtId="0" fontId="5" fillId="0" borderId="20" xfId="6" applyFont="1" applyBorder="1" applyAlignment="1">
      <alignment horizontal="center" wrapText="1"/>
    </xf>
    <xf numFmtId="0" fontId="5" fillId="0" borderId="10" xfId="6" applyFont="1" applyBorder="1" applyAlignment="1">
      <alignment horizontal="center"/>
    </xf>
    <xf numFmtId="0" fontId="5" fillId="0" borderId="15" xfId="6" applyFont="1" applyBorder="1" applyAlignment="1">
      <alignment horizontal="center"/>
    </xf>
    <xf numFmtId="0" fontId="5" fillId="0" borderId="17" xfId="6" applyFont="1" applyBorder="1" applyAlignment="1">
      <alignment horizontal="center"/>
    </xf>
    <xf numFmtId="0" fontId="5" fillId="0" borderId="12" xfId="6" applyFont="1" applyBorder="1" applyAlignment="1">
      <alignment horizontal="center"/>
    </xf>
    <xf numFmtId="0" fontId="5" fillId="0" borderId="0" xfId="6" applyFont="1" applyAlignment="1">
      <alignment horizontal="center"/>
    </xf>
    <xf numFmtId="0" fontId="5" fillId="0" borderId="18" xfId="6" applyFont="1" applyBorder="1" applyAlignment="1">
      <alignment horizontal="center"/>
    </xf>
    <xf numFmtId="0" fontId="5" fillId="0" borderId="14" xfId="6" applyFont="1" applyBorder="1" applyAlignment="1">
      <alignment horizontal="center"/>
    </xf>
    <xf numFmtId="0" fontId="5" fillId="0" borderId="19" xfId="6" applyFont="1" applyBorder="1" applyAlignment="1">
      <alignment horizontal="center"/>
    </xf>
    <xf numFmtId="0" fontId="5" fillId="0" borderId="20" xfId="6" applyFont="1" applyBorder="1" applyAlignment="1">
      <alignment horizontal="center"/>
    </xf>
    <xf numFmtId="0" fontId="4" fillId="0" borderId="0" xfId="3" applyFont="1"/>
    <xf numFmtId="0" fontId="7" fillId="4" borderId="3" xfId="3" applyFont="1" applyFill="1" applyBorder="1" applyAlignment="1">
      <alignment horizontal="center" vertical="center"/>
    </xf>
    <xf numFmtId="0" fontId="7" fillId="4" borderId="2" xfId="3" applyFont="1" applyFill="1" applyBorder="1" applyAlignment="1">
      <alignment horizontal="center" vertical="center"/>
    </xf>
    <xf numFmtId="165" fontId="7" fillId="0" borderId="1" xfId="4" applyFont="1" applyBorder="1" applyAlignment="1">
      <alignment horizontal="center" vertical="center"/>
    </xf>
    <xf numFmtId="171" fontId="7" fillId="0" borderId="12" xfId="6" applyNumberFormat="1" applyFont="1" applyBorder="1" applyAlignment="1">
      <alignment vertical="center" wrapText="1"/>
    </xf>
    <xf numFmtId="0" fontId="7" fillId="0" borderId="0" xfId="6" applyFont="1" applyAlignment="1">
      <alignmen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171" fontId="4" fillId="0" borderId="12" xfId="6" applyNumberFormat="1" applyFont="1" applyBorder="1" applyAlignment="1">
      <alignment vertical="center" wrapText="1"/>
    </xf>
    <xf numFmtId="0" fontId="4" fillId="0" borderId="0" xfId="6" applyFont="1" applyAlignment="1">
      <alignment wrapText="1"/>
    </xf>
    <xf numFmtId="0" fontId="7" fillId="0" borderId="14" xfId="0" applyFont="1" applyBorder="1" applyAlignment="1">
      <alignment horizontal="center"/>
    </xf>
    <xf numFmtId="0" fontId="7" fillId="0" borderId="19" xfId="0" applyFont="1" applyBorder="1" applyAlignment="1">
      <alignment horizontal="center"/>
    </xf>
    <xf numFmtId="171" fontId="4" fillId="0" borderId="12" xfId="6" applyNumberFormat="1" applyFont="1" applyBorder="1" applyAlignment="1">
      <alignment vertical="center"/>
    </xf>
    <xf numFmtId="171" fontId="4" fillId="0" borderId="0" xfId="6" applyNumberFormat="1" applyFont="1" applyAlignment="1">
      <alignment vertical="center"/>
    </xf>
    <xf numFmtId="0" fontId="4" fillId="0" borderId="0" xfId="6" applyFont="1" applyAlignment="1">
      <alignment vertical="center" wrapText="1"/>
    </xf>
    <xf numFmtId="0" fontId="4" fillId="0" borderId="0" xfId="0" applyFont="1" applyAlignment="1">
      <alignment vertical="center" wrapText="1"/>
    </xf>
    <xf numFmtId="0" fontId="4" fillId="0" borderId="0" xfId="6" applyFont="1" applyAlignment="1">
      <alignment vertical="center"/>
    </xf>
  </cellXfs>
  <cellStyles count="10">
    <cellStyle name="Comma" xfId="8" builtinId="3"/>
    <cellStyle name="Excel Built-in Normal" xfId="4" xr:uid="{495D04F2-0607-4C7D-95ED-851BA0469EAA}"/>
    <cellStyle name="Hyperlink" xfId="7" builtinId="8"/>
    <cellStyle name="Normal" xfId="0" builtinId="0"/>
    <cellStyle name="Normal 2" xfId="6" xr:uid="{A3E6C670-451F-4110-BF26-3B447FAEABF3}"/>
    <cellStyle name="Normal 2 2" xfId="5" xr:uid="{8014475F-6BD4-4436-901A-6E551485BA69}"/>
    <cellStyle name="Normal 3" xfId="2" xr:uid="{E29EEDBB-13E9-46DB-B3A6-F9A60774E758}"/>
    <cellStyle name="Normal 3 2" xfId="3" xr:uid="{839C1739-BA3E-4650-931E-7F20F7FA3D95}"/>
    <cellStyle name="Normal 3 2 2 4" xfId="1" xr:uid="{54D4E6FF-4ADE-4290-BAE4-0F56BA2BCD92}"/>
    <cellStyle name="Percent" xfId="9" builtinId="5"/>
  </cellStyles>
  <dxfs count="3">
    <dxf>
      <fill>
        <patternFill>
          <bgColor rgb="FFFF0000"/>
        </patternFill>
      </fill>
    </dxf>
    <dxf>
      <fill>
        <patternFill>
          <bgColor rgb="FFFF0000"/>
        </patternFill>
      </fill>
    </dxf>
    <dxf>
      <font>
        <condense val="0"/>
        <extend val="0"/>
      </font>
    </dxf>
  </dxfs>
  <tableStyles count="0" defaultTableStyle="TableStyleMedium2" defaultPivotStyle="PivotStyleLight16"/>
  <colors>
    <mruColors>
      <color rgb="FF66FFFF"/>
      <color rgb="FFEFDEBF"/>
      <color rgb="FFECE0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15.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63" Type="http://schemas.openxmlformats.org/officeDocument/2006/relationships/externalLink" Target="externalLinks/externalLink61.xml"/><Relationship Id="rId84" Type="http://schemas.openxmlformats.org/officeDocument/2006/relationships/externalLink" Target="externalLinks/externalLink82.xml"/><Relationship Id="rId138" Type="http://schemas.openxmlformats.org/officeDocument/2006/relationships/externalLink" Target="externalLinks/externalLink136.xml"/><Relationship Id="rId107" Type="http://schemas.openxmlformats.org/officeDocument/2006/relationships/externalLink" Target="externalLinks/externalLink105.xml"/><Relationship Id="rId11" Type="http://schemas.openxmlformats.org/officeDocument/2006/relationships/externalLink" Target="externalLinks/externalLink9.xml"/><Relationship Id="rId32" Type="http://schemas.openxmlformats.org/officeDocument/2006/relationships/externalLink" Target="externalLinks/externalLink30.xml"/><Relationship Id="rId53" Type="http://schemas.openxmlformats.org/officeDocument/2006/relationships/externalLink" Target="externalLinks/externalLink51.xml"/><Relationship Id="rId74" Type="http://schemas.openxmlformats.org/officeDocument/2006/relationships/externalLink" Target="externalLinks/externalLink72.xml"/><Relationship Id="rId128" Type="http://schemas.openxmlformats.org/officeDocument/2006/relationships/externalLink" Target="externalLinks/externalLink126.xml"/><Relationship Id="rId149" Type="http://schemas.openxmlformats.org/officeDocument/2006/relationships/externalLink" Target="externalLinks/externalLink147.xml"/><Relationship Id="rId5" Type="http://schemas.openxmlformats.org/officeDocument/2006/relationships/externalLink" Target="externalLinks/externalLink3.xml"/><Relationship Id="rId95" Type="http://schemas.openxmlformats.org/officeDocument/2006/relationships/externalLink" Target="externalLinks/externalLink93.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113" Type="http://schemas.openxmlformats.org/officeDocument/2006/relationships/externalLink" Target="externalLinks/externalLink111.xml"/><Relationship Id="rId118" Type="http://schemas.openxmlformats.org/officeDocument/2006/relationships/externalLink" Target="externalLinks/externalLink116.xml"/><Relationship Id="rId134" Type="http://schemas.openxmlformats.org/officeDocument/2006/relationships/externalLink" Target="externalLinks/externalLink132.xml"/><Relationship Id="rId139" Type="http://schemas.openxmlformats.org/officeDocument/2006/relationships/externalLink" Target="externalLinks/externalLink137.xml"/><Relationship Id="rId80" Type="http://schemas.openxmlformats.org/officeDocument/2006/relationships/externalLink" Target="externalLinks/externalLink78.xml"/><Relationship Id="rId85" Type="http://schemas.openxmlformats.org/officeDocument/2006/relationships/externalLink" Target="externalLinks/externalLink83.xml"/><Relationship Id="rId150" Type="http://schemas.openxmlformats.org/officeDocument/2006/relationships/theme" Target="theme/theme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59" Type="http://schemas.openxmlformats.org/officeDocument/2006/relationships/externalLink" Target="externalLinks/externalLink57.xml"/><Relationship Id="rId103" Type="http://schemas.openxmlformats.org/officeDocument/2006/relationships/externalLink" Target="externalLinks/externalLink101.xml"/><Relationship Id="rId108" Type="http://schemas.openxmlformats.org/officeDocument/2006/relationships/externalLink" Target="externalLinks/externalLink106.xml"/><Relationship Id="rId124" Type="http://schemas.openxmlformats.org/officeDocument/2006/relationships/externalLink" Target="externalLinks/externalLink122.xml"/><Relationship Id="rId129" Type="http://schemas.openxmlformats.org/officeDocument/2006/relationships/externalLink" Target="externalLinks/externalLink127.xml"/><Relationship Id="rId54" Type="http://schemas.openxmlformats.org/officeDocument/2006/relationships/externalLink" Target="externalLinks/externalLink52.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91" Type="http://schemas.openxmlformats.org/officeDocument/2006/relationships/externalLink" Target="externalLinks/externalLink89.xml"/><Relationship Id="rId96" Type="http://schemas.openxmlformats.org/officeDocument/2006/relationships/externalLink" Target="externalLinks/externalLink94.xml"/><Relationship Id="rId140" Type="http://schemas.openxmlformats.org/officeDocument/2006/relationships/externalLink" Target="externalLinks/externalLink138.xml"/><Relationship Id="rId145" Type="http://schemas.openxmlformats.org/officeDocument/2006/relationships/externalLink" Target="externalLinks/externalLink143.xml"/><Relationship Id="rId1" Type="http://schemas.openxmlformats.org/officeDocument/2006/relationships/worksheet" Target="worksheets/sheet1.xml"/><Relationship Id="rId6" Type="http://schemas.openxmlformats.org/officeDocument/2006/relationships/externalLink" Target="externalLinks/externalLink4.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49" Type="http://schemas.openxmlformats.org/officeDocument/2006/relationships/externalLink" Target="externalLinks/externalLink47.xml"/><Relationship Id="rId114" Type="http://schemas.openxmlformats.org/officeDocument/2006/relationships/externalLink" Target="externalLinks/externalLink112.xml"/><Relationship Id="rId119" Type="http://schemas.openxmlformats.org/officeDocument/2006/relationships/externalLink" Target="externalLinks/externalLink117.xml"/><Relationship Id="rId44" Type="http://schemas.openxmlformats.org/officeDocument/2006/relationships/externalLink" Target="externalLinks/externalLink42.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81" Type="http://schemas.openxmlformats.org/officeDocument/2006/relationships/externalLink" Target="externalLinks/externalLink79.xml"/><Relationship Id="rId86" Type="http://schemas.openxmlformats.org/officeDocument/2006/relationships/externalLink" Target="externalLinks/externalLink84.xml"/><Relationship Id="rId130" Type="http://schemas.openxmlformats.org/officeDocument/2006/relationships/externalLink" Target="externalLinks/externalLink128.xml"/><Relationship Id="rId135" Type="http://schemas.openxmlformats.org/officeDocument/2006/relationships/externalLink" Target="externalLinks/externalLink133.xml"/><Relationship Id="rId151" Type="http://schemas.openxmlformats.org/officeDocument/2006/relationships/styles" Target="styles.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109" Type="http://schemas.openxmlformats.org/officeDocument/2006/relationships/externalLink" Target="externalLinks/externalLink10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externalLink" Target="externalLinks/externalLink74.xml"/><Relationship Id="rId97" Type="http://schemas.openxmlformats.org/officeDocument/2006/relationships/externalLink" Target="externalLinks/externalLink95.xml"/><Relationship Id="rId104" Type="http://schemas.openxmlformats.org/officeDocument/2006/relationships/externalLink" Target="externalLinks/externalLink102.xml"/><Relationship Id="rId120" Type="http://schemas.openxmlformats.org/officeDocument/2006/relationships/externalLink" Target="externalLinks/externalLink118.xml"/><Relationship Id="rId125" Type="http://schemas.openxmlformats.org/officeDocument/2006/relationships/externalLink" Target="externalLinks/externalLink123.xml"/><Relationship Id="rId141" Type="http://schemas.openxmlformats.org/officeDocument/2006/relationships/externalLink" Target="externalLinks/externalLink139.xml"/><Relationship Id="rId146" Type="http://schemas.openxmlformats.org/officeDocument/2006/relationships/externalLink" Target="externalLinks/externalLink144.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92" Type="http://schemas.openxmlformats.org/officeDocument/2006/relationships/externalLink" Target="externalLinks/externalLink90.xml"/><Relationship Id="rId2" Type="http://schemas.openxmlformats.org/officeDocument/2006/relationships/worksheet" Target="worksheets/sheet2.xml"/><Relationship Id="rId29" Type="http://schemas.openxmlformats.org/officeDocument/2006/relationships/externalLink" Target="externalLinks/externalLink27.xml"/><Relationship Id="rId24" Type="http://schemas.openxmlformats.org/officeDocument/2006/relationships/externalLink" Target="externalLinks/externalLink22.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66" Type="http://schemas.openxmlformats.org/officeDocument/2006/relationships/externalLink" Target="externalLinks/externalLink64.xml"/><Relationship Id="rId87" Type="http://schemas.openxmlformats.org/officeDocument/2006/relationships/externalLink" Target="externalLinks/externalLink85.xml"/><Relationship Id="rId110" Type="http://schemas.openxmlformats.org/officeDocument/2006/relationships/externalLink" Target="externalLinks/externalLink108.xml"/><Relationship Id="rId115" Type="http://schemas.openxmlformats.org/officeDocument/2006/relationships/externalLink" Target="externalLinks/externalLink113.xml"/><Relationship Id="rId131" Type="http://schemas.openxmlformats.org/officeDocument/2006/relationships/externalLink" Target="externalLinks/externalLink129.xml"/><Relationship Id="rId136" Type="http://schemas.openxmlformats.org/officeDocument/2006/relationships/externalLink" Target="externalLinks/externalLink134.xml"/><Relationship Id="rId61" Type="http://schemas.openxmlformats.org/officeDocument/2006/relationships/externalLink" Target="externalLinks/externalLink59.xml"/><Relationship Id="rId82" Type="http://schemas.openxmlformats.org/officeDocument/2006/relationships/externalLink" Target="externalLinks/externalLink80.xml"/><Relationship Id="rId152" Type="http://schemas.openxmlformats.org/officeDocument/2006/relationships/sharedStrings" Target="sharedStrings.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56" Type="http://schemas.openxmlformats.org/officeDocument/2006/relationships/externalLink" Target="externalLinks/externalLink54.xml"/><Relationship Id="rId77" Type="http://schemas.openxmlformats.org/officeDocument/2006/relationships/externalLink" Target="externalLinks/externalLink75.xml"/><Relationship Id="rId100" Type="http://schemas.openxmlformats.org/officeDocument/2006/relationships/externalLink" Target="externalLinks/externalLink98.xml"/><Relationship Id="rId105" Type="http://schemas.openxmlformats.org/officeDocument/2006/relationships/externalLink" Target="externalLinks/externalLink103.xml"/><Relationship Id="rId126" Type="http://schemas.openxmlformats.org/officeDocument/2006/relationships/externalLink" Target="externalLinks/externalLink124.xml"/><Relationship Id="rId147" Type="http://schemas.openxmlformats.org/officeDocument/2006/relationships/externalLink" Target="externalLinks/externalLink145.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93" Type="http://schemas.openxmlformats.org/officeDocument/2006/relationships/externalLink" Target="externalLinks/externalLink91.xml"/><Relationship Id="rId98" Type="http://schemas.openxmlformats.org/officeDocument/2006/relationships/externalLink" Target="externalLinks/externalLink96.xml"/><Relationship Id="rId121" Type="http://schemas.openxmlformats.org/officeDocument/2006/relationships/externalLink" Target="externalLinks/externalLink119.xml"/><Relationship Id="rId142" Type="http://schemas.openxmlformats.org/officeDocument/2006/relationships/externalLink" Target="externalLinks/externalLink140.xml"/><Relationship Id="rId3" Type="http://schemas.openxmlformats.org/officeDocument/2006/relationships/externalLink" Target="externalLinks/externalLink1.xml"/><Relationship Id="rId25" Type="http://schemas.openxmlformats.org/officeDocument/2006/relationships/externalLink" Target="externalLinks/externalLink23.xml"/><Relationship Id="rId46" Type="http://schemas.openxmlformats.org/officeDocument/2006/relationships/externalLink" Target="externalLinks/externalLink44.xml"/><Relationship Id="rId67" Type="http://schemas.openxmlformats.org/officeDocument/2006/relationships/externalLink" Target="externalLinks/externalLink65.xml"/><Relationship Id="rId116" Type="http://schemas.openxmlformats.org/officeDocument/2006/relationships/externalLink" Target="externalLinks/externalLink114.xml"/><Relationship Id="rId137" Type="http://schemas.openxmlformats.org/officeDocument/2006/relationships/externalLink" Target="externalLinks/externalLink135.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62" Type="http://schemas.openxmlformats.org/officeDocument/2006/relationships/externalLink" Target="externalLinks/externalLink60.xml"/><Relationship Id="rId83" Type="http://schemas.openxmlformats.org/officeDocument/2006/relationships/externalLink" Target="externalLinks/externalLink81.xml"/><Relationship Id="rId88" Type="http://schemas.openxmlformats.org/officeDocument/2006/relationships/externalLink" Target="externalLinks/externalLink86.xml"/><Relationship Id="rId111" Type="http://schemas.openxmlformats.org/officeDocument/2006/relationships/externalLink" Target="externalLinks/externalLink109.xml"/><Relationship Id="rId132" Type="http://schemas.openxmlformats.org/officeDocument/2006/relationships/externalLink" Target="externalLinks/externalLink130.xml"/><Relationship Id="rId153" Type="http://schemas.openxmlformats.org/officeDocument/2006/relationships/calcChain" Target="calcChain.xml"/><Relationship Id="rId15" Type="http://schemas.openxmlformats.org/officeDocument/2006/relationships/externalLink" Target="externalLinks/externalLink13.xml"/><Relationship Id="rId36" Type="http://schemas.openxmlformats.org/officeDocument/2006/relationships/externalLink" Target="externalLinks/externalLink34.xml"/><Relationship Id="rId57" Type="http://schemas.openxmlformats.org/officeDocument/2006/relationships/externalLink" Target="externalLinks/externalLink55.xml"/><Relationship Id="rId106" Type="http://schemas.openxmlformats.org/officeDocument/2006/relationships/externalLink" Target="externalLinks/externalLink104.xml"/><Relationship Id="rId127" Type="http://schemas.openxmlformats.org/officeDocument/2006/relationships/externalLink" Target="externalLinks/externalLink125.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52" Type="http://schemas.openxmlformats.org/officeDocument/2006/relationships/externalLink" Target="externalLinks/externalLink50.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94" Type="http://schemas.openxmlformats.org/officeDocument/2006/relationships/externalLink" Target="externalLinks/externalLink92.xml"/><Relationship Id="rId99" Type="http://schemas.openxmlformats.org/officeDocument/2006/relationships/externalLink" Target="externalLinks/externalLink97.xml"/><Relationship Id="rId101" Type="http://schemas.openxmlformats.org/officeDocument/2006/relationships/externalLink" Target="externalLinks/externalLink99.xml"/><Relationship Id="rId122" Type="http://schemas.openxmlformats.org/officeDocument/2006/relationships/externalLink" Target="externalLinks/externalLink120.xml"/><Relationship Id="rId143" Type="http://schemas.openxmlformats.org/officeDocument/2006/relationships/externalLink" Target="externalLinks/externalLink141.xml"/><Relationship Id="rId148" Type="http://schemas.openxmlformats.org/officeDocument/2006/relationships/externalLink" Target="externalLinks/externalLink146.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26" Type="http://schemas.openxmlformats.org/officeDocument/2006/relationships/externalLink" Target="externalLinks/externalLink24.xml"/><Relationship Id="rId47" Type="http://schemas.openxmlformats.org/officeDocument/2006/relationships/externalLink" Target="externalLinks/externalLink45.xml"/><Relationship Id="rId68" Type="http://schemas.openxmlformats.org/officeDocument/2006/relationships/externalLink" Target="externalLinks/externalLink66.xml"/><Relationship Id="rId89" Type="http://schemas.openxmlformats.org/officeDocument/2006/relationships/externalLink" Target="externalLinks/externalLink87.xml"/><Relationship Id="rId112" Type="http://schemas.openxmlformats.org/officeDocument/2006/relationships/externalLink" Target="externalLinks/externalLink110.xml"/><Relationship Id="rId133" Type="http://schemas.openxmlformats.org/officeDocument/2006/relationships/externalLink" Target="externalLinks/externalLink131.xml"/><Relationship Id="rId16" Type="http://schemas.openxmlformats.org/officeDocument/2006/relationships/externalLink" Target="externalLinks/externalLink14.xml"/><Relationship Id="rId37" Type="http://schemas.openxmlformats.org/officeDocument/2006/relationships/externalLink" Target="externalLinks/externalLink35.xml"/><Relationship Id="rId58" Type="http://schemas.openxmlformats.org/officeDocument/2006/relationships/externalLink" Target="externalLinks/externalLink56.xml"/><Relationship Id="rId79" Type="http://schemas.openxmlformats.org/officeDocument/2006/relationships/externalLink" Target="externalLinks/externalLink77.xml"/><Relationship Id="rId102" Type="http://schemas.openxmlformats.org/officeDocument/2006/relationships/externalLink" Target="externalLinks/externalLink100.xml"/><Relationship Id="rId123" Type="http://schemas.openxmlformats.org/officeDocument/2006/relationships/externalLink" Target="externalLinks/externalLink121.xml"/><Relationship Id="rId144" Type="http://schemas.openxmlformats.org/officeDocument/2006/relationships/externalLink" Target="externalLinks/externalLink142.xml"/><Relationship Id="rId90" Type="http://schemas.openxmlformats.org/officeDocument/2006/relationships/externalLink" Target="externalLinks/externalLink8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6</xdr:row>
      <xdr:rowOff>57150</xdr:rowOff>
    </xdr:from>
    <xdr:to>
      <xdr:col>4</xdr:col>
      <xdr:colOff>828675</xdr:colOff>
      <xdr:row>11</xdr:row>
      <xdr:rowOff>129050</xdr:rowOff>
    </xdr:to>
    <xdr:pic>
      <xdr:nvPicPr>
        <xdr:cNvPr id="4" name="Picture 3">
          <a:extLst>
            <a:ext uri="{FF2B5EF4-FFF2-40B4-BE49-F238E27FC236}">
              <a16:creationId xmlns:a16="http://schemas.microsoft.com/office/drawing/2014/main" id="{1118AD2A-2B6F-92CB-3CD0-62ED7DBCE3AB}"/>
            </a:ext>
          </a:extLst>
        </xdr:cNvPr>
        <xdr:cNvPicPr>
          <a:picLocks noChangeAspect="1"/>
        </xdr:cNvPicPr>
      </xdr:nvPicPr>
      <xdr:blipFill>
        <a:blip xmlns:r="http://schemas.openxmlformats.org/officeDocument/2006/relationships" r:embed="rId1"/>
        <a:stretch>
          <a:fillRect/>
        </a:stretch>
      </xdr:blipFill>
      <xdr:spPr>
        <a:xfrm>
          <a:off x="4924425" y="1028700"/>
          <a:ext cx="2038350" cy="881525"/>
        </a:xfrm>
        <a:prstGeom prst="rect">
          <a:avLst/>
        </a:prstGeom>
      </xdr:spPr>
    </xdr:pic>
    <xdr:clientData/>
  </xdr:twoCellAnchor>
  <xdr:twoCellAnchor editAs="oneCell">
    <xdr:from>
      <xdr:col>2</xdr:col>
      <xdr:colOff>257176</xdr:colOff>
      <xdr:row>0</xdr:row>
      <xdr:rowOff>95250</xdr:rowOff>
    </xdr:from>
    <xdr:to>
      <xdr:col>3</xdr:col>
      <xdr:colOff>302896</xdr:colOff>
      <xdr:row>5</xdr:row>
      <xdr:rowOff>9525</xdr:rowOff>
    </xdr:to>
    <xdr:pic>
      <xdr:nvPicPr>
        <xdr:cNvPr id="6" name="Picture 5">
          <a:extLst>
            <a:ext uri="{FF2B5EF4-FFF2-40B4-BE49-F238E27FC236}">
              <a16:creationId xmlns:a16="http://schemas.microsoft.com/office/drawing/2014/main" id="{A9521CBD-70C4-14A8-FB92-05AB9DFB4539}"/>
            </a:ext>
          </a:extLst>
        </xdr:cNvPr>
        <xdr:cNvPicPr>
          <a:picLocks noChangeAspect="1"/>
        </xdr:cNvPicPr>
      </xdr:nvPicPr>
      <xdr:blipFill>
        <a:blip xmlns:r="http://schemas.openxmlformats.org/officeDocument/2006/relationships" r:embed="rId2"/>
        <a:stretch>
          <a:fillRect/>
        </a:stretch>
      </xdr:blipFill>
      <xdr:spPr>
        <a:xfrm>
          <a:off x="5000626" y="95250"/>
          <a:ext cx="788670"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291352</xdr:colOff>
      <xdr:row>1</xdr:row>
      <xdr:rowOff>0</xdr:rowOff>
    </xdr:from>
    <xdr:to>
      <xdr:col>0</xdr:col>
      <xdr:colOff>1031325</xdr:colOff>
      <xdr:row>3</xdr:row>
      <xdr:rowOff>143715</xdr:rowOff>
    </xdr:to>
    <xdr:pic>
      <xdr:nvPicPr>
        <xdr:cNvPr id="3" name="Picture 2">
          <a:extLst>
            <a:ext uri="{FF2B5EF4-FFF2-40B4-BE49-F238E27FC236}">
              <a16:creationId xmlns:a16="http://schemas.microsoft.com/office/drawing/2014/main" id="{6FB9F5B8-4FA9-8852-E434-C24717F72600}"/>
            </a:ext>
          </a:extLst>
        </xdr:cNvPr>
        <xdr:cNvPicPr>
          <a:picLocks noChangeAspect="1"/>
        </xdr:cNvPicPr>
      </xdr:nvPicPr>
      <xdr:blipFill>
        <a:blip xmlns:r="http://schemas.openxmlformats.org/officeDocument/2006/relationships" r:embed="rId1"/>
        <a:stretch>
          <a:fillRect/>
        </a:stretch>
      </xdr:blipFill>
      <xdr:spPr>
        <a:xfrm>
          <a:off x="291352" y="0"/>
          <a:ext cx="746510" cy="681597"/>
        </a:xfrm>
        <a:prstGeom prst="rect">
          <a:avLst/>
        </a:prstGeom>
      </xdr:spPr>
    </xdr:pic>
    <xdr:clientData/>
  </xdr:twoCellAnchor>
  <xdr:twoCellAnchor editAs="oneCell">
    <xdr:from>
      <xdr:col>4</xdr:col>
      <xdr:colOff>1546414</xdr:colOff>
      <xdr:row>1</xdr:row>
      <xdr:rowOff>11206</xdr:rowOff>
    </xdr:from>
    <xdr:to>
      <xdr:col>4</xdr:col>
      <xdr:colOff>3283326</xdr:colOff>
      <xdr:row>3</xdr:row>
      <xdr:rowOff>76751</xdr:rowOff>
    </xdr:to>
    <xdr:pic>
      <xdr:nvPicPr>
        <xdr:cNvPr id="4" name="Picture 3">
          <a:extLst>
            <a:ext uri="{FF2B5EF4-FFF2-40B4-BE49-F238E27FC236}">
              <a16:creationId xmlns:a16="http://schemas.microsoft.com/office/drawing/2014/main" id="{1CF1042A-261F-5371-7155-7A74A53D0D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93090" y="11206"/>
          <a:ext cx="1736912" cy="6034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Users\coplowem\AppData\Local\Microsoft\Windows\Temporary%20Internet%20Files\Content.Outlook\CCXOJNC8\Mark's%20External%20DriveMy%20Documents\mcp\commercial\cashflows\cashflow%20-%2021-03-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DATA\GENERAL\COCK.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wsatkins.com\project\DATA\9422%20Marriott%20Leicester\SPREAD\DATA\6220\S-SHEET\C-PLAN5\003IS.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Central%20Files/1000056029/Phase%201A/Cost%20Plans/Residential/Masterplan/Masterplan%20Rev%201%20Post%20May/Options%201%20&amp;%202%20Masterplan%2019.05.09rev1.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http://t2.turntown.com/LON/QS/I46001/REPORT/COST/CASHFL1.XLS" TargetMode="External"/></Relationships>
</file>

<file path=xl/externalLinks/_rels/externalLink103.xml.rels><?xml version="1.0" encoding="UTF-8" standalone="yes"?>
<Relationships xmlns="http://schemas.openxmlformats.org/package/2006/relationships"><Relationship Id="rId2" Type="http://schemas.microsoft.com/office/2019/04/relationships/externalLinkLongPath" Target="https://atkins-my.sharepoint.com/GBLOW/F%20and%20G%20-%20South%20East/Projects/Quintain/5130552%20Wembley%20Regen/QS/B%20Cost%20Planning/02%20Estimates%20&amp;%20Cost%20Plans/SW%20Lands/Stage%20C%20Cost%20Plan%2023%20Jan%202015/Copy%20of%20Argent%20R7%20KX%20CR2%20Base%20Option%201%20MGRev%20B.xls?75778F8B" TargetMode="External"/><Relationship Id="rId1" Type="http://schemas.openxmlformats.org/officeDocument/2006/relationships/externalLinkPath" Target="file:///\\75778F8B\Copy%20of%20Argent%20R7%20KX%20CR2%20Base%20Option%201%20MGRev%20B.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http://edmslon.dluk.net/London/24872/Main/Z%20-%20Partner%20Confidential/03%20New%20Build%20Option%20-%20Oct%2008/E2772/Stage%202%20Pricing/E2772%20-%20Stage%20Two%2002-11-07.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wsatkins.com\project\Documents%20and%20Settings\peter.broadhead\Local%20Settings\Temporary%20Internet%20Files\OLK2B6\152%20bed%20model%20-%20Premier%20Inn%20Order%20Book%20v8.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D:\Documents%20and%20Settings\scraven\Local%20Settings\Temporary%20Internet%20Files\OLK23\Z007-Others\Craven\Brighton%20Crest%20BioRegional\220704%20Brighton%20CrestBio.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wsatkins.com\project\DATA\9422%20Marriott%20Leicester\SPREAD\DATA\GENERAL\COCK.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wsatkins.com\project\DATA\7960\SPREADSH\Chester%20Racecourse%20Areas%20(%2010th%20Oct%202001%20).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D:\My%20Documents\Analysis\16820-%20280Bishopgate\QuickanalysisM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satkins.com\project\DATA\10427-1%20Huntingdon%20Bedrooms\extension\Cost%20Plans\Superseded\Superseded\Huntingdon%20CP1%20second%20floor.xls" TargetMode="External"/></Relationships>
</file>

<file path=xl/externalLinks/_rels/externalLink110.xml.rels><?xml version="1.0" encoding="UTF-8" standalone="yes"?>
<Relationships xmlns="http://schemas.openxmlformats.org/package/2006/relationships"><Relationship Id="rId1" Type="http://schemas.microsoft.com/office/2006/relationships/xlExternalLinkPath/xlPathMissing" Target="eval"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T:\Croydon\MMH\Railways\204524\ME%20Design\24%20Fire%20Safety%20Vent\G%20Fire%20Suppression\cost%20benefit%20analysis\WLC\WLC%20v5\A3%20WLC%20Model_MM%20Base_Prelim.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K:\0506\InvestmentMgmt\PARs\MASTER\MASTER%20PAR%20v22.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H:\LOND01%20-%20QS\GrahamS\Working%20Documents\Cost_Plan_Front_Sheets.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H:\Standard%20Doc's\Cost%20Plan%2014-10-023.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P:\GBEMB\TP\HA\PROJECTS\5223081%20-%20NPR3%20Feasibility%20Study%20-%20PANC8509\Feasibility%20Design\WIP\Costing\WIP%20VK\Northern%20Perimeter%20Road%20-%20Phase%203%20_Costing_VK.xlsx"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wsatkins.com\project\DATA\9422%20Marriott%20Leicester\SPREAD\DATA\6481\SPREADSH\CAMBCP1.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https://atkins-my.sharepoint.com/Server/documents/John/cw-GDV%20appraisal%2004-05-04.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http://edmslon.dluk.net/London/24559/Main/L%20-%20DL%20Reports/02%20Cost%20Management/KXC%20Financial%20Management%20Report/101102%20Financial%20Management%20Report%20-%20May%2010.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http://edmslon.dluk.net/Kings%20Cross/Other%20KXC/Cost%20Report%20Template%20(based%20on%20EGY)%20-%20July%2020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DATA\9093\SPREADSH\TravelInnMagnetexSignOff%20plus%20options.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A:\DATA\6481\SPREADSH\CAMBCP1.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https://atkins-my.sharepoint.com/Team%20Management/Individuals/Andrew%20Howland/GPE%20Benchmarking/October%202009%20Benchmark%20Report/BENCHMARKING%20GREATPORTLAND%20ESTATES%20NEW.xlsm"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https://atkins-my.sharepoint.com/edmslon.dluk.net/London/Documents%20and%20Settings/cb27533/Desktop/Copy%20of%20CostPlanTemplateversion1a.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http://edmslon.dluk.net/London/30910/Main/L%20-%20DL%20Reports/01%20DL%20Reports/02%20Cost%20Consultancy/00%20Post%20Contract%20Cost%20Reports/Cost%20Report%20Nr%206%20-%20Contract%201%20-%20New%20Template%20-%20DRAFT.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https://atkins-my.sharepoint.com/Development%20Programme/DevProjects%202007-2008/DevProg%202007Jun/Development%20Programme%20Jun%202007%20(Master).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http://edmslon.dluk.net/Team%20Management/Individuals/Tighe,%20Tom/Cost%20Report%20Template%20Excel%20#1 (3).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wsatkins.com\project\GBLOW\F%20and%20G%20-%20South%20East\Projects\Barratt%20E%20London\5126924%20Enderby%20Whf\QS\C%20Pre-Contract\07%20Supporting\13%20Cost%20Plan%20Review\Cost%20Plan\2012-09%20Enderby%20Wharf,%20Greenwich%20-%20Site%20Wide.xlsx"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H:\Team%20Management\Individuals\Fiona%20Corcoran\Derwent%20Benchmarking\Work%20in%20Progress\benchmarking%20report%20xxxxxx%20.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http://edmslon.dluk.net/Professional%20Development/Pinnacle/Resources/CostReporting/wip%20packaged%20(version%204).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http://t2.turntown.com/Lon/CM/QS12772/Risk/BurlDanes_NewRiskRegister09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t2.turntown.com/LON/QS/QS11228/COST/OPCOST.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wsatkins.com\project\DATA\10427-1%20Huntingdon%20Bedrooms\extension\Cost%20Plans\Superseded\Superseded\Huntingdon%20CP1%2051%20plus%20C&amp;B.xls" TargetMode="External"/></Relationships>
</file>

<file path=xl/externalLinks/_rels/externalLink131.xml.rels><?xml version="1.0" encoding="UTF-8" standalone="yes"?>
<Relationships xmlns="http://schemas.openxmlformats.org/package/2006/relationships"><Relationship Id="rId1" Type="http://schemas.microsoft.com/office/2006/relationships/xlExternalLinkPath/xlPathMissing" Target="1.00" TargetMode="External"/></Relationships>
</file>

<file path=xl/externalLinks/_rels/externalLink132.xml.rels><?xml version="1.0" encoding="UTF-8" standalone="yes"?>
<Relationships xmlns="http://schemas.openxmlformats.org/package/2006/relationships"><Relationship Id="rId1" Type="http://schemas.microsoft.com/office/2006/relationships/xlExternalLinkPath/xlPathMissing" Target="10.00" TargetMode="External"/></Relationships>
</file>

<file path=xl/externalLinks/_rels/externalLink133.xml.rels><?xml version="1.0" encoding="UTF-8" standalone="yes"?>
<Relationships xmlns="http://schemas.openxmlformats.org/package/2006/relationships"><Relationship Id="rId1" Type="http://schemas.microsoft.com/office/2006/relationships/xlExternalLinkPath/xlPathMissing" Target="2.00" TargetMode="External"/></Relationships>
</file>

<file path=xl/externalLinks/_rels/externalLink134.xml.rels><?xml version="1.0" encoding="UTF-8" standalone="yes"?>
<Relationships xmlns="http://schemas.openxmlformats.org/package/2006/relationships"><Relationship Id="rId1" Type="http://schemas.microsoft.com/office/2006/relationships/xlExternalLinkPath/xlPathMissing" Target="3.00"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A:\DATA\8772\SPREADSH\NEC%20Marriott%20Hotel.xls" TargetMode="External"/></Relationships>
</file>

<file path=xl/externalLinks/_rels/externalLink136.xml.rels><?xml version="1.0" encoding="UTF-8" standalone="yes"?>
<Relationships xmlns="http://schemas.openxmlformats.org/package/2006/relationships"><Relationship Id="rId1" Type="http://schemas.microsoft.com/office/2006/relationships/xlExternalLinkPath/xlPathMissing" Target="4.00" TargetMode="External"/></Relationships>
</file>

<file path=xl/externalLinks/_rels/externalLink137.xml.rels><?xml version="1.0" encoding="UTF-8" standalone="yes"?>
<Relationships xmlns="http://schemas.openxmlformats.org/package/2006/relationships"><Relationship Id="rId1" Type="http://schemas.microsoft.com/office/2006/relationships/xlExternalLinkPath/xlPathMissing" Target="8.00" TargetMode="External"/></Relationships>
</file>

<file path=xl/externalLinks/_rels/externalLink138.xml.rels><?xml version="1.0" encoding="UTF-8" standalone="yes"?>
<Relationships xmlns="http://schemas.openxmlformats.org/package/2006/relationships"><Relationship Id="rId1" Type="http://schemas.microsoft.com/office/2006/relationships/xlExternalLinkPath/xlPathMissing" Target="9.00"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https://atkins-my.sharepoint.com/10.1.30.3/Files/INFORMAT/DATA/PV.XLT"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satkins.com\project\DATA-PM\ALLIED\EPOR1.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A:\INFORMAT\DATA\PV.XLT"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D:\A398-5\Feasibility%20Work%20-%20Other\South%20Mimms%20Innovation%20Centre\Budgets\South%20Mimms%20Innovation%20Centre%20Cost%20Plan%2001%2022.01.07.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Central%20Files/008%20-%20EDISTON%20-%20HIGH%20HOLBORN%20PREMIER%20INN/12.%20Cost%20Plan/203%20High%20Holborn%20Cost%20Plan%20MASTERCOPY%20Yellow%20Scheme%20%2024%2005%2012%20217%20Beds.xlsx"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H:\Work\Canada%20Court\Structures%20(KM)%2008.06.17%20v2.xlsx"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https://atkins-my.sharepoint.com/Team%20Management/Individuals/Andrew%20Howland/British%20Land%20Benchmarking/British%20Land%20Benchmarking%20Mar10%20Draft.xls"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https://balfourbeatty.sharepoint.com/sites/5GV4X6/Project%20Documents/A-Pre-Award%20Documents/A11-Estimating/02%20CFT/6.%20Submission%20Docs/1.%20Transfer%20Model/Bucks%20Transfer%20Model%20V002%202022_04_19.xlsb"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wsatkins.com\project\GBLOW\F%20and%20G%20-%20South%20East\Projects\LB%20Harrow\5158457%20New%20Civic%20Ctr\QS\B%20Cost%20Planning\02%20Estimates%20&amp;%20Cost%20Plans\Cost%20Plan\Stage%203\Office%20CP%2011.04.18(full%20issue).xlsx"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D:\Documents%20and%20Settings\scraven\Local%20Settings\Temporary%20Internet%20Files\OLK23\A356-3\Cost%20Plan\New%20Build%20Scheme%203\Cost%20Plans\Staplehurst%20Clinic%20-%20New%20Build%20Scheme%203%20-%20Bas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atkins-my.sharepoint.com/wsatkins.com/project/Estimating/Projects/0052%20%20%20Glaxo,%20Brentford/Glaxo%20-%20Planning%20Budget%20Rev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edmslon.dluk.net/Pinnacle/064037/Main/J%20-%20Estimates/08%20Benchmarking/August%202010/Benchmark%20Report%20-%20Aug%20Draf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410%20BUILDING%20SURVEYING\PGB\My%20Documents\The%20Knowledge\Travel%20Inn\Ops%20Book\Ops%20books%20option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ummit.davislangdon-uk.com/NR/rdonlyres/99B8F9BD-DB5B-4867-830B-1F51018B2B48/0/Packaged%20Cost%20Report%20(version%203c).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T:\Users\coplowem\AppData\Local\Microsoft\Windows\Temporary%20Internet%20Files\Content.Outlook\CCXOJNC8\Mark's%20External%20DriveDocuments%20and%20Settings\dg26442\Local%20Settings\Temporary%20Internet%20Files\OLK13B\Cost%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M\castle\Costplans\FEB%2003\130203CP.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atkins-my.sharepoint.com/Powellg/admin/Data-SW/QS/Whitbread/Brewers%20Fayre/BFR%2003-04/Highcross/Kingfisher/Kingfisher%20-%20original%20cost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Regent's%20Place\RP%205&amp;6\5%20&amp;%206%20RP%20-%20Developmen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atkins-my.sharepoint.com/SGBBMA1001/home$/Manchester%20S%20Curve%200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Estimating/Blanks/Blank%20-%20Build%20Budge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Central%20Files\1000019259\3.%20SOLUS%20SITES\Archway,%20Hill%20House\Scheme%201\A177-2\Ops%20Lists\New%20Ops%20List%20inc%20macros%20v7%2031%20230107%20-%20Ascot%2026.01.07.xls" TargetMode="External"/></Relationships>
</file>

<file path=xl/externalLinks/_rels/externalLink25.xml.rels><?xml version="1.0" encoding="UTF-8" standalone="yes"?>
<Relationships xmlns="http://schemas.openxmlformats.org/package/2006/relationships"><Relationship Id="rId2" Type="http://schemas.microsoft.com/office/2019/04/relationships/externalLinkLongPath" Target="https://atkins-my.sharepoint.com/wsatkins.com/project/GBLOW/F%20and%20G%20-%20South%20East/Projects/Barratt%20E%20London/5126924%20Enderby%20Whf/QS/C%20Pre-Contract/07%20Supporting/13%20Cost%20Plan%20Review/Cost%20Plan/2012-09%20Enderby%20Wharf,%20Greenwich%20-%20Site%20Wide.xlsx?274F8765" TargetMode="External"/><Relationship Id="rId1" Type="http://schemas.openxmlformats.org/officeDocument/2006/relationships/externalLinkPath" Target="file:///\\274F8765\2012-09%20Enderby%20Wharf,%20Greenwich%20-%20Site%20Wide.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Commercial/0060%20Bishops%20Avenue/Budget/Approved%20Budget%20Rev.%20No%20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Development%20Projects\Blythe%20Valley%20Park\Budget%20Summary%20-%20BVP%20Plot%20A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atkins-my.sharepoint.com/DLLONNAS1/Shared_Blue/Program%20Files/Microsoft%20Office/Office/jobs/EST-41b.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T:\Users\coplowem\AppData\Local\Microsoft\Windows\Temporary%20Internet%20Files\Content.Outlook\CCXOJNC8\Mark's%20External%20DriveProgram%20Files\Microsoft%20Office\Office\jobs\EST-41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M\Tesco%20Streatham\Costplan\CP%20copy%202910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PROJECTS\20049\ElemAnal.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T:\Users\coplowem\AppData\Local\Microsoft\Windows\Temporary%20Internet%20Files\Content.Outlook\CCXOJNC8\Mark's%20External%20DriveProgram%20Files\Microsoft%20Office\Office\jobs\EST-41a.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Liverpool\March%20completion%20-%20version%2031120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Estimating/Projects/0052%20%20%20Glaxo,%20Brentford/Glaxo%20-%20Planning%20Budget%20Rev4.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I:\DOCUME~1\PEDROSA\LOCALS~1\Temp\Estimation%20Metz%20Beaubourg-version%20C%20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atkins-my.sharepoint.com/Ayh_brm_ds1/sys/windows/TEMP/bank%20of%20england/FINANCIAL%20REPORTS/boe_29th%20September%201999FR.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atkins-my.sharepoint.com/wsatkins.com/project/Documents%20and%20Settings/erin.korpisto/Local%20Settings/Temporary%20Internet%20Files/OLK30D/BHL%20Schedule%2005-09-2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H:\Documents%20and%20Settings\SPILLJ\Local%20Settings\Temporary%20Internet%20Files\OLKA\Cost%20Model.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satkins.com\project\GBLOW\F%20and%20G%20-%20South%20East\Staff\Herridge\Lavington%20Street\Architectural\Lavington%20Office%20Cost%20Pla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PeterC/Projects/0036%20%20%20Priory%20Gate%20(Gumley%20House)%20-%20Isleworth/Cost%20Plan/984%20Conversion%202009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SHARED\TEAM_Q\10030\AREAS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KHK%20Documents\ReGen%20Cost%20Plan.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ClixbyH/Desktop/Tues/Copy%20of%20Tollgate%20Gardens%20Cost%20Model%20Nr%201%20150914%20ZR%20-%20RPP%20AREAS%20Rev%20A%20Hannah.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atkins-my.sharepoint.com/Powellg/admin/Whitbread/Project%20Management/Brewers%20Fayre/2007/Cost%20Information/Adult%20Quality%20347%20model%20November%2006%20GPA.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H:\AD%20Templates\D%20-%20Post%20Contract\01%20Cost%20Report%20(incl%20cashflow).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atkins-my.sharepoint.com/LONSRV01/Data/Lon/CM/QS14000%20-%20QS14999/QS14574/CDT/CDT%20Table%200%20Rev%20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Documents%20and%20Settings\GlynL\My%20Documents\zzz%20-%20Systems%20in%20Development\Cost%20Plan\CPMast_Rev05.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Estimating/Projects/0055%20%20%20St%20Georges%20Church,%20Brentford/The%20Church%20-%20Planning%20Budget%20Rev3bxl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Documents%20and%20Settings\scraven\Local%20Settings\Temporary%20Internet%20Files\OLK23\Standard%20Documents\SCraven%20Development%20Cost%20Plans\KHK%20Development%20Cost%20Plan%20Rev%20E.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KHK%20Documents\Regen%20Description%20File.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Documents%20and%20Settings\Richard\Desktop\ReGen%20Cost%20Plan%20Rev3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2.turntown.com/Lee/CM/PROJ/TIC/Alex%20Hargreaves/13.08.09/Meeting%20in%20London/New%20Template%20WIP/Example/New%20Template%20WIP/cashflow%20TEST%20Ver%203.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T:\Jhw\2004%20Jobs\04-0290%20Petchey%20Academy\Risk%20Register\Hackney%202%20(Petchey)%20Risk%20Register%20060626%20-%20post%20risk%20review%20ECH%20versio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Dev.Projects%20-%20London\51%20Lime%20St-%20Current\Lime%20Street%20Current\Lime%20Street%20Budget%20Summary%20-%20MASTER.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F:\AH%2004%2011%2011\Ex-DL%20Docs\KXC%20-%20B3%20Stage%20D%20Cost%20Plan%20Final\B3%20Stage%20D%20Estimate%20v3.0.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wsatkins.com\project\DATA\9422%20Marriott%20Leicester\SPREAD\DATA\9218\SPREADSH\Slough%20PAR2.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s://atkins-my.sharepoint.com/Ayh_brm_ds1/sys/DATA/9218/SPREADSH/Slough%20PAR2.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A:\DATA\9218\SPREADSH\Slough%20PAR2.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wsatkins.com\project\GBLOW\F%20and%20G%20-%20South%20East\Projects\Argent\5130551%20Block%20R7%20Kings%20X\QS\B%20Cost%20Planning\02%20Estimates%20&amp;%20Cost%20Plans\Stage%203\ss\Argent%20R7%20KX%20CR5%20Stage%203%20Interim%2020140910.xlsm"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https://atkins-my.sharepoint.com/10.1.30.3/Files/DATA/6220/S-SHEET/C-PLAN5/003I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A:\DATA\6220\S-SHEET\C-PLAN5\003IS.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s://atkins-my.sharepoint.com/CEDSRV01/Data/LEE/QS/LCC/MODEL%202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edmslon.dluk.net/My%20Documents/mcp/commercial/cashflows/cashflow%20-%2021-03-00.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http://edmslon.dluk.net/London/52513/Main/L%20-%20DL%20Reports/02%20Cost%20Management/Exec%20Overviews/Exec%20Overview%201/Contingency%20Cashflow.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Central%20Files\1000019259\3.%20SOLUS%20SITES\Archway,%20Hill%20House\Scheme%201\A177-2\Ops%20Lists\New%20Ops%20List%20inc%20macros%20v7%2031%20230107%20-%20Ascot%2026.01.07.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http://edmslon.dluk.net/Jobs%2017501%20to%2020000/19710/03%20Cost%20Reporting/Cost%20Report%20Nr%2017%20June%2006/Contingency%20Analysis%20270606.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S:\Cost%20Plan\35%20Basinghall%20Street%20EC2\Cost%20Plan%20Feb03\35%20Basinghall%20Street,%20Cost%20Plan,%20February%202003.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https://knowledge.argentllp.co.uk/sites/KXC-SITE/Documents/S6%20Illustrative%20Scheme/S6.7%20Strategic%20Programme/KX%20Program%20Report/KX_PgmRept_Jun17/Collective/170809_KX-Pgm-Rpt_v4%20S1%20CCL%20Updated.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H:\AD%20Templates\B%20-%20Cost%20Planning\Estimate%20Template.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https://atkins-my.sharepoint.com/company.local/archive/6500-6999/6709%20-%20St%20Andrew%20Hospital%20Site%20-%20Bow/001/Cost%20Management/COST%20PLAN%203/Cost%20Plan%203/St%20Andrews%20Bow%20-%20External%20Works%20-%20Cost%20Plan%203.xls" TargetMode="External"/></Relationships>
</file>

<file path=xl/externalLinks/_rels/externalLink67.xml.rels><?xml version="1.0" encoding="UTF-8" standalone="yes"?>
<Relationships xmlns="http://schemas.openxmlformats.org/package/2006/relationships"><Relationship Id="rId2" Type="http://schemas.microsoft.com/office/2019/04/relationships/externalLinkLongPath" Target="file:///\\wsatkins.com\GBLOW\F%20and%20G%20-%20South%20East\Projects\Zendai\5137574%20Modderfontein%20St2\QS\B%20Cost%20Planning\02%20Estimates%20&amp;%20Cost%20Plans\Option%201,2&amp;3%20Costing\Copy%20of%20J1435%20Colliers%20Modderfontein%20Development%20Model%20150508.xlsx?76D7FE96" TargetMode="External"/><Relationship Id="rId1" Type="http://schemas.openxmlformats.org/officeDocument/2006/relationships/externalLinkPath" Target="file:///\\76D7FE96\Copy%20of%20J1435%20Colliers%20Modderfontein%20Development%20Model%20150508.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wsatkins.com\project\DATA\10243-1%20Northampton%20Marriott%20Capex%202001-2002\SPREADSH\TypeB\Cost%20Plan\Issued\northampton%20Bedrooms%20cost%20plan%2017%20dec%202001.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K:\Backup\T\C\T&amp;T1162\F\Lee\Users\Mccafmik\Usr\Home\Keep\Cdrom\Model_A\Model_A1\A1-mod-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Documents%20and%20Settings\johnsonl\Local%20Settings\Temporary%20Internet%20Files\OLK193\LON\QS\QS11233\REP\COSTREPT\COSTREP6\SCRP2211.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T:\Documents%20and%20Settings\BealG\Local%20Settings\Temporary%20Internet%20Files\OLK1209\Oxford%20Earth%20Sciences%20Risk%20Register.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Jobs/22676%20-%20Bishops%20Residential%20Development/03%20Cost%20Plans,%20Estimates/Excel/Hannah%20Fox/Benchmarking/Offices/orange0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Documents%20and%20Settings/erin.korpisto/Local%20Settings/Temporary%20Internet%20Files/OLK30D/BHL%20Schedule%2005-09-28.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E:\Dev.Projects%20-%20Provincial\Blythe%20Valley%20Park\BVP%20-Phase%202%20Budget%20Summary.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wsatkins.com\project\DATA-PM\BEEF\GEORGE\GEORGE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D:\My%20Documents\Analysis\17080-%2030GreshamSt\CP02forS&amp;CandCatA.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M:\Simon%20ODonnell\Foyles\107-109%20Charing%20Cross%20Road\06%20Financial%20Models\2011\Phase%201\April%2013%202011%20-%20CX%20Road.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http://edmslon.dluk.net/London/46847/Main/L%20-%20DL%20Reports/02%20Cost%20Management/Cost%20Report%2006/KXC%20Shared%20Service%20Yard%20Cost%20Report%206%20-%20200713.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Users/pm03/AppData/Local/Microsoft/Windows/Temporary%20Internet%20Files/Content.Outlook/88JL90EN/Gary/Winstanley_York_Road%20Model%2011_11_2013%20V1.xlsm"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D:\KHK%20Documents\Blank%20Extension%20Order%20and%20Full%20Breakdown%20Spreadsheet%20-%20Experimental%202006%20Format%20-%20VERSION%203%20-%20NOT%20FOR%20ISSU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0%20%20TJ%20SIMMONS%20&amp;%20CO%20LTD/Pricing/Queen%20Mary's%20Place%20(Phase%203)%20-%20St%20James%20Homes/Roehampton%20-%20Phase%203%20Houses%20-%20CONTRACT%20PACKAGE.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E:\TEMP\PP%20Indicative%20Cashflow.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E:\Feltham\Feltham%20Combined%20Sites.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S:\Cost%20Plan\Condor%20House\Benchmarking%20Nov02\WSP%20Cost%20Plan\EUQ's%20&amp;%20EUR's.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wsatkins.com\project\A177-2\Ops%20Lists\New%20Ops%20List%20inc%20macros%20v7%2031%20230107%20-%20Ascot%2026.01.07.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T:\LON\QS\I46001\REPORT\COST\CASHFL1.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T:\Users\coplowem\AppData\Local\Microsoft\Windows\Temporary%20Internet%20Files\Content.Outlook\CCXOJNC8\Original%20to%20Match.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https://atkins-my.sharepoint.com/edmslon.dluk.net/London/24872/Main/L%20-%20DL%20Reports/02%20Cost%20Management/My%20Documents/mcp/commercial/cashflows/cashflow%20-%2021-03-00.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https://atkins-my.sharepoint.com/TEAM_GREEN/30342/01Feasibility/Estimate%20Nr%201%20230605/NEQ%20cost%20model%201%2024.07.03.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https://atkins-my.sharepoint.com/Documents%20and%20Settings/ao26957/Local%20Settings/Temporary%20Internet%20Files/OLKB2/Cost%20Models/NEQ%20cost%20model%201%2024.07.03.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wsatkins.com\project\DATA\10427-1%20Huntingdon%20Bedrooms\extension\Cost%20Plans\Superseded\Superseded\Huntingdon%20CP2%2021%20bed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atkins-my.sharepoint.com/CEDSRV01/Data/LEE/QS/PROJ/QS12104/Revised%20Cashflows/cfpr2bmpp.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wsatkins.com\project\DATA\10427-1%20Huntingdon%20Bedrooms\extension\Cost%20Plans\Superseded\Superseded\Huntingdon%20CP1%2051%20plus%20other.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https://atkins-my.sharepoint.com/personal/jama_jama_fgould_com/Documents/Desktop/190227%20Shoreham-Medium%20Rise%20Residential%20Benchmarking.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wsatkins.com\project\DATA\10427-1%20Huntingdon%20Bedrooms\extension\Cost%20Plans\Superseded\Superseded\Huntingdon%20CP2%2051%20beds.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wsatkins.com\project\DATA\10427-1%20Huntingdon%20Bedrooms\extension\Cost%20Plans\Superseded\Superseded\Huntingdon%20CP1%20first%20floor.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http://edmslon.dluk.net/TEMP/Pater%20Prelims%2026-09-01.xls" TargetMode="External"/></Relationships>
</file>

<file path=xl/externalLinks/_rels/externalLink95.xml.rels><?xml version="1.0" encoding="UTF-8" standalone="yes"?>
<Relationships xmlns="http://schemas.openxmlformats.org/package/2006/relationships"><Relationship Id="rId2" Type="http://schemas.microsoft.com/office/2019/04/relationships/externalLinkLongPath" Target="https://atkins-my.sharepoint.com/LONSRV01/Data/Lon/CM/QS12770/COST/Change%20Control/Change%20Control-DS/Reports/Documents%20and%20Settings/peke.WTRUST/Local%20Settings/Temporary%20Internet%20Files/OLK45/LON/QS/I46001/REPORT/COST/CASHFL1.XLS?04F32BBE" TargetMode="External"/><Relationship Id="rId1" Type="http://schemas.openxmlformats.org/officeDocument/2006/relationships/externalLinkPath" Target="file:///\\04F32BBE\CASHFL1.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D:\Pete\110405\11762%20-%2010%20Swansea\QS%20Post%20Contract\6.9%20Financial%20Reports\May%202006\Swansea%20Finanial%20Report%20May%202006b.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I:\METZ%20APS\Estimation%20Metz%20Beaubourg-version%20C%203.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20MANAGEMENT%20$$/HCD/Glyns%20Project%20Comparitor.xlsx"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https://atkins-my.sharepoint.com/LONSRV01/Data/LON/QS/QS11228/COST/OPCO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s"/>
      <sheetName val="Graph Cumulative"/>
      <sheetName val="Data"/>
    </sheetNames>
    <sheetDataSet>
      <sheetData sheetId="0" refreshError="1"/>
      <sheetData sheetId="1"/>
      <sheetData sheetId="2">
        <row r="1">
          <cell r="C1" t="str">
            <v xml:space="preserve">     PETER FLETCHER'S CASHFLOW PROGRAMME</v>
          </cell>
        </row>
        <row r="6">
          <cell r="E6">
            <v>19</v>
          </cell>
          <cell r="G6">
            <v>0</v>
          </cell>
          <cell r="H6">
            <v>18</v>
          </cell>
          <cell r="T6">
            <v>35</v>
          </cell>
        </row>
        <row r="7">
          <cell r="E7">
            <v>46460000</v>
          </cell>
          <cell r="G7" t="e">
            <v>#REF!</v>
          </cell>
          <cell r="T7" t="str">
            <v xml:space="preserve">      20 </v>
          </cell>
        </row>
        <row r="27">
          <cell r="S27" t="str">
            <v>{GOTO}&lt;&lt;CASHFLOW.WK3&gt;&gt;~{goto}b1~</v>
          </cell>
        </row>
        <row r="32">
          <cell r="D32" t="str">
            <v>_---------Period---------</v>
          </cell>
          <cell r="F32" t="str">
            <v xml:space="preserve">     -------Cummulative-------</v>
          </cell>
          <cell r="J32" t="e">
            <v>#REF!</v>
          </cell>
          <cell r="S32" t="str">
            <v>20</v>
          </cell>
        </row>
        <row r="33">
          <cell r="C33" t="str">
            <v>Period</v>
          </cell>
          <cell r="D33" t="str">
            <v xml:space="preserve">%  </v>
          </cell>
          <cell r="E33" t="str">
            <v xml:space="preserve">$  </v>
          </cell>
          <cell r="F33" t="str">
            <v xml:space="preserve">%  </v>
          </cell>
          <cell r="G33" t="str">
            <v xml:space="preserve">$  </v>
          </cell>
          <cell r="S33" t="str">
            <v>~</v>
          </cell>
        </row>
        <row r="34">
          <cell r="D34" t="str">
            <v>-</v>
          </cell>
          <cell r="E34" t="str">
            <v>-</v>
          </cell>
          <cell r="F34" t="str">
            <v xml:space="preserve">     ------------</v>
          </cell>
          <cell r="G34" t="str">
            <v>-</v>
          </cell>
          <cell r="S34" t="str">
            <v>/rncCUMM-VALUES~</v>
          </cell>
        </row>
        <row r="35">
          <cell r="S35" t="str">
            <v>F17..F</v>
          </cell>
        </row>
        <row r="36">
          <cell r="C36">
            <v>1</v>
          </cell>
          <cell r="D36" t="e">
            <v>#REF!</v>
          </cell>
          <cell r="S36" t="str">
            <v>20</v>
          </cell>
        </row>
        <row r="37">
          <cell r="C37">
            <v>2</v>
          </cell>
          <cell r="D37" t="e">
            <v>#REF!</v>
          </cell>
          <cell r="S37" t="str">
            <v>~</v>
          </cell>
        </row>
        <row r="38">
          <cell r="C38">
            <v>3</v>
          </cell>
          <cell r="D38" t="e">
            <v>#REF!</v>
          </cell>
          <cell r="S38" t="str">
            <v>/rncMONTH-VALUES~</v>
          </cell>
        </row>
        <row r="39">
          <cell r="C39">
            <v>4</v>
          </cell>
          <cell r="D39" t="e">
            <v>#REF!</v>
          </cell>
          <cell r="S39" t="str">
            <v>D17..D</v>
          </cell>
        </row>
        <row r="40">
          <cell r="C40">
            <v>5</v>
          </cell>
          <cell r="D40" t="e">
            <v>#REF!</v>
          </cell>
          <cell r="S40" t="str">
            <v>20</v>
          </cell>
          <cell r="U40" t="str">
            <v>Period</v>
          </cell>
          <cell r="V40" t="str">
            <v>Cummulative</v>
          </cell>
          <cell r="W40" t="str">
            <v>Fiddle</v>
          </cell>
          <cell r="X40" t="str">
            <v>Quit</v>
          </cell>
        </row>
        <row r="41">
          <cell r="C41">
            <v>6</v>
          </cell>
          <cell r="D41" t="e">
            <v>#REF!</v>
          </cell>
          <cell r="S41" t="str">
            <v>~</v>
          </cell>
          <cell r="U41" t="str">
            <v>Displays graph of Period values</v>
          </cell>
          <cell r="V41" t="str">
            <v>Displays graph of Cummulative values</v>
          </cell>
          <cell r="W41" t="str">
            <v>Change load and or slope</v>
          </cell>
          <cell r="X41" t="str">
            <v>Returns to normal worksheet operation</v>
          </cell>
        </row>
        <row r="42">
          <cell r="C42">
            <v>7</v>
          </cell>
          <cell r="D42" t="e">
            <v>#REF!</v>
          </cell>
          <cell r="S42" t="str">
            <v>/rncPRINT-RANGE~</v>
          </cell>
          <cell r="U42" t="str">
            <v>/gnuMONTHLY~</v>
          </cell>
          <cell r="V42" t="str">
            <v>/gnuCUMMULATIVE~</v>
          </cell>
          <cell r="W42" t="str">
            <v>{getnumber "Enter load skew (from -5 to +5)...",SKEW}~</v>
          </cell>
          <cell r="X42" t="str">
            <v>{goto}b1~</v>
          </cell>
        </row>
        <row r="43">
          <cell r="C43">
            <v>8</v>
          </cell>
          <cell r="D43" t="e">
            <v>#REF!</v>
          </cell>
          <cell r="S43" t="str">
            <v>b17..f</v>
          </cell>
        </row>
        <row r="44">
          <cell r="C44">
            <v>9</v>
          </cell>
          <cell r="D44" t="e">
            <v>#REF!</v>
          </cell>
          <cell r="S44" t="str">
            <v>20</v>
          </cell>
        </row>
        <row r="45">
          <cell r="C45">
            <v>10</v>
          </cell>
          <cell r="D45" t="e">
            <v>#REF!</v>
          </cell>
          <cell r="S45" t="str">
            <v>~</v>
          </cell>
        </row>
        <row r="46">
          <cell r="C46">
            <v>11</v>
          </cell>
          <cell r="D46" t="e">
            <v>#REF!</v>
          </cell>
          <cell r="S46" t="str">
            <v>{menubranch CHOOSE-GRAPH}~</v>
          </cell>
        </row>
        <row r="47">
          <cell r="C47">
            <v>12</v>
          </cell>
          <cell r="D47" t="e">
            <v>#REF!</v>
          </cell>
        </row>
        <row r="48">
          <cell r="C48">
            <v>13</v>
          </cell>
          <cell r="D48" t="e">
            <v>#REF!</v>
          </cell>
        </row>
        <row r="49">
          <cell r="C49">
            <v>14</v>
          </cell>
          <cell r="D49" t="e">
            <v>#REF!</v>
          </cell>
        </row>
        <row r="50">
          <cell r="C50">
            <v>15</v>
          </cell>
          <cell r="D50" t="e">
            <v>#REF!</v>
          </cell>
        </row>
        <row r="51">
          <cell r="C51">
            <v>16</v>
          </cell>
          <cell r="D51" t="e">
            <v>#REF!</v>
          </cell>
        </row>
        <row r="52">
          <cell r="C52">
            <v>17</v>
          </cell>
          <cell r="D52" t="e">
            <v>#REF!</v>
          </cell>
        </row>
        <row r="53">
          <cell r="C53">
            <v>18</v>
          </cell>
          <cell r="D53" t="e">
            <v>#REF!</v>
          </cell>
        </row>
        <row r="54">
          <cell r="C54">
            <v>19</v>
          </cell>
          <cell r="D54" t="e">
            <v>#REF!</v>
          </cell>
        </row>
        <row r="55">
          <cell r="C55">
            <v>20</v>
          </cell>
          <cell r="D55" t="e">
            <v>#REF!</v>
          </cell>
        </row>
        <row r="56">
          <cell r="C56">
            <v>21</v>
          </cell>
          <cell r="D56" t="e">
            <v>#REF!</v>
          </cell>
        </row>
        <row r="57">
          <cell r="C57">
            <v>22</v>
          </cell>
          <cell r="D57" t="e">
            <v>#REF!</v>
          </cell>
        </row>
        <row r="58">
          <cell r="C58">
            <v>23</v>
          </cell>
          <cell r="D58" t="e">
            <v>#REF!</v>
          </cell>
        </row>
        <row r="59">
          <cell r="C59">
            <v>24</v>
          </cell>
          <cell r="D59" t="e">
            <v>#REF!</v>
          </cell>
        </row>
        <row r="60">
          <cell r="C60">
            <v>25</v>
          </cell>
          <cell r="D60" t="e">
            <v>#REF!</v>
          </cell>
        </row>
        <row r="61">
          <cell r="C61">
            <v>26</v>
          </cell>
          <cell r="D61" t="e">
            <v>#REF!</v>
          </cell>
        </row>
        <row r="62">
          <cell r="C62">
            <v>27</v>
          </cell>
          <cell r="D62" t="e">
            <v>#REF!</v>
          </cell>
        </row>
        <row r="63">
          <cell r="C63">
            <v>28</v>
          </cell>
          <cell r="D63" t="e">
            <v>#REF!</v>
          </cell>
        </row>
        <row r="64">
          <cell r="C64">
            <v>29</v>
          </cell>
          <cell r="D64" t="e">
            <v>#REF!</v>
          </cell>
        </row>
        <row r="65">
          <cell r="C65">
            <v>30</v>
          </cell>
          <cell r="D65" t="e">
            <v>#REF!</v>
          </cell>
        </row>
        <row r="66">
          <cell r="C66">
            <v>31</v>
          </cell>
          <cell r="D66" t="e">
            <v>#REF!</v>
          </cell>
        </row>
        <row r="67">
          <cell r="C67">
            <v>32</v>
          </cell>
          <cell r="D67" t="e">
            <v>#REF!</v>
          </cell>
        </row>
        <row r="68">
          <cell r="C68">
            <v>33</v>
          </cell>
          <cell r="D68" t="e">
            <v>#REF!</v>
          </cell>
        </row>
        <row r="69">
          <cell r="C69">
            <v>34</v>
          </cell>
          <cell r="D69" t="e">
            <v>#REF!</v>
          </cell>
        </row>
        <row r="70">
          <cell r="C70">
            <v>35</v>
          </cell>
          <cell r="D70" t="e">
            <v>#REF!</v>
          </cell>
        </row>
        <row r="71">
          <cell r="C71">
            <v>36</v>
          </cell>
          <cell r="D71" t="e">
            <v>#REF!</v>
          </cell>
        </row>
        <row r="72">
          <cell r="C72">
            <v>37</v>
          </cell>
          <cell r="D72" t="e">
            <v>#REF!</v>
          </cell>
        </row>
        <row r="73">
          <cell r="C73">
            <v>38</v>
          </cell>
          <cell r="D73" t="e">
            <v>#REF!</v>
          </cell>
        </row>
        <row r="74">
          <cell r="C74">
            <v>39</v>
          </cell>
          <cell r="D74" t="e">
            <v>#REF!</v>
          </cell>
        </row>
        <row r="75">
          <cell r="C75">
            <v>40</v>
          </cell>
          <cell r="D75" t="e">
            <v>#REF!</v>
          </cell>
        </row>
        <row r="76">
          <cell r="C76">
            <v>41</v>
          </cell>
          <cell r="D76" t="e">
            <v>#REF!</v>
          </cell>
        </row>
        <row r="77">
          <cell r="C77">
            <v>42</v>
          </cell>
          <cell r="D77" t="e">
            <v>#REF!</v>
          </cell>
        </row>
        <row r="78">
          <cell r="C78">
            <v>43</v>
          </cell>
          <cell r="D78" t="e">
            <v>#REF!</v>
          </cell>
        </row>
        <row r="79">
          <cell r="C79">
            <v>44</v>
          </cell>
          <cell r="D79" t="e">
            <v>#REF!</v>
          </cell>
        </row>
        <row r="80">
          <cell r="C80">
            <v>45</v>
          </cell>
          <cell r="D80" t="e">
            <v>#REF!</v>
          </cell>
        </row>
        <row r="81">
          <cell r="C81">
            <v>46</v>
          </cell>
          <cell r="D81" t="e">
            <v>#REF!</v>
          </cell>
        </row>
        <row r="82">
          <cell r="C82">
            <v>47</v>
          </cell>
          <cell r="D82" t="e">
            <v>#REF!</v>
          </cell>
        </row>
        <row r="83">
          <cell r="C83">
            <v>48</v>
          </cell>
          <cell r="D83" t="e">
            <v>#REF!</v>
          </cell>
        </row>
        <row r="84">
          <cell r="C84">
            <v>49</v>
          </cell>
          <cell r="D84" t="e">
            <v>#REF!</v>
          </cell>
        </row>
        <row r="85">
          <cell r="C85">
            <v>50</v>
          </cell>
          <cell r="D85" t="e">
            <v>#REF!</v>
          </cell>
        </row>
        <row r="86">
          <cell r="C86">
            <v>51</v>
          </cell>
          <cell r="D86" t="e">
            <v>#REF!</v>
          </cell>
        </row>
        <row r="87">
          <cell r="C87">
            <v>52</v>
          </cell>
          <cell r="D87" t="e">
            <v>#REF!</v>
          </cell>
        </row>
        <row r="88">
          <cell r="C88">
            <v>53</v>
          </cell>
          <cell r="D88" t="e">
            <v>#REF!</v>
          </cell>
        </row>
        <row r="89">
          <cell r="C89">
            <v>54</v>
          </cell>
          <cell r="D89" t="e">
            <v>#REF!</v>
          </cell>
        </row>
        <row r="90">
          <cell r="C90">
            <v>55</v>
          </cell>
          <cell r="D90" t="e">
            <v>#REF!</v>
          </cell>
        </row>
        <row r="91">
          <cell r="C91">
            <v>56</v>
          </cell>
          <cell r="D91" t="e">
            <v>#REF!</v>
          </cell>
        </row>
        <row r="92">
          <cell r="C92">
            <v>57</v>
          </cell>
          <cell r="D92" t="e">
            <v>#REF!</v>
          </cell>
        </row>
        <row r="93">
          <cell r="C93">
            <v>58</v>
          </cell>
          <cell r="D93" t="e">
            <v>#REF!</v>
          </cell>
        </row>
        <row r="94">
          <cell r="C94">
            <v>59</v>
          </cell>
          <cell r="D94" t="e">
            <v>#REF!</v>
          </cell>
        </row>
        <row r="95">
          <cell r="C95">
            <v>60</v>
          </cell>
          <cell r="D95" t="e">
            <v>#REF!</v>
          </cell>
        </row>
        <row r="96">
          <cell r="C96">
            <v>61</v>
          </cell>
          <cell r="D96" t="e">
            <v>#REF!</v>
          </cell>
        </row>
        <row r="97">
          <cell r="C97">
            <v>62</v>
          </cell>
          <cell r="D97" t="e">
            <v>#REF!</v>
          </cell>
        </row>
        <row r="98">
          <cell r="C98">
            <v>63</v>
          </cell>
          <cell r="D98" t="e">
            <v>#REF!</v>
          </cell>
        </row>
        <row r="99">
          <cell r="C99">
            <v>64</v>
          </cell>
          <cell r="D99" t="e">
            <v>#REF!</v>
          </cell>
        </row>
        <row r="100">
          <cell r="C100">
            <v>65</v>
          </cell>
          <cell r="D100" t="e">
            <v>#REF!</v>
          </cell>
        </row>
        <row r="101">
          <cell r="C101">
            <v>66</v>
          </cell>
          <cell r="D101" t="e">
            <v>#REF!</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FA's"/>
      <sheetName val="Analysis"/>
      <sheetName val="SUMMARY"/>
      <sheetName val="1.0"/>
      <sheetName val="2.0"/>
      <sheetName val="3.0"/>
      <sheetName val="4.0"/>
      <sheetName val="Taxation"/>
      <sheetName val="Module1"/>
      <sheetName val="Module2"/>
      <sheetName val="1_0"/>
      <sheetName val="1_01"/>
      <sheetName val="2_01"/>
      <sheetName val="3_01"/>
      <sheetName val="4_01"/>
      <sheetName val="2_0"/>
      <sheetName val="3_0"/>
      <sheetName val="4_0"/>
      <sheetName val="1_02"/>
      <sheetName val="2_02"/>
      <sheetName val="3_02"/>
      <sheetName val="4_02"/>
      <sheetName val="1_04"/>
      <sheetName val="2_04"/>
      <sheetName val="3_04"/>
      <sheetName val="4_04"/>
      <sheetName val="1_03"/>
      <sheetName val="2_03"/>
      <sheetName val="3_03"/>
      <sheetName val="4_03"/>
      <sheetName val="1_05"/>
      <sheetName val="2_05"/>
      <sheetName val="3_05"/>
      <sheetName val="4_05"/>
      <sheetName val="1_06"/>
      <sheetName val="2_06"/>
      <sheetName val="3_06"/>
      <sheetName val="4_06"/>
      <sheetName val="1_08"/>
      <sheetName val="2_08"/>
      <sheetName val="3_08"/>
      <sheetName val="4_08"/>
      <sheetName val="1_07"/>
      <sheetName val="2_07"/>
      <sheetName val="3_07"/>
      <sheetName val="4_07"/>
      <sheetName val="1_09"/>
      <sheetName val="2_09"/>
      <sheetName val="3_09"/>
      <sheetName val="4_09"/>
      <sheetName val="1_010"/>
      <sheetName val="2_010"/>
      <sheetName val="3_010"/>
      <sheetName val="4_010"/>
      <sheetName val="1_011"/>
      <sheetName val="2_011"/>
      <sheetName val="3_011"/>
      <sheetName val="4_011"/>
      <sheetName val="1_012"/>
      <sheetName val="2_012"/>
      <sheetName val="3_012"/>
      <sheetName val="4_012"/>
      <sheetName val="1_013"/>
      <sheetName val="2_013"/>
      <sheetName val="3_013"/>
      <sheetName val="4_013"/>
      <sheetName val="1_014"/>
      <sheetName val="2_014"/>
      <sheetName val="3_014"/>
      <sheetName val="4_014"/>
      <sheetName val="1_015"/>
      <sheetName val="2_015"/>
      <sheetName val="3_015"/>
      <sheetName val="4_015"/>
      <sheetName val="1_016"/>
      <sheetName val="2_016"/>
      <sheetName val="3_016"/>
      <sheetName val="4_016"/>
      <sheetName val="1_017"/>
      <sheetName val="2_017"/>
      <sheetName val="3_017"/>
      <sheetName val="4_017"/>
      <sheetName val="1_018"/>
      <sheetName val="2_018"/>
      <sheetName val="3_018"/>
      <sheetName val="4_018"/>
      <sheetName val="1_019"/>
      <sheetName val="2_019"/>
      <sheetName val="3_019"/>
      <sheetName val="4_019"/>
      <sheetName val="1_020"/>
      <sheetName val="2_020"/>
      <sheetName val="3_020"/>
      <sheetName val="4_020"/>
      <sheetName val="1_021"/>
      <sheetName val="2_021"/>
      <sheetName val="3_021"/>
      <sheetName val="4_021"/>
    </sheetNames>
    <sheetDataSet>
      <sheetData sheetId="0" refreshError="1">
        <row r="28">
          <cell r="B28">
            <v>11000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contents"/>
      <sheetName val="1"/>
      <sheetName val="Summary"/>
      <sheetName val="2"/>
      <sheetName val="Building Summary"/>
      <sheetName val="Building"/>
      <sheetName val="3"/>
      <sheetName val="M&amp;E Summary"/>
      <sheetName val="M&amp;E"/>
      <sheetName val="4"/>
      <sheetName val="Lifts"/>
      <sheetName val="5"/>
      <sheetName val="Sprinklers"/>
      <sheetName val="6"/>
      <sheetName val="Ext Works"/>
      <sheetName val="7"/>
      <sheetName val="Preliminaries"/>
      <sheetName val="8"/>
      <sheetName val="Oheads &amp; Profit"/>
      <sheetName val="9"/>
      <sheetName val="Directs Summ"/>
      <sheetName val="Directs"/>
      <sheetName val="10"/>
      <sheetName val="SYSTEMS"/>
      <sheetName val="11"/>
      <sheetName val="OPERATORS"/>
      <sheetName val="12"/>
      <sheetName val="Fees"/>
      <sheetName val="13"/>
      <sheetName val="disclaimer"/>
      <sheetName val="14"/>
      <sheetName val="15"/>
      <sheetName val="Page 1 of 2"/>
      <sheetName val="Page 2 of 2"/>
      <sheetName val="areas_port"/>
      <sheetName val="areas_land"/>
      <sheetName val="Module1"/>
      <sheetName val="Module2 (function)"/>
      <sheetName val="cashflow macro functions"/>
      <sheetName val="Module3"/>
      <sheetName val="003IS"/>
      <sheetName val="003IS.XLS"/>
    </sheetNames>
    <definedNames>
      <definedName name="insertrow"/>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1.0"/>
      <sheetName val="Introduction"/>
      <sheetName val="2.0"/>
      <sheetName val="2.1"/>
      <sheetName val="Option 1a Exec. Summary"/>
      <sheetName val="Exec. Summary"/>
      <sheetName val="2.2"/>
      <sheetName val="Option 1 Exec. Summary"/>
      <sheetName val="2.3"/>
      <sheetName val="Option 2 Exec. Summary"/>
      <sheetName val="3.0"/>
      <sheetName val="3.1"/>
      <sheetName val="Option 1 Area Schd."/>
      <sheetName val="3.2"/>
      <sheetName val="Option 2 Area Schd."/>
      <sheetName val="4.0"/>
      <sheetName val="4.1"/>
      <sheetName val="Private Option 1 Summary"/>
      <sheetName val="4.2"/>
      <sheetName val="Private Option 2 Summary"/>
      <sheetName val="4.3"/>
      <sheetName val="Affordable Summary"/>
      <sheetName val="4.4"/>
      <sheetName val="Infrastructure Summary"/>
      <sheetName val="Infrastr.  Sum. 2 "/>
      <sheetName val="Residential Area Schd."/>
      <sheetName val="5.00"/>
      <sheetName val="Undercroft Car Park - Summary"/>
      <sheetName val="Undercroft Car Park"/>
      <sheetName val="Block 1a Summary"/>
      <sheetName val="Block 1a Cost Plan"/>
      <sheetName val="Block 1b Summary"/>
      <sheetName val="Block 1b Cost Plan"/>
      <sheetName val="A01-A07 Summary"/>
      <sheetName val="A01-A07 Cost Plan"/>
      <sheetName val="A08-A13 Summary"/>
      <sheetName val="A08-A13 Cost Plan"/>
      <sheetName val="B03-B08 Summary"/>
      <sheetName val="B03-B08 Cost Plan"/>
      <sheetName val="D01-D03 Summary"/>
      <sheetName val="D01-D03 Cost Plan"/>
      <sheetName val="F01-F04 Summary"/>
      <sheetName val="F01-F04 Cost Plan"/>
      <sheetName val="6.0"/>
      <sheetName val="FF&amp;E"/>
      <sheetName val="7.0"/>
      <sheetName val="Main Street Summary"/>
      <sheetName val="Main Street Cost Plan"/>
      <sheetName val="Doustway Square Summary"/>
      <sheetName val="Doustway Square Cost Plan"/>
      <sheetName val="Main Square Summary"/>
      <sheetName val="Main Square Cost Plan"/>
      <sheetName val="HZ 1 South Summary"/>
      <sheetName val="HZ 1 South Cost Plan"/>
      <sheetName val="HZ 2 North Summary"/>
      <sheetName val="HZ 2 North Cost Plan"/>
      <sheetName val="Riverwalk Summary"/>
      <sheetName val="Riverwalk Cost Plan"/>
      <sheetName val="Haul Road Summary"/>
      <sheetName val="Haul Road Cost Plan"/>
      <sheetName val="8.0"/>
      <sheetName val="Exclusions"/>
      <sheetName val="9.0"/>
      <sheetName val="Sheet1"/>
      <sheetName val="Risk Schedule"/>
      <sheetName val="10.0"/>
      <sheetName val="cut &amp; fill"/>
      <sheetName val="11.0"/>
      <sheetName val="WYG estimate"/>
      <sheetName val="12.0"/>
      <sheetName val="12.1"/>
      <sheetName val="Opportunities Private"/>
      <sheetName val="12.2"/>
      <sheetName val="Opportunities Affordable"/>
      <sheetName val="13.0"/>
      <sheetName val="Disclaimer"/>
      <sheetName val="14.0"/>
      <sheetName val="Appendices"/>
      <sheetName val="Master Data Sheet"/>
      <sheetName val="Woolston comparison"/>
    </sheetNames>
    <sheetDataSet>
      <sheetData sheetId="0"/>
      <sheetData sheetId="1">
        <row r="46">
          <cell r="B46">
            <v>13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ow r="21">
          <cell r="D21" t="str">
            <v>Budget Estimate</v>
          </cell>
        </row>
      </sheetData>
      <sheetData sheetId="8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truction"/>
      <sheetName val="Summary2"/>
      <sheetName val="Other Costs"/>
      <sheetName val="FitOut"/>
      <sheetName val="SUMMARY"/>
      <sheetName val="procurement contingency"/>
      <sheetName val="Chart1"/>
      <sheetName val="Sheet2"/>
      <sheetName val="(1) Construction"/>
      <sheetName val="(2) Furniture"/>
      <sheetName val="(3) AV"/>
      <sheetName val="(4) Fees"/>
      <sheetName val="(5) On Costs"/>
      <sheetName val="(6) Cont"/>
      <sheetName val="(7) Retail Contribution"/>
      <sheetName val="(8) VAT"/>
      <sheetName val="(9) IT"/>
      <sheetName val="(10) VAT"/>
      <sheetName val="Cashflow"/>
      <sheetName val="Commitment Schedule"/>
    </sheetNames>
    <sheetDataSet>
      <sheetData sheetId="0" refreshError="1">
        <row r="36">
          <cell r="S36">
            <v>0</v>
          </cell>
        </row>
        <row r="37">
          <cell r="S37">
            <v>0</v>
          </cell>
        </row>
        <row r="38">
          <cell r="S38">
            <v>0</v>
          </cell>
        </row>
        <row r="39">
          <cell r="S39">
            <v>0</v>
          </cell>
        </row>
        <row r="40">
          <cell r="S40">
            <v>0</v>
          </cell>
        </row>
        <row r="41">
          <cell r="S41">
            <v>0</v>
          </cell>
        </row>
        <row r="42">
          <cell r="S42">
            <v>0</v>
          </cell>
        </row>
        <row r="43">
          <cell r="S43">
            <v>0</v>
          </cell>
        </row>
        <row r="44">
          <cell r="S44">
            <v>0</v>
          </cell>
        </row>
        <row r="45">
          <cell r="S45">
            <v>0</v>
          </cell>
        </row>
        <row r="46">
          <cell r="S46">
            <v>0</v>
          </cell>
        </row>
        <row r="47">
          <cell r="S47">
            <v>0</v>
          </cell>
        </row>
        <row r="48">
          <cell r="S48">
            <v>0</v>
          </cell>
        </row>
        <row r="49">
          <cell r="S49">
            <v>0</v>
          </cell>
        </row>
        <row r="50">
          <cell r="S50">
            <v>0</v>
          </cell>
        </row>
        <row r="51">
          <cell r="S51">
            <v>0</v>
          </cell>
        </row>
        <row r="52">
          <cell r="S52">
            <v>0</v>
          </cell>
        </row>
        <row r="53">
          <cell r="S53">
            <v>0</v>
          </cell>
        </row>
        <row r="54">
          <cell r="S54">
            <v>229551.91666666666</v>
          </cell>
        </row>
        <row r="55">
          <cell r="S55">
            <v>229551.91666666666</v>
          </cell>
        </row>
        <row r="56">
          <cell r="S56">
            <v>229551.91666666666</v>
          </cell>
        </row>
        <row r="57">
          <cell r="S57">
            <v>229551.91666666666</v>
          </cell>
        </row>
        <row r="58">
          <cell r="S58">
            <v>229551.91666666666</v>
          </cell>
        </row>
        <row r="59">
          <cell r="S59">
            <v>229551.91666666666</v>
          </cell>
        </row>
        <row r="60">
          <cell r="S60">
            <v>229551.91666666666</v>
          </cell>
        </row>
        <row r="61">
          <cell r="S61">
            <v>229551.91666666666</v>
          </cell>
        </row>
        <row r="62">
          <cell r="S62">
            <v>229551.91666666666</v>
          </cell>
        </row>
        <row r="63">
          <cell r="S63">
            <v>3681114.4166666665</v>
          </cell>
        </row>
        <row r="64">
          <cell r="S64">
            <v>229551.91666666666</v>
          </cell>
        </row>
        <row r="65">
          <cell r="S65">
            <v>418172.20163680555</v>
          </cell>
        </row>
        <row r="66">
          <cell r="S66">
            <v>646432.70835409709</v>
          </cell>
        </row>
        <row r="67">
          <cell r="S67">
            <v>885799.25734174903</v>
          </cell>
        </row>
        <row r="68">
          <cell r="S68">
            <v>1097706.3902664275</v>
          </cell>
        </row>
        <row r="69">
          <cell r="S69">
            <v>1282154.1071281349</v>
          </cell>
        </row>
        <row r="70">
          <cell r="S70">
            <v>1439142.4079268659</v>
          </cell>
        </row>
        <row r="71">
          <cell r="S71">
            <v>1568671.2926626273</v>
          </cell>
        </row>
        <row r="72">
          <cell r="S72">
            <v>1670740.761335412</v>
          </cell>
        </row>
        <row r="73">
          <cell r="S73">
            <v>1745350.8139452264</v>
          </cell>
        </row>
        <row r="74">
          <cell r="S74">
            <v>1792501.4504920712</v>
          </cell>
        </row>
      </sheetData>
      <sheetData sheetId="1"/>
      <sheetData sheetId="2"/>
      <sheetData sheetId="3"/>
      <sheetData sheetId="4"/>
      <sheetData sheetId="5"/>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Data Sheet"/>
      <sheetName val="Offices"/>
      <sheetName val="BCIS Locations"/>
      <sheetName val="Sign-Off"/>
      <sheetName val="Cover"/>
      <sheetName val="Contents"/>
      <sheetName val="Introduction"/>
      <sheetName val="Exec. Sum"/>
      <sheetName val="Exec. Sum (2)"/>
      <sheetName val="Assumptions"/>
      <sheetName val="Exclusions"/>
      <sheetName val="Reconciliation"/>
      <sheetName val="Benchmarking"/>
      <sheetName val="Sch. Areas"/>
      <sheetName val="Sch. Areas (2)"/>
      <sheetName val="Quants Schedule"/>
      <sheetName val="Information Used"/>
      <sheetName val="Summary"/>
      <sheetName val="Cost Plan"/>
      <sheetName val="Cap Allowances"/>
      <sheetName val="Specification"/>
      <sheetName val="Cash Flow"/>
      <sheetName val="cashflow macro functions"/>
      <sheetName val="Risk Register"/>
      <sheetName val="Market Test"/>
      <sheetName val="Disclaimer"/>
      <sheetName val="Blank"/>
      <sheetName val="Module1"/>
    </sheetNames>
    <sheetDataSet>
      <sheetData sheetId="0">
        <row r="23">
          <cell r="E23" t="str">
            <v>KCCP Ltd</v>
          </cell>
        </row>
        <row r="33">
          <cell r="F33" t="str">
            <v>5130551</v>
          </cell>
        </row>
      </sheetData>
      <sheetData sheetId="1">
        <row r="23">
          <cell r="B23" t="str">
            <v>Q2</v>
          </cell>
        </row>
      </sheetData>
      <sheetData sheetId="2">
        <row r="5">
          <cell r="L5" t="str">
            <v>EAST ANGLIA - Cambridgeshire - Cambridge</v>
          </cell>
        </row>
      </sheetData>
      <sheetData sheetId="3"/>
      <sheetData sheetId="4"/>
      <sheetData sheetId="5">
        <row r="19">
          <cell r="D19" t="str">
            <v>BENCHMARKING</v>
          </cell>
        </row>
      </sheetData>
      <sheetData sheetId="6"/>
      <sheetData sheetId="7">
        <row r="19">
          <cell r="F19">
            <v>48430000</v>
          </cell>
        </row>
      </sheetData>
      <sheetData sheetId="8">
        <row r="20">
          <cell r="AD20">
            <v>166771</v>
          </cell>
        </row>
      </sheetData>
      <sheetData sheetId="9"/>
      <sheetData sheetId="10"/>
      <sheetData sheetId="11"/>
      <sheetData sheetId="12"/>
      <sheetData sheetId="13">
        <row r="22">
          <cell r="F22">
            <v>21302</v>
          </cell>
          <cell r="J22">
            <v>13406</v>
          </cell>
        </row>
      </sheetData>
      <sheetData sheetId="14"/>
      <sheetData sheetId="15"/>
      <sheetData sheetId="16"/>
      <sheetData sheetId="17">
        <row r="44">
          <cell r="L44" t="str">
            <v>S&amp;C</v>
          </cell>
        </row>
      </sheetData>
      <sheetData sheetId="18"/>
      <sheetData sheetId="19"/>
      <sheetData sheetId="20"/>
      <sheetData sheetId="21"/>
      <sheetData sheetId="22">
        <row r="3">
          <cell r="A3" t="str">
            <v>Cumulative_spend</v>
          </cell>
        </row>
      </sheetData>
      <sheetData sheetId="23"/>
      <sheetData sheetId="24"/>
      <sheetData sheetId="25"/>
      <sheetData sheetId="26"/>
      <sheetData sheetId="27"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Yellow-MTO"/>
      <sheetName val="Sub-contract"/>
      <sheetName val="Bought-outs"/>
      <sheetName val="Erection - WHL - CW"/>
      <sheetName val="STBL-MTO"/>
      <sheetName val="STBL-MTO Cell"/>
      <sheetName val="STBL-MTO HS"/>
      <sheetName val="STBL-MTO Plate"/>
      <sheetName val="STBL-MTO Rolled"/>
      <sheetName val="Original STBL-MTO"/>
      <sheetName val="Bill"/>
      <sheetName val="Rate Breakdown Schedule"/>
      <sheetName val="Piece Count Summary"/>
      <sheetName val="Rolled Material Summary"/>
      <sheetName val="Hollow Section Summary"/>
      <sheetName val="Intumescent Summary Floor Beams"/>
      <sheetName val="Intumescent Summary Megaframe"/>
      <sheetName val="Megaframe Intumescent Lengths"/>
      <sheetName val="Megaframe Summary Machining"/>
      <sheetName val="MTO"/>
      <sheetName val="Plate Material Summary by Lengt"/>
      <sheetName val="Plate MTO"/>
      <sheetName val="MTO Summary True Length"/>
      <sheetName val="MTO Summary Mega Frame"/>
      <sheetName val="Bolt Box Weight Summary - Mega"/>
      <sheetName val="Megaframe Fabrication"/>
      <sheetName val="MTO Summary WHL Temp Steel"/>
      <sheetName val="Plate Girder Member Table"/>
      <sheetName val="DATABASE"/>
      <sheetName val="Piece Weight Summary"/>
      <sheetName val="FB120V2 90 Minute Beams"/>
      <sheetName val="Delivery Costs"/>
      <sheetName val="Subbie Rates"/>
      <sheetName val="Cashflow"/>
      <sheetName val="Fabrication Hours"/>
      <sheetName val="Summary Sheet"/>
      <sheetName val="Standard Rates"/>
      <sheetName val="FB120 Data"/>
      <sheetName val="Sheet1"/>
      <sheetName val="Yellow-B of Q"/>
      <sheetName val="Erection - Sub-cont"/>
      <sheetName val="STBL-B of Q"/>
      <sheetName val="Master Data Sheet"/>
      <sheetName val="Base Areas-m²"/>
      <sheetName val="NPV"/>
      <sheetName val="Lookup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S"/>
      <sheetName val="FLOWCHART"/>
      <sheetName val="UPDATES"/>
      <sheetName val="INPUT SHEET"/>
      <sheetName val="DATA"/>
      <sheetName val="KING UK Premier Inn - Fixables"/>
      <sheetName val="KING UK Premier Inn - MAIN"/>
      <sheetName val="Treasure Hu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lation Calc"/>
      <sheetName val="Master Data Sheet"/>
      <sheetName val="Contents"/>
      <sheetName val="Introduction"/>
      <sheetName val="Exec. Sum"/>
      <sheetName val="Sch. Areas"/>
      <sheetName val="Basement Summary"/>
      <sheetName val="Basement Cost Plan"/>
      <sheetName val="Residential Summary"/>
      <sheetName val="Residential Cost Plan"/>
      <sheetName val="Commercial Summary"/>
      <sheetName val="Commercial Cost Plan"/>
      <sheetName val="External Works"/>
      <sheetName val="Technical fees"/>
      <sheetName val="Exclusions"/>
      <sheetName val="Levels"/>
      <sheetName val="Fit outs"/>
      <sheetName val="Specification"/>
      <sheetName val="Cash Flow"/>
      <sheetName val="Graph"/>
      <sheetName val="Risks"/>
      <sheetName val="Market Test"/>
      <sheetName val="FlySheets"/>
      <sheetName val="Module1"/>
      <sheetName val="ASFuncs"/>
      <sheetName val="cashflow macro functions"/>
      <sheetName val="Piling &amp; Transfer Beams"/>
      <sheetName val="Cover"/>
      <sheetName val="1.00"/>
      <sheetName val="2.00"/>
      <sheetName val="Executive Summary"/>
      <sheetName val="3.00"/>
      <sheetName val="Schedule of Areas"/>
      <sheetName val="4.00"/>
      <sheetName val="Car Park 1 - Upper Summary"/>
      <sheetName val="Car Park 1 Upper"/>
      <sheetName val="Car Park 1 - Lower Summary "/>
      <sheetName val="Car Park 1 Lower"/>
      <sheetName val="Car Park 2 - Summary"/>
      <sheetName val="Car Park 2"/>
      <sheetName val="DPA2 Summary A3"/>
      <sheetName val="DPA2 A3"/>
      <sheetName val="DPA2 Summary PH"/>
      <sheetName val="DPA2  PH"/>
      <sheetName val="DPA2 Summary B"/>
      <sheetName val="DPA2 B"/>
      <sheetName val="DPA2 Summary B PH"/>
      <sheetName val="DPA2 B PH"/>
      <sheetName val="DPA2 Summary C"/>
      <sheetName val="DPA2 C"/>
      <sheetName val="DPA2 Summary C PH"/>
      <sheetName val="DPA2  C PH"/>
      <sheetName val="DPA2 Summary C TH"/>
      <sheetName val="DPA2  C TH"/>
      <sheetName val="DPA3 Summary A1"/>
      <sheetName val="DPA3 A1"/>
      <sheetName val="DPA3 Summary A2"/>
      <sheetName val="DPA3 A2"/>
      <sheetName val="DPA3 Summary K2"/>
      <sheetName val="DPA3 K2"/>
      <sheetName val="DPA3 Summary K3"/>
      <sheetName val="DPA3 K3"/>
      <sheetName val="DPA4 Summary J1"/>
      <sheetName val="DPA4 J1"/>
      <sheetName val="DPA4 Summary J2"/>
      <sheetName val="DPA4 J2"/>
      <sheetName val="DPA4 Summary J3"/>
      <sheetName val="DPA4 J3"/>
      <sheetName val="DPA4 Summary J5"/>
      <sheetName val="DPA4 J5"/>
      <sheetName val="DPA4 Summary J6"/>
      <sheetName val="DPA4 J6"/>
      <sheetName val="DPA4 Summary I1"/>
      <sheetName val="DPA4 I1"/>
      <sheetName val="DPA4 Summary I2"/>
      <sheetName val="DPA4 I2"/>
      <sheetName val="DPA5 Summary G"/>
      <sheetName val="DPA5 G"/>
      <sheetName val="DPA6 Summary E AH"/>
      <sheetName val="DPA6 E AH"/>
      <sheetName val="DPA6 Summary E PH"/>
      <sheetName val="DPA6 E PH"/>
      <sheetName val="DPA6 Summary F"/>
      <sheetName val="DPA6 F"/>
      <sheetName val="DPA6 Summary F PH"/>
      <sheetName val="DPA6 F PH"/>
      <sheetName val="ST&amp;CL Summary"/>
      <sheetName val="ST&amp;CL Build Up"/>
      <sheetName val="5.00"/>
      <sheetName val="6.00"/>
      <sheetName val="Abnormals"/>
      <sheetName val="7.00"/>
      <sheetName val="Off Site Works"/>
      <sheetName val="8.00"/>
      <sheetName val="106 &amp; 278 Works"/>
      <sheetName val="9.00"/>
      <sheetName val="On Site Works"/>
      <sheetName val="10.00"/>
      <sheetName val="Inflation"/>
      <sheetName val="11.00"/>
      <sheetName val="12.00"/>
      <sheetName val="Disclaimer"/>
    </sheetNames>
    <sheetDataSet>
      <sheetData sheetId="0"/>
      <sheetData sheetId="1" refreshError="1">
        <row r="18">
          <cell r="D18" t="str">
            <v>Crest Nicholson/BioReginal JV</v>
          </cell>
        </row>
        <row r="20">
          <cell r="D20" t="str">
            <v>Brighton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FA's"/>
      <sheetName val="SUMMARY"/>
      <sheetName val="Analysis"/>
      <sheetName val="1.0"/>
      <sheetName val="2.0"/>
      <sheetName val="3.0"/>
      <sheetName val="4.0"/>
      <sheetName val="Taxation"/>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 Areas"/>
      <sheetName val="Back up Figures"/>
    </sheetNames>
    <sheetDataSet>
      <sheetData sheetId="0" refreshError="1"/>
      <sheetData sheetId="1" refreshError="1">
        <row r="19">
          <cell r="R19">
            <v>150</v>
          </cell>
        </row>
        <row r="31">
          <cell r="R31">
            <v>75</v>
          </cell>
        </row>
      </sheetData>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Data"/>
      <sheetName val="Summary"/>
      <sheetName val="Cost Plan"/>
      <sheetName val="Indices"/>
      <sheetName val="EUQ"/>
      <sheetName val="EUQ old"/>
      <sheetName val="WP Summary"/>
      <sheetName val="Back up Figures"/>
      <sheetName val="Project_Data"/>
      <sheetName val="Cost_Plan"/>
      <sheetName val="EUQ_old"/>
      <sheetName val="WP_Summary"/>
      <sheetName val="Back_up_Figures"/>
      <sheetName val="Project_Data1"/>
      <sheetName val="Cost_Plan1"/>
      <sheetName val="EUQ_old1"/>
      <sheetName val="WP_Summary1"/>
      <sheetName val="Back_up_Figures1"/>
      <sheetName val="Project_Data2"/>
      <sheetName val="Cost_Plan2"/>
      <sheetName val="EUQ_old2"/>
      <sheetName val="WP_Summary2"/>
      <sheetName val="Back_up_Figures2"/>
    </sheetNames>
    <sheetDataSet>
      <sheetData sheetId="0">
        <row r="14">
          <cell r="D14" t="str">
            <v>One</v>
          </cell>
        </row>
        <row r="15">
          <cell r="D15" t="str">
            <v>Shell &amp; Core + Cat A</v>
          </cell>
        </row>
      </sheetData>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Data Sheet"/>
      <sheetName val="Cover"/>
      <sheetName val="Contents"/>
      <sheetName val="Introduction"/>
      <sheetName val="Exec. Sum"/>
      <sheetName val="Office Fees"/>
      <sheetName val="Office Sch. Areas"/>
      <sheetName val="Office Summary"/>
      <sheetName val="office Cost Plan"/>
      <sheetName val="Office FF &amp; E Summary"/>
      <sheetName val="exe lougeFF+E"/>
      <sheetName val="officeFF+E "/>
      <sheetName val="Office IT"/>
      <sheetName val="Office OPEPA"/>
      <sheetName val="Risks"/>
      <sheetName val="Cash Flow"/>
      <sheetName val="Graph"/>
      <sheetName val="Exclusions"/>
      <sheetName val="Disclaimer"/>
      <sheetName val="1.00"/>
      <sheetName val="2.00"/>
      <sheetName val="3.00"/>
      <sheetName val="4.00"/>
      <sheetName val="5.00"/>
      <sheetName val="6.00"/>
      <sheetName val="Module1"/>
      <sheetName val="ASFuncs"/>
      <sheetName val="7.00"/>
      <sheetName val="8.00"/>
      <sheetName val="9.00"/>
      <sheetName val="10.00"/>
      <sheetName val="Market Test"/>
      <sheetName val="cashflow macro functions"/>
      <sheetName val="Prelims"/>
      <sheetName val="MARRIOTT"/>
      <sheetName val="Sheet1"/>
      <sheetName val="Changes CP5 to CP6"/>
      <sheetName val="Tax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50">
          <cell r="J50">
            <v>0.05</v>
          </cell>
        </row>
      </sheetData>
      <sheetData sheetId="34" refreshError="1"/>
      <sheetData sheetId="35" refreshError="1"/>
      <sheetData sheetId="36" refreshError="1"/>
      <sheetData sheetId="37"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al"/>
      <sheetName val="Control"/>
      <sheetName val="Merchandising Lab"/>
      <sheetName val="Merchandising Lab Offices"/>
      <sheetName val="New Headquarters Offices"/>
      <sheetName val="Offsite Roadworks"/>
      <sheetName val="Const2Self Build"/>
      <sheetName val="Building 1"/>
      <sheetName val="Proj Cost Sumry"/>
      <sheetName val="Setup"/>
      <sheetName val="Sensitivities"/>
      <sheetName val="4.0 Areas "/>
      <sheetName val="TYPE 1"/>
      <sheetName val="Basis"/>
      <sheetName val="Project Data"/>
      <sheetName val="Graph Data (DO NOT PRINT)"/>
      <sheetName val="Pricing Schedule Summary"/>
      <sheetName val="QIA"/>
      <sheetName val="Print"/>
      <sheetName val="Assessment Tool"/>
      <sheetName val="Lookups"/>
      <sheetName val="Assumptions"/>
      <sheetName val="Merchandising_Lab5"/>
      <sheetName val="Merchandising_Lab_Offices5"/>
      <sheetName val="New_Headquarters_Offices5"/>
      <sheetName val="Offsite_Roadworks5"/>
      <sheetName val="Const2Self_Build5"/>
      <sheetName val="Building_15"/>
      <sheetName val="Proj_Cost_Sumry5"/>
      <sheetName val="4_0_Areas_5"/>
      <sheetName val="TYPE_15"/>
      <sheetName val="Project_Data5"/>
      <sheetName val="Merchandising_Lab3"/>
      <sheetName val="Merchandising_Lab_Offices3"/>
      <sheetName val="New_Headquarters_Offices3"/>
      <sheetName val="Offsite_Roadworks3"/>
      <sheetName val="Const2Self_Build3"/>
      <sheetName val="Building_13"/>
      <sheetName val="Proj_Cost_Sumry3"/>
      <sheetName val="4_0_Areas_3"/>
      <sheetName val="TYPE_13"/>
      <sheetName val="Project_Data3"/>
      <sheetName val="Merchandising_Lab1"/>
      <sheetName val="Merchandising_Lab_Offices1"/>
      <sheetName val="New_Headquarters_Offices1"/>
      <sheetName val="Offsite_Roadworks1"/>
      <sheetName val="Const2Self_Build1"/>
      <sheetName val="Building_11"/>
      <sheetName val="Proj_Cost_Sumry1"/>
      <sheetName val="4_0_Areas_1"/>
      <sheetName val="TYPE_11"/>
      <sheetName val="Project_Data1"/>
      <sheetName val="Merchandising_Lab"/>
      <sheetName val="Merchandising_Lab_Offices"/>
      <sheetName val="New_Headquarters_Offices"/>
      <sheetName val="Offsite_Roadworks"/>
      <sheetName val="Const2Self_Build"/>
      <sheetName val="Building_1"/>
      <sheetName val="Proj_Cost_Sumry"/>
      <sheetName val="4_0_Areas_"/>
      <sheetName val="TYPE_1"/>
      <sheetName val="Project_Data"/>
      <sheetName val="Merchandising_Lab2"/>
      <sheetName val="Merchandising_Lab_Offices2"/>
      <sheetName val="New_Headquarters_Offices2"/>
      <sheetName val="Offsite_Roadworks2"/>
      <sheetName val="Const2Self_Build2"/>
      <sheetName val="Building_12"/>
      <sheetName val="Proj_Cost_Sumry2"/>
      <sheetName val="4_0_Areas_2"/>
      <sheetName val="TYPE_12"/>
      <sheetName val="Project_Data2"/>
      <sheetName val="Merchandising_Lab4"/>
      <sheetName val="Merchandising_Lab_Offices4"/>
      <sheetName val="New_Headquarters_Offices4"/>
      <sheetName val="Offsite_Roadworks4"/>
      <sheetName val="Const2Self_Build4"/>
      <sheetName val="Building_14"/>
      <sheetName val="Proj_Cost_Sumry4"/>
      <sheetName val="4_0_Areas_4"/>
      <sheetName val="TYPE_14"/>
      <sheetName val="Project_Data4"/>
      <sheetName val="Merchandising_Lab6"/>
      <sheetName val="Merchandising_Lab_Offices6"/>
      <sheetName val="New_Headquarters_Offices6"/>
      <sheetName val="Offsite_Roadworks6"/>
      <sheetName val="Const2Self_Build6"/>
      <sheetName val="Building_16"/>
      <sheetName val="Proj_Cost_Sumry6"/>
      <sheetName val="4_0_Areas_6"/>
      <sheetName val="TYPE_16"/>
      <sheetName val="Project_Data6"/>
      <sheetName val="CAPEX"/>
      <sheetName val="Viability"/>
      <sheetName val="Admin"/>
      <sheetName val="Opening Cash Position"/>
      <sheetName val="③赤紙(日文)"/>
      <sheetName val="Important Details &amp; Validation"/>
      <sheetName val="Sheet1"/>
      <sheetName val="Pricing_Schedule_Summary"/>
      <sheetName val="Assessment_Tool"/>
      <sheetName val="Opening_Cash_Position"/>
      <sheetName val="Important_Details_&amp;_Validation"/>
      <sheetName val="Graph_Data_(DO_NOT_PRINT)"/>
      <sheetName val="Bill No 8 - A"/>
      <sheetName val="P-Sum-Cab"/>
      <sheetName val="cal"/>
      <sheetName val="SubmitCal"/>
      <sheetName val="Construction"/>
      <sheetName val="Notes"/>
      <sheetName val="RELAYS"/>
      <sheetName val="DT"/>
      <sheetName val="Project Budget Worksheet"/>
      <sheetName val="Back up Figures"/>
      <sheetName val="집계"/>
      <sheetName val="MH Compensate-Nov"/>
      <sheetName val="PLT-SUM"/>
      <sheetName val="Summary"/>
      <sheetName val="Selling Price"/>
      <sheetName val="AHU"/>
      <sheetName val="Total"/>
      <sheetName val="Sum of Bills PSO"/>
      <sheetName val="3"/>
      <sheetName val="Data Links "/>
      <sheetName val="MASTER"/>
      <sheetName val="Key Assumptions"/>
      <sheetName val="Architect"/>
      <sheetName val="Interior"/>
      <sheetName val="Work"/>
      <sheetName val="Mechanical"/>
      <sheetName val="Structural"/>
      <sheetName val="Balance Sheet"/>
      <sheetName val="Abstract"/>
      <sheetName val="MATL"/>
      <sheetName val="concrete"/>
      <sheetName val="COL-SCH"/>
      <sheetName val="7.0 CASHFLOW"/>
      <sheetName val="9.0 VARIATION"/>
      <sheetName val="Accrued Interest"/>
      <sheetName val="Main Sheet"/>
      <sheetName val="2K"/>
      <sheetName val="Mech-Weekly"/>
      <sheetName val="CIF COST ITEM"/>
      <sheetName val="Info"/>
      <sheetName val="Scatter"/>
      <sheetName val="Rate Analysis"/>
      <sheetName val="Customize Your Statement"/>
      <sheetName val="Project Sum"/>
      <sheetName val="Template"/>
      <sheetName val="Add2-om-mep"/>
      <sheetName val="#REF"/>
      <sheetName val="Bill_No_8_-_A"/>
      <sheetName val="Project_Budget_Worksheet"/>
      <sheetName val="Graph_Data_(DO_NOT_PRINT)1"/>
      <sheetName val="Bill_No_8_-_A1"/>
      <sheetName val="Pricing_Schedule_Summary1"/>
      <sheetName val="Project_Budget_Worksheet1"/>
      <sheetName val="Important_Details_&amp;_Validation1"/>
      <sheetName val="Development"/>
      <sheetName val="FitOutConfCentre"/>
      <sheetName val="Intro"/>
      <sheetName val="Mp-team 1"/>
      <sheetName val="AN"/>
      <sheetName val="11"/>
      <sheetName val="Guard House #1; D,E,F"/>
      <sheetName val="Contents"/>
      <sheetName val="PriceSummary"/>
      <sheetName val="021-1spare"/>
      <sheetName val="Day work"/>
      <sheetName val="BM"/>
      <sheetName val="ancillary"/>
      <sheetName val="Fill this out first..."/>
      <sheetName val="BOQ"/>
      <sheetName val="VC Summary"/>
      <sheetName val="E_Summary"/>
      <sheetName val="D_Cntnts"/>
      <sheetName val="Div 3 - Concrete"/>
      <sheetName val="Cover"/>
      <sheetName val="1 Summary"/>
      <sheetName val="GRSummary"/>
      <sheetName val="MAIN SUMMARY"/>
      <sheetName val="DIRLBR"/>
      <sheetName val="Arch"/>
      <sheetName val="beam-reinft"/>
      <sheetName val="Timesheet"/>
      <sheetName val="ANALYSIS"/>
      <sheetName val="HS"/>
      <sheetName val="RW"/>
      <sheetName val="Area"/>
      <sheetName val="HPL"/>
      <sheetName val="X rate"/>
      <sheetName val="Liabilities"/>
      <sheetName val="Lead"/>
      <sheetName val="Appendix A"/>
      <sheetName val="UC-Testing"/>
      <sheetName val="Hic_150EOffice"/>
      <sheetName val="CONS. PROJECT HITS"/>
      <sheetName val="GT"/>
      <sheetName val="Material Submittal"/>
      <sheetName val="Table"/>
      <sheetName val="Detail In Door Stad"/>
      <sheetName val="List"/>
      <sheetName val="Costing"/>
      <sheetName val="16"/>
      <sheetName val="1"/>
      <sheetName val="10"/>
      <sheetName val="12"/>
      <sheetName val="13"/>
      <sheetName val="15"/>
      <sheetName val="17"/>
      <sheetName val="18"/>
      <sheetName val="19"/>
      <sheetName val="2"/>
      <sheetName val="20"/>
      <sheetName val="22"/>
      <sheetName val="23"/>
      <sheetName val="24"/>
      <sheetName val="25"/>
      <sheetName val="26"/>
      <sheetName val="8"/>
      <sheetName val="9"/>
      <sheetName val="SBL03_Comp"/>
      <sheetName val="SBL03_BL"/>
      <sheetName val="Cover Page"/>
      <sheetName val="RateAnalysis"/>
      <sheetName val="water prop."/>
      <sheetName val="MFG"/>
      <sheetName val="DB_12 DASHBOARD"/>
      <sheetName val="Cost Summary"/>
      <sheetName val="Design Devmt"/>
      <sheetName val="DATA"/>
      <sheetName val="FORM7"/>
      <sheetName val="Breakdown"/>
      <sheetName val="Op"/>
      <sheetName val="Basement Budget"/>
      <sheetName val="co-no.2"/>
      <sheetName val="Bill"/>
      <sheetName val="Trade Summary"/>
      <sheetName val="Z- GENERAL PRICE SUMMARY"/>
      <sheetName val="WITHOUT C&amp;I PROFIT (3)"/>
      <sheetName val="Design"/>
      <sheetName val="Supp of General Ledger"/>
      <sheetName val="3-1 GRN costing step 2"/>
      <sheetName val="LPO Compliment"/>
      <sheetName val="inWords"/>
      <sheetName val="Utility Summary"/>
      <sheetName val="P&amp;L-BDMC"/>
      <sheetName val="1-1 GRN ALL"/>
      <sheetName val="2-1 LPO "/>
      <sheetName val="Westin FOH &amp; BOH Split"/>
      <sheetName val="Bill 1"/>
      <sheetName val="Bill 2"/>
      <sheetName val="Bill 3"/>
      <sheetName val="Bill 4"/>
      <sheetName val="Bill 5"/>
      <sheetName val="Bill 6"/>
      <sheetName val="Bill 7"/>
      <sheetName val="HITS"/>
      <sheetName val="02"/>
      <sheetName val="03"/>
      <sheetName val="04"/>
      <sheetName val="01"/>
      <sheetName val="GAE8'97"/>
      <sheetName val="Plants_Shrubs_Trees"/>
      <sheetName val="Planting_Data"/>
      <sheetName val="Ground Covers Schedule"/>
      <sheetName val="JUNE14"/>
      <sheetName val="JUNE16"/>
      <sheetName val="JUNE21"/>
      <sheetName val="JUNE28"/>
      <sheetName val="JUNE10"/>
      <sheetName val="JUNE3"/>
      <sheetName val="Lstsub"/>
      <sheetName val="Bill 5 - Carpark"/>
      <sheetName val="Planned"/>
      <sheetName val="IO List"/>
      <sheetName val="SUMMARYMCA"/>
      <sheetName val="Cash2"/>
      <sheetName val="Jan 19 -Feb 18 O.T"/>
      <sheetName val="Jan 19 -Feb 18 T.SHEET"/>
      <sheetName val="Wordsdata"/>
      <sheetName val="PRECAST lightconc-II"/>
      <sheetName val="Net rent analysis"/>
      <sheetName val="Sch. Areas"/>
      <sheetName val="pvc vent"/>
      <sheetName val="Spread_sh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sheetData sheetId="101"/>
      <sheetData sheetId="102"/>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sheetData sheetId="152"/>
      <sheetData sheetId="153"/>
      <sheetData sheetId="154"/>
      <sheetData sheetId="155"/>
      <sheetData sheetId="156"/>
      <sheetData sheetId="157"/>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 val="Title (2)"/>
      <sheetName val="Notes"/>
      <sheetName val="Summary"/>
      <sheetName val="WLC Tracking"/>
      <sheetName val="Construction costs"/>
      <sheetName val="M&amp;E plant costs"/>
      <sheetName val="O&amp;M costs"/>
      <sheetName val="Traffic delay costs"/>
      <sheetName val="Whole life costs"/>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oup CAC"/>
      <sheetName val="Inputs"/>
      <sheetName val="QSBuild"/>
      <sheetName val="SUMMARY"/>
      <sheetName val="Profit&amp;Loss"/>
      <sheetName val="SensAnalysis"/>
      <sheetName val="Cashflow"/>
      <sheetName val="Inflation"/>
      <sheetName val="PreOpening"/>
      <sheetName val="Payroll"/>
      <sheetName val="P&amp;LDrivers"/>
      <sheetName val="Capex&amp;Lease"/>
      <sheetName val="Group_CAC"/>
      <sheetName val="Group_CAC1"/>
      <sheetName val="Group_CAC2"/>
      <sheetName val="Group_CAC3"/>
      <sheetName val="Group_CAC5"/>
      <sheetName val="Group_CAC4"/>
      <sheetName val="Group_CAC6"/>
      <sheetName val="Group_CAC8"/>
      <sheetName val="Group_CAC7"/>
      <sheetName val="Group_CAC9"/>
      <sheetName val="Group_CAC10"/>
      <sheetName val="Group_CAC11"/>
      <sheetName val="Group_CAC12"/>
      <sheetName val="Sch. Areas"/>
      <sheetName val="M&amp;E plant costs"/>
      <sheetName val="Back up Figures"/>
      <sheetName val="Group_CAC13"/>
      <sheetName val="Sch__Areas"/>
      <sheetName val="Group_CAC14"/>
      <sheetName val="Sch__Areas1"/>
      <sheetName val="M&amp;E_plant_costs"/>
      <sheetName val="Back_up_Figures"/>
      <sheetName val="OP's Input Sheet"/>
      <sheetName val="Master Appraisal"/>
      <sheetName val="M&amp;E_plant_costs1"/>
      <sheetName val="Group_CAC15"/>
      <sheetName val="M&amp;E_plant_costs2"/>
      <sheetName val="Project Data"/>
    </sheetNames>
    <sheetDataSet>
      <sheetData sheetId="0" refreshError="1"/>
      <sheetData sheetId="1" refreshError="1">
        <row r="68">
          <cell r="E68">
            <v>100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Sign off"/>
      <sheetName val="Contents"/>
      <sheetName val="Summary"/>
      <sheetName val="Area"/>
      <sheetName val="Basis"/>
      <sheetName val="Elemental"/>
      <sheetName val="Components"/>
      <sheetName val="Dimensions"/>
      <sheetName val="Cashflow"/>
      <sheetName val="Annual"/>
      <sheetName val="Drawing"/>
      <sheetName val="Back"/>
      <sheetName val="Tables"/>
      <sheetName val="Inputs"/>
      <sheetName val="Sign_off"/>
      <sheetName val="Sign_off1"/>
      <sheetName val="Sign_off2"/>
      <sheetName val="Allocation"/>
      <sheetName val="Project Data"/>
      <sheetName val="Sign_off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5">
          <cell r="B5" t="str">
            <v>Office</v>
          </cell>
          <cell r="C5" t="str">
            <v>Company_name</v>
          </cell>
          <cell r="D5" t="str">
            <v>Building_Name</v>
          </cell>
          <cell r="E5" t="str">
            <v>Number_Road</v>
          </cell>
          <cell r="F5" t="str">
            <v>District</v>
          </cell>
          <cell r="G5" t="str">
            <v>City</v>
          </cell>
          <cell r="H5" t="str">
            <v>Post_Code</v>
          </cell>
          <cell r="I5" t="str">
            <v>Contact</v>
          </cell>
          <cell r="J5" t="str">
            <v>Telephone</v>
          </cell>
          <cell r="K5" t="str">
            <v>Fax</v>
          </cell>
          <cell r="L5" t="str">
            <v>Email</v>
          </cell>
        </row>
        <row r="6">
          <cell r="B6">
            <v>1</v>
          </cell>
          <cell r="C6">
            <v>2</v>
          </cell>
          <cell r="D6">
            <v>3</v>
          </cell>
          <cell r="E6">
            <v>4</v>
          </cell>
          <cell r="F6">
            <v>5</v>
          </cell>
          <cell r="G6">
            <v>6</v>
          </cell>
          <cell r="H6">
            <v>7</v>
          </cell>
          <cell r="I6">
            <v>8</v>
          </cell>
          <cell r="J6">
            <v>9</v>
          </cell>
          <cell r="K6">
            <v>10</v>
          </cell>
          <cell r="L6">
            <v>11</v>
          </cell>
        </row>
      </sheetData>
      <sheetData sheetId="14" refreshError="1"/>
      <sheetData sheetId="15" refreshError="1"/>
      <sheetData sheetId="16" refreshError="1"/>
      <sheetData sheetId="17" refreshError="1"/>
      <sheetData sheetId="18" refreshError="1"/>
      <sheetData sheetId="19" refreshError="1"/>
      <sheetData sheetId="20"/>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1.0 Project Team"/>
      <sheetName val="2.0 Introduction"/>
      <sheetName val="3.0 Areas"/>
      <sheetName val="4.0 Exec Summary"/>
      <sheetName val="5.0 Summary Pods"/>
      <sheetName val="6.0 Build Up Pods"/>
      <sheetName val="7.0 Exclusions"/>
      <sheetName val="8.0 Disclaimer"/>
      <sheetName val="1.0Fly"/>
      <sheetName val="2.0Fly"/>
      <sheetName val="3.0Fly"/>
      <sheetName val="4.0Fly"/>
      <sheetName val="5.0Fly1"/>
      <sheetName val="6.0Fly"/>
      <sheetName val="Cat A-Change Orders"/>
      <sheetName val="7.0 Fly"/>
      <sheetName val="8.0FLY"/>
      <sheetName val="Master Data Sheet"/>
      <sheetName val="Module1"/>
      <sheetName val="Ammendment Log"/>
      <sheetName val="ASFuncs"/>
      <sheetName val="Module2 (function)"/>
      <sheetName val="cashflow macro functions"/>
      <sheetName val="1_0_Project_Team"/>
      <sheetName val="2_0_Introduction"/>
      <sheetName val="3_0_Areas"/>
      <sheetName val="4_0_Exec_Summary"/>
      <sheetName val="5_0_Summary_Pods"/>
      <sheetName val="6_0_Build_Up_Pods"/>
      <sheetName val="7_0_Exclusions"/>
      <sheetName val="8_0_Disclaimer"/>
      <sheetName val="1_0Fly"/>
      <sheetName val="2_0Fly"/>
      <sheetName val="3_0Fly"/>
      <sheetName val="4_0Fly"/>
      <sheetName val="5_0Fly1"/>
      <sheetName val="6_0Fly"/>
      <sheetName val="Cat_A-Change_Orders"/>
      <sheetName val="7_0_Fly"/>
      <sheetName val="8_0FLY"/>
      <sheetName val="Master_Data_Sheet"/>
      <sheetName val="Ammendment_Log"/>
      <sheetName val="Module2_(function)"/>
      <sheetName val="cashflow_macro_functions"/>
      <sheetName val="1_0_Project_Team1"/>
      <sheetName val="2_0_Introduction1"/>
      <sheetName val="3_0_Areas1"/>
      <sheetName val="4_0_Exec_Summary1"/>
      <sheetName val="5_0_Summary_Pods1"/>
      <sheetName val="6_0_Build_Up_Pods1"/>
      <sheetName val="7_0_Exclusions1"/>
      <sheetName val="8_0_Disclaimer1"/>
      <sheetName val="1_0Fly1"/>
      <sheetName val="2_0Fly1"/>
      <sheetName val="3_0Fly1"/>
      <sheetName val="4_0Fly1"/>
      <sheetName val="5_0Fly11"/>
      <sheetName val="6_0Fly1"/>
      <sheetName val="Cat_A-Change_Orders1"/>
      <sheetName val="7_0_Fly1"/>
      <sheetName val="8_0FLY1"/>
      <sheetName val="Master_Data_Sheet1"/>
      <sheetName val="Ammendment_Log1"/>
      <sheetName val="Module2_(function)1"/>
      <sheetName val="cashflow_macro_functions1"/>
      <sheetName val="1_0_Project_Team2"/>
      <sheetName val="2_0_Introduction2"/>
      <sheetName val="3_0_Areas2"/>
      <sheetName val="4_0_Exec_Summary2"/>
      <sheetName val="5_0_Summary_Pods2"/>
      <sheetName val="6_0_Build_Up_Pods2"/>
      <sheetName val="7_0_Exclusions2"/>
      <sheetName val="8_0_Disclaimer2"/>
      <sheetName val="1_0Fly2"/>
      <sheetName val="2_0Fly2"/>
      <sheetName val="3_0Fly2"/>
      <sheetName val="4_0Fly2"/>
      <sheetName val="5_0Fly12"/>
      <sheetName val="6_0Fly2"/>
      <sheetName val="Cat_A-Change_Orders2"/>
      <sheetName val="7_0_Fly2"/>
      <sheetName val="8_0FLY2"/>
      <sheetName val="Master_Data_Sheet2"/>
      <sheetName val="Ammendment_Log2"/>
      <sheetName val="Module2_(function)2"/>
      <sheetName val="cashflow_macro_functions2"/>
      <sheetName val="1_0_Project_Team3"/>
      <sheetName val="2_0_Introduction3"/>
      <sheetName val="3_0_Areas3"/>
      <sheetName val="4_0_Exec_Summary3"/>
      <sheetName val="5_0_Summary_Pods3"/>
      <sheetName val="6_0_Build_Up_Pods3"/>
      <sheetName val="7_0_Exclusions3"/>
      <sheetName val="8_0_Disclaimer3"/>
      <sheetName val="1_0Fly3"/>
      <sheetName val="2_0Fly3"/>
      <sheetName val="3_0Fly3"/>
      <sheetName val="4_0Fly3"/>
      <sheetName val="5_0Fly13"/>
      <sheetName val="6_0Fly3"/>
      <sheetName val="Cat_A-Change_Orders3"/>
      <sheetName val="7_0_Fly3"/>
      <sheetName val="8_0FLY3"/>
      <sheetName val="Master_Data_Sheet3"/>
      <sheetName val="Ammendment_Log3"/>
      <sheetName val="Module2_(function)3"/>
      <sheetName val="cashflow_macro_functions3"/>
      <sheetName val="1_0_Project_Team4"/>
      <sheetName val="2_0_Introduction4"/>
      <sheetName val="3_0_Areas4"/>
      <sheetName val="4_0_Exec_Summary4"/>
      <sheetName val="5_0_Summary_Pods4"/>
      <sheetName val="6_0_Build_Up_Pods4"/>
      <sheetName val="7_0_Exclusions4"/>
      <sheetName val="8_0_Disclaimer4"/>
      <sheetName val="1_0Fly4"/>
      <sheetName val="2_0Fly4"/>
      <sheetName val="3_0Fly4"/>
      <sheetName val="4_0Fly4"/>
      <sheetName val="5_0Fly14"/>
      <sheetName val="6_0Fly4"/>
      <sheetName val="Cat_A-Change_Orders4"/>
      <sheetName val="7_0_Fly4"/>
      <sheetName val="8_0FLY4"/>
      <sheetName val="Master_Data_Sheet4"/>
      <sheetName val="Ammendment_Log4"/>
      <sheetName val="Module2_(function)4"/>
      <sheetName val="cashflow_macro_functions4"/>
      <sheetName val="1_0_Project_Team5"/>
      <sheetName val="2_0_Introduction5"/>
      <sheetName val="3_0_Areas5"/>
      <sheetName val="4_0_Exec_Summary5"/>
      <sheetName val="5_0_Summary_Pods5"/>
      <sheetName val="6_0_Build_Up_Pods5"/>
      <sheetName val="7_0_Exclusions5"/>
      <sheetName val="8_0_Disclaimer5"/>
      <sheetName val="1_0Fly5"/>
      <sheetName val="2_0Fly5"/>
      <sheetName val="3_0Fly5"/>
      <sheetName val="4_0Fly5"/>
      <sheetName val="5_0Fly15"/>
      <sheetName val="6_0Fly5"/>
      <sheetName val="Cat_A-Change_Orders5"/>
      <sheetName val="7_0_Fly5"/>
      <sheetName val="8_0FLY5"/>
      <sheetName val="Master_Data_Sheet5"/>
      <sheetName val="Ammendment_Log5"/>
      <sheetName val="Module2_(function)5"/>
      <sheetName val="cashflow_macro_functions5"/>
      <sheetName val="1_0_Project_Team6"/>
      <sheetName val="2_0_Introduction6"/>
      <sheetName val="3_0_Areas6"/>
      <sheetName val="4_0_Exec_Summary6"/>
      <sheetName val="5_0_Summary_Pods6"/>
      <sheetName val="6_0_Build_Up_Pods6"/>
      <sheetName val="7_0_Exclusions6"/>
      <sheetName val="8_0_Disclaimer6"/>
      <sheetName val="1_0Fly6"/>
      <sheetName val="2_0Fly6"/>
      <sheetName val="3_0Fly6"/>
      <sheetName val="4_0Fly6"/>
      <sheetName val="5_0Fly16"/>
      <sheetName val="6_0Fly6"/>
      <sheetName val="Cat_A-Change_Orders6"/>
      <sheetName val="7_0_Fly6"/>
      <sheetName val="8_0FLY6"/>
      <sheetName val="Master_Data_Sheet6"/>
      <sheetName val="Ammendment_Log6"/>
      <sheetName val="Module2_(function)6"/>
      <sheetName val="cashflow_macro_functions6"/>
      <sheetName val="1_0_Project_Team7"/>
      <sheetName val="2_0_Introduction7"/>
      <sheetName val="3_0_Areas7"/>
      <sheetName val="4_0_Exec_Summary7"/>
      <sheetName val="5_0_Summary_Pods7"/>
      <sheetName val="6_0_Build_Up_Pods7"/>
      <sheetName val="7_0_Exclusions7"/>
      <sheetName val="8_0_Disclaimer7"/>
      <sheetName val="1_0Fly7"/>
      <sheetName val="2_0Fly7"/>
      <sheetName val="3_0Fly7"/>
      <sheetName val="4_0Fly7"/>
      <sheetName val="5_0Fly17"/>
      <sheetName val="6_0Fly7"/>
      <sheetName val="Cat_A-Change_Orders7"/>
      <sheetName val="7_0_Fly7"/>
      <sheetName val="8_0FLY7"/>
      <sheetName val="Master_Data_Sheet7"/>
      <sheetName val="Ammendment_Log7"/>
      <sheetName val="Module2_(function)7"/>
      <sheetName val="cashflow_macro_functions7"/>
      <sheetName val="1_0_Project_Team8"/>
      <sheetName val="2_0_Introduction8"/>
      <sheetName val="3_0_Areas8"/>
      <sheetName val="4_0_Exec_Summary8"/>
      <sheetName val="5_0_Summary_Pods8"/>
      <sheetName val="6_0_Build_Up_Pods8"/>
      <sheetName val="7_0_Exclusions8"/>
      <sheetName val="8_0_Disclaimer8"/>
      <sheetName val="1_0Fly8"/>
      <sheetName val="2_0Fly8"/>
      <sheetName val="3_0Fly8"/>
      <sheetName val="4_0Fly8"/>
      <sheetName val="5_0Fly18"/>
      <sheetName val="6_0Fly8"/>
      <sheetName val="Cat_A-Change_Orders8"/>
      <sheetName val="7_0_Fly8"/>
      <sheetName val="8_0FLY8"/>
      <sheetName val="Master_Data_Sheet8"/>
      <sheetName val="Ammendment_Log8"/>
      <sheetName val="Module2_(function)8"/>
      <sheetName val="cashflow_macro_functions8"/>
      <sheetName val="1_0_Project_Team9"/>
      <sheetName val="2_0_Introduction9"/>
      <sheetName val="3_0_Areas9"/>
      <sheetName val="4_0_Exec_Summary9"/>
      <sheetName val="5_0_Summary_Pods9"/>
      <sheetName val="6_0_Build_Up_Pods9"/>
      <sheetName val="7_0_Exclusions9"/>
      <sheetName val="8_0_Disclaimer9"/>
      <sheetName val="1_0Fly9"/>
      <sheetName val="2_0Fly9"/>
      <sheetName val="3_0Fly9"/>
      <sheetName val="4_0Fly9"/>
      <sheetName val="5_0Fly19"/>
      <sheetName val="6_0Fly9"/>
      <sheetName val="Cat_A-Change_Orders9"/>
      <sheetName val="7_0_Fly9"/>
      <sheetName val="8_0FLY9"/>
      <sheetName val="Master_Data_Sheet9"/>
      <sheetName val="Ammendment_Log9"/>
      <sheetName val="Module2_(function)9"/>
      <sheetName val="cashflow_macro_functions9"/>
      <sheetName val="1_0_Project_Team10"/>
      <sheetName val="2_0_Introduction10"/>
      <sheetName val="3_0_Areas10"/>
      <sheetName val="4_0_Exec_Summary10"/>
      <sheetName val="5_0_Summary_Pods10"/>
      <sheetName val="6_0_Build_Up_Pods10"/>
      <sheetName val="7_0_Exclusions10"/>
      <sheetName val="8_0_Disclaimer10"/>
      <sheetName val="1_0Fly10"/>
      <sheetName val="2_0Fly10"/>
      <sheetName val="3_0Fly10"/>
      <sheetName val="4_0Fly10"/>
      <sheetName val="5_0Fly110"/>
      <sheetName val="6_0Fly10"/>
      <sheetName val="Cat_A-Change_Orders10"/>
      <sheetName val="7_0_Fly10"/>
      <sheetName val="8_0FLY10"/>
      <sheetName val="Master_Data_Sheet10"/>
      <sheetName val="Ammendment_Log10"/>
      <sheetName val="Module2_(function)10"/>
      <sheetName val="cashflow_macro_functions10"/>
      <sheetName val="1_0_Project_Team11"/>
      <sheetName val="2_0_Introduction11"/>
      <sheetName val="3_0_Areas11"/>
      <sheetName val="4_0_Exec_Summary11"/>
      <sheetName val="5_0_Summary_Pods11"/>
      <sheetName val="6_0_Build_Up_Pods11"/>
      <sheetName val="7_0_Exclusions11"/>
      <sheetName val="8_0_Disclaimer11"/>
      <sheetName val="1_0Fly11"/>
      <sheetName val="2_0Fly11"/>
      <sheetName val="3_0Fly11"/>
      <sheetName val="4_0Fly11"/>
      <sheetName val="5_0Fly111"/>
      <sheetName val="6_0Fly11"/>
      <sheetName val="Cat_A-Change_Orders11"/>
      <sheetName val="7_0_Fly11"/>
      <sheetName val="8_0FLY11"/>
      <sheetName val="Master_Data_Sheet11"/>
      <sheetName val="Ammendment_Log11"/>
      <sheetName val="Module2_(function)11"/>
      <sheetName val="cashflow_macro_functions11"/>
      <sheetName val="1_0_Project_Team12"/>
      <sheetName val="2_0_Introduction12"/>
      <sheetName val="3_0_Areas12"/>
      <sheetName val="4_0_Exec_Summary12"/>
      <sheetName val="5_0_Summary_Pods12"/>
      <sheetName val="6_0_Build_Up_Pods12"/>
      <sheetName val="7_0_Exclusions12"/>
      <sheetName val="8_0_Disclaimer12"/>
      <sheetName val="1_0Fly12"/>
      <sheetName val="2_0Fly12"/>
      <sheetName val="3_0Fly12"/>
      <sheetName val="4_0Fly12"/>
      <sheetName val="5_0Fly112"/>
      <sheetName val="6_0Fly12"/>
      <sheetName val="Cat_A-Change_Orders12"/>
      <sheetName val="7_0_Fly12"/>
      <sheetName val="8_0FLY12"/>
      <sheetName val="Master_Data_Sheet12"/>
      <sheetName val="Ammendment_Log12"/>
      <sheetName val="Module2_(function)12"/>
      <sheetName val="cashflow_macro_functions12"/>
      <sheetName val="1_0_Project_Team13"/>
      <sheetName val="2_0_Introduction13"/>
      <sheetName val="3_0_Areas13"/>
      <sheetName val="4_0_Exec_Summary13"/>
      <sheetName val="5_0_Summary_Pods13"/>
      <sheetName val="6_0_Build_Up_Pods13"/>
      <sheetName val="7_0_Exclusions13"/>
      <sheetName val="8_0_Disclaimer13"/>
      <sheetName val="1_0Fly13"/>
      <sheetName val="2_0Fly13"/>
      <sheetName val="3_0Fly13"/>
      <sheetName val="4_0Fly13"/>
      <sheetName val="5_0Fly113"/>
      <sheetName val="6_0Fly13"/>
      <sheetName val="Cat_A-Change_Orders13"/>
      <sheetName val="7_0_Fly13"/>
      <sheetName val="8_0FLY13"/>
      <sheetName val="Master_Data_Sheet13"/>
      <sheetName val="Ammendment_Log13"/>
      <sheetName val="Module2_(function)13"/>
      <sheetName val="cashflow_macro_functions13"/>
      <sheetName val="1_0_Project_Team14"/>
      <sheetName val="2_0_Introduction14"/>
      <sheetName val="3_0_Areas14"/>
      <sheetName val="4_0_Exec_Summary14"/>
      <sheetName val="5_0_Summary_Pods14"/>
      <sheetName val="6_0_Build_Up_Pods14"/>
      <sheetName val="7_0_Exclusions14"/>
      <sheetName val="8_0_Disclaimer14"/>
      <sheetName val="1_0Fly14"/>
      <sheetName val="2_0Fly14"/>
      <sheetName val="3_0Fly14"/>
      <sheetName val="4_0Fly14"/>
      <sheetName val="5_0Fly114"/>
      <sheetName val="6_0Fly14"/>
      <sheetName val="Cat_A-Change_Orders14"/>
      <sheetName val="7_0_Fly14"/>
      <sheetName val="8_0FLY14"/>
      <sheetName val="Master_Data_Sheet14"/>
      <sheetName val="Ammendment_Log14"/>
      <sheetName val="Module2_(function)14"/>
      <sheetName val="cashflow_macro_functions14"/>
      <sheetName val="1_0_Project_Team15"/>
      <sheetName val="2_0_Introduction15"/>
      <sheetName val="3_0_Areas15"/>
      <sheetName val="4_0_Exec_Summary15"/>
      <sheetName val="5_0_Summary_Pods15"/>
      <sheetName val="6_0_Build_Up_Pods15"/>
      <sheetName val="7_0_Exclusions15"/>
      <sheetName val="8_0_Disclaimer15"/>
      <sheetName val="1_0Fly15"/>
      <sheetName val="2_0Fly15"/>
      <sheetName val="3_0Fly15"/>
      <sheetName val="4_0Fly15"/>
      <sheetName val="5_0Fly115"/>
      <sheetName val="6_0Fly15"/>
      <sheetName val="Cat_A-Change_Orders15"/>
      <sheetName val="7_0_Fly15"/>
      <sheetName val="8_0FLY15"/>
      <sheetName val="Master_Data_Sheet15"/>
      <sheetName val="Ammendment_Log15"/>
      <sheetName val="Module2_(function)15"/>
      <sheetName val="cashflow_macro_functions15"/>
      <sheetName val="1_0_Project_Team16"/>
      <sheetName val="2_0_Introduction16"/>
      <sheetName val="3_0_Areas16"/>
      <sheetName val="4_0_Exec_Summary16"/>
      <sheetName val="5_0_Summary_Pods16"/>
      <sheetName val="6_0_Build_Up_Pods16"/>
      <sheetName val="7_0_Exclusions16"/>
      <sheetName val="8_0_Disclaimer16"/>
      <sheetName val="1_0Fly16"/>
      <sheetName val="2_0Fly16"/>
      <sheetName val="3_0Fly16"/>
      <sheetName val="4_0Fly16"/>
      <sheetName val="5_0Fly116"/>
      <sheetName val="6_0Fly16"/>
      <sheetName val="Cat_A-Change_Orders16"/>
      <sheetName val="7_0_Fly16"/>
      <sheetName val="8_0FLY16"/>
      <sheetName val="Master_Data_Sheet16"/>
      <sheetName val="Ammendment_Log16"/>
      <sheetName val="Module2_(function)16"/>
      <sheetName val="cashflow_macro_functions16"/>
      <sheetName val="Inputs"/>
      <sheetName val="Tables"/>
      <sheetName val="1_0_Project_Team17"/>
      <sheetName val="2_0_Introduction17"/>
      <sheetName val="3_0_Areas17"/>
      <sheetName val="4_0_Exec_Summary17"/>
      <sheetName val="5_0_Summary_Pods17"/>
      <sheetName val="6_0_Build_Up_Pods17"/>
      <sheetName val="7_0_Exclusions17"/>
      <sheetName val="8_0_Disclaimer17"/>
      <sheetName val="1_0Fly17"/>
      <sheetName val="2_0Fly17"/>
      <sheetName val="3_0Fly17"/>
      <sheetName val="4_0Fly17"/>
      <sheetName val="5_0Fly117"/>
      <sheetName val="6_0Fly17"/>
      <sheetName val="Cat_A-Change_Orders17"/>
      <sheetName val="7_0_Fly17"/>
      <sheetName val="8_0FLY17"/>
      <sheetName val="Master_Data_Sheet17"/>
      <sheetName val="Ammendment_Log17"/>
      <sheetName val="Module2_(function)17"/>
      <sheetName val="cashflow_macro_functions17"/>
      <sheetName val="M&amp;E plant costs"/>
      <sheetName val="1_0_Project_Team18"/>
      <sheetName val="2_0_Introduction18"/>
      <sheetName val="3_0_Areas18"/>
      <sheetName val="4_0_Exec_Summary18"/>
      <sheetName val="5_0_Summary_Pods18"/>
      <sheetName val="6_0_Build_Up_Pods18"/>
      <sheetName val="7_0_Exclusions18"/>
      <sheetName val="8_0_Disclaimer18"/>
      <sheetName val="1_0Fly18"/>
      <sheetName val="2_0Fly18"/>
      <sheetName val="3_0Fly18"/>
      <sheetName val="4_0Fly18"/>
      <sheetName val="5_0Fly118"/>
      <sheetName val="6_0Fly18"/>
      <sheetName val="Cat_A-Change_Orders18"/>
      <sheetName val="7_0_Fly18"/>
      <sheetName val="8_0FLY18"/>
      <sheetName val="Master_Data_Sheet18"/>
      <sheetName val="Ammendment_Log18"/>
      <sheetName val="Module2_(function)18"/>
      <sheetName val="cashflow_macro_functions18"/>
      <sheetName val="Basis"/>
      <sheetName val="Main Sum (Model B)"/>
      <sheetName val="Main Sum"/>
      <sheetName val="1_0_Project_Team19"/>
      <sheetName val="2_0_Introduction19"/>
      <sheetName val="3_0_Areas19"/>
      <sheetName val="4_0_Exec_Summary19"/>
      <sheetName val="5_0_Summary_Pods19"/>
      <sheetName val="6_0_Build_Up_Pods19"/>
      <sheetName val="7_0_Exclusions19"/>
      <sheetName val="8_0_Disclaimer19"/>
      <sheetName val="1_0Fly19"/>
      <sheetName val="2_0Fly19"/>
      <sheetName val="3_0Fly19"/>
      <sheetName val="4_0Fly19"/>
      <sheetName val="5_0Fly119"/>
      <sheetName val="6_0Fly19"/>
      <sheetName val="Cat_A-Change_Orders19"/>
      <sheetName val="7_0_Fly19"/>
      <sheetName val="8_0FLY19"/>
      <sheetName val="Master_Data_Sheet19"/>
      <sheetName val="Ammendment_Log19"/>
      <sheetName val="Module2_(function)19"/>
      <sheetName val="cashflow_macro_functions19"/>
      <sheetName val="M&amp;E_plant_costs"/>
      <sheetName val="Main_Sum_(Model_B)"/>
      <sheetName val="Main_Sum"/>
    </sheetNames>
    <sheetDataSet>
      <sheetData sheetId="0"/>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refreshError="1"/>
      <sheetData sheetId="382" refreshError="1"/>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uants Option 1"/>
      <sheetName val="Front Cover"/>
      <sheetName val="Status"/>
      <sheetName val="Drawing Register"/>
      <sheetName val="Assumption and Exclusion"/>
      <sheetName val="Summary"/>
      <sheetName val="Dashboard Data"/>
      <sheetName val="Costing Master"/>
      <sheetName val="QTY cross jun"/>
      <sheetName val="Rate Work out"/>
      <sheetName val="Cross Section_1"/>
      <sheetName val="Cross Section 2"/>
      <sheetName val="Back Cover"/>
      <sheetName val="Northern Perimeter Road - Phase"/>
    </sheetNames>
    <sheetDataSet>
      <sheetData sheetId="0"/>
      <sheetData sheetId="1"/>
      <sheetData sheetId="2"/>
      <sheetData sheetId="3"/>
      <sheetData sheetId="4"/>
      <sheetData sheetId="5"/>
      <sheetData sheetId="6">
        <row r="1">
          <cell r="B1" t="str">
            <v>Langford Lane</v>
          </cell>
          <cell r="D1" t="str">
            <v>Langford_Lane</v>
          </cell>
        </row>
        <row r="2">
          <cell r="B2" t="str">
            <v>Bladon Road</v>
          </cell>
          <cell r="D2" t="str">
            <v>Bladon_Road</v>
          </cell>
        </row>
        <row r="4">
          <cell r="R4" t="str">
            <v>Bladon Road</v>
          </cell>
        </row>
      </sheetData>
      <sheetData sheetId="7"/>
      <sheetData sheetId="8">
        <row r="1">
          <cell r="AE1">
            <v>138</v>
          </cell>
        </row>
      </sheetData>
      <sheetData sheetId="9"/>
      <sheetData sheetId="10"/>
      <sheetData sheetId="11"/>
      <sheetData sheetId="12"/>
      <sheetData sheetId="13"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Data Sheet"/>
      <sheetName val="Front Cover"/>
      <sheetName val="Contents"/>
      <sheetName val="Introduction"/>
      <sheetName val="Exec Summary"/>
      <sheetName val="Areas"/>
      <sheetName val="Marr Sum"/>
      <sheetName val="Marr CP Sum"/>
      <sheetName val="Marr Build Up"/>
      <sheetName val="Marr FO SUM"/>
      <sheetName val="BEDFF+E"/>
      <sheetName val="PAFFE"/>
      <sheetName val="OPEBED"/>
      <sheetName val="OPEPA"/>
      <sheetName val="IT"/>
      <sheetName val="TaxationMarr"/>
      <sheetName val="TI Sum "/>
      <sheetName val="TI CP Sum"/>
      <sheetName val="Build up TI"/>
      <sheetName val="TI FO SUM "/>
      <sheetName val="Taxation TI"/>
      <sheetName val="Specification"/>
      <sheetName val="Risks"/>
      <sheetName val="Market Test"/>
      <sheetName val="Cash Flow"/>
      <sheetName val="Cash Flow Graph"/>
      <sheetName val="Exclusions"/>
      <sheetName val="Disclaimer"/>
      <sheetName val="1"/>
      <sheetName val="2"/>
      <sheetName val="3"/>
      <sheetName val="4"/>
      <sheetName val="5"/>
      <sheetName val="6"/>
      <sheetName val="7"/>
      <sheetName val="8"/>
      <sheetName val="9"/>
      <sheetName val="10"/>
      <sheetName val="11"/>
      <sheetName val="12"/>
      <sheetName val="13"/>
      <sheetName val="14"/>
      <sheetName val="15"/>
      <sheetName val="Module1"/>
      <sheetName val="Ammendment Log"/>
      <sheetName val="ASFuncs"/>
      <sheetName val="Module2 (function)"/>
      <sheetName val="cashflow macro functions"/>
      <sheetName val="Cover"/>
      <sheetName val="1.00"/>
      <sheetName val="2.00"/>
      <sheetName val="Exec. Sum"/>
      <sheetName val="Planning Scheme"/>
      <sheetName val="Options"/>
      <sheetName val="3.00"/>
      <sheetName val="Sch. Areas"/>
      <sheetName val="4.00"/>
      <sheetName val="Summarybuilding"/>
      <sheetName val="Cost Plan"/>
      <sheetName val="5.00"/>
      <sheetName val="6.00"/>
      <sheetName val="Graph"/>
      <sheetName val="7.00"/>
      <sheetName val="8.00"/>
      <sheetName val="9.00"/>
    </sheetNames>
    <sheetDataSet>
      <sheetData sheetId="0" refreshError="1">
        <row r="56">
          <cell r="F56">
            <v>1172390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ase1"/>
      <sheetName val="Phase 1a"/>
      <sheetName val="Phase 2"/>
      <sheetName val="Phase 3"/>
      <sheetName val="Phase 4"/>
      <sheetName val="Phase 5"/>
      <sheetName val="Phase 6"/>
      <sheetName val="Areas &amp; Costs"/>
      <sheetName val="Phasing &amp; Costs after Fees etc"/>
      <sheetName val="Cashflow"/>
      <sheetName val="Interest per Ph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1">
          <cell r="E51">
            <v>1</v>
          </cell>
          <cell r="F51">
            <v>1</v>
          </cell>
          <cell r="H51">
            <v>1</v>
          </cell>
          <cell r="I51">
            <v>1</v>
          </cell>
          <cell r="J51">
            <v>1</v>
          </cell>
          <cell r="K51">
            <v>0</v>
          </cell>
        </row>
      </sheetData>
      <sheetData sheetId="9" refreshError="1"/>
      <sheetData sheetId="10"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 control"/>
      <sheetName val="BExRepositorySheet"/>
      <sheetName val="F Cover"/>
      <sheetName val="Introduction"/>
      <sheetName val="Live Projects Cost Summary"/>
      <sheetName val="Cashflow"/>
      <sheetName val="Monthly Summary of Payments"/>
      <sheetName val="Summary of Completed Projects"/>
      <sheetName val="Inflation Forecast "/>
      <sheetName val="Back Cover"/>
      <sheetName val="Template"/>
      <sheetName val="SSY Amended"/>
      <sheetName val="Inflation Forecast"/>
      <sheetName val="Plan 1 Base - Kerb in"/>
      <sheetName val="Change_control"/>
      <sheetName val="F_Cover"/>
      <sheetName val="Live_Projects_Cost_Summary"/>
      <sheetName val="Monthly_Summary_of_Payments"/>
      <sheetName val="Summary_of_Completed_Projects"/>
      <sheetName val="Inflation_Forecast_"/>
      <sheetName val="Back_Cover"/>
      <sheetName val="SSY_Amended"/>
      <sheetName val="Inflation_Forecast"/>
      <sheetName val="Plan_1_Base_-_Kerb_in"/>
      <sheetName val="Change_control1"/>
      <sheetName val="F_Cover1"/>
      <sheetName val="Live_Projects_Cost_Summary1"/>
      <sheetName val="Monthly_Summary_of_Payments1"/>
      <sheetName val="Summary_of_Completed_Projects1"/>
      <sheetName val="Inflation_Forecast_1"/>
      <sheetName val="Back_Cover1"/>
      <sheetName val="SSY_Amended1"/>
      <sheetName val="Inflation_Forecast1"/>
      <sheetName val="Plan_1_Base_-_Kerb_in1"/>
      <sheetName val="Change_control2"/>
      <sheetName val="F_Cover2"/>
      <sheetName val="Live_Projects_Cost_Summary2"/>
      <sheetName val="Monthly_Summary_of_Payments2"/>
      <sheetName val="Summary_of_Completed_Projects2"/>
      <sheetName val="Inflation_Forecast_2"/>
      <sheetName val="Back_Cover2"/>
      <sheetName val="SSY_Amended2"/>
      <sheetName val="Inflation_Forecast2"/>
      <sheetName val="Plan_1_Base_-_Kerb_in2"/>
      <sheetName val="Master Data Sheet"/>
      <sheetName val="Range Definitions"/>
      <sheetName val="Panton"/>
      <sheetName val="Building 1"/>
    </sheetNames>
    <sheetDataSet>
      <sheetData sheetId="0"/>
      <sheetData sheetId="1"/>
      <sheetData sheetId="2"/>
      <sheetData sheetId="3"/>
      <sheetData sheetId="4"/>
      <sheetData sheetId="5"/>
      <sheetData sheetId="6"/>
      <sheetData sheetId="7"/>
      <sheetData sheetId="8"/>
      <sheetData sheetId="9"/>
      <sheetData sheetId="10">
        <row r="6">
          <cell r="C6" t="str">
            <v>King's Cross Central</v>
          </cell>
        </row>
        <row r="8">
          <cell r="C8" t="str">
            <v xml:space="preserve">Financial Management Report </v>
          </cell>
        </row>
        <row r="10">
          <cell r="C10">
            <v>40328</v>
          </cell>
        </row>
      </sheetData>
      <sheetData sheetId="11"/>
      <sheetData sheetId="12"/>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 control"/>
      <sheetName val="BExRepositorySheet"/>
      <sheetName val="Contents"/>
      <sheetName val="Graphics"/>
      <sheetName val="Status"/>
      <sheetName val="Progress"/>
      <sheetName val="Client"/>
      <sheetName val="Risks"/>
      <sheetName val="Cost Sum"/>
      <sheetName val="Basis &amp; Assum"/>
      <sheetName val="Project Sum"/>
      <sheetName val="Const Wks"/>
      <sheetName val="Prov Sums"/>
      <sheetName val="Preliminaries"/>
      <sheetName val="Fees"/>
      <sheetName val="Variations "/>
      <sheetName val="Contingency"/>
      <sheetName val="Valuations"/>
      <sheetName val="Cash Flow"/>
      <sheetName val="Back Cover"/>
      <sheetName val="Flyer 1"/>
      <sheetName val="F Cover"/>
      <sheetName val="Template"/>
      <sheetName val="Graph Data"/>
      <sheetName val="DataDump PSPC"/>
      <sheetName val="Change_control"/>
      <sheetName val="Cost_Sum"/>
      <sheetName val="Basis_&amp;_Assum"/>
      <sheetName val="Project_Sum"/>
      <sheetName val="Const_Wks"/>
      <sheetName val="Prov_Sums"/>
      <sheetName val="Variations_"/>
      <sheetName val="Cash_Flow"/>
      <sheetName val="Back_Cover"/>
      <sheetName val="Flyer_1"/>
      <sheetName val="F_Cover"/>
      <sheetName val="Graph_Data"/>
      <sheetName val="DataDump_PSPC"/>
      <sheetName val="Change_control1"/>
      <sheetName val="Cost_Sum1"/>
      <sheetName val="Basis_&amp;_Assum1"/>
      <sheetName val="Project_Sum1"/>
      <sheetName val="Const_Wks1"/>
      <sheetName val="Prov_Sums1"/>
      <sheetName val="Variations_1"/>
      <sheetName val="Cash_Flow1"/>
      <sheetName val="Back_Cover1"/>
      <sheetName val="Flyer_11"/>
      <sheetName val="F_Cover1"/>
      <sheetName val="Graph_Data1"/>
      <sheetName val="DataDump_PSPC1"/>
      <sheetName val="Change_control2"/>
      <sheetName val="Cost_Sum2"/>
      <sheetName val="Basis_&amp;_Assum2"/>
      <sheetName val="Project_Sum2"/>
      <sheetName val="Const_Wks2"/>
      <sheetName val="Prov_Sums2"/>
      <sheetName val="Variations_2"/>
      <sheetName val="Cash_Flow2"/>
      <sheetName val="Back_Cover2"/>
      <sheetName val="Flyer_12"/>
      <sheetName val="F_Cover2"/>
      <sheetName val="Graph_Data2"/>
      <sheetName val="DataDump_PSPC2"/>
      <sheetName val="Project Details"/>
      <sheetName val="Cover"/>
      <sheetName val="Sheet1 (3)"/>
      <sheetName val="P&amp;L Calc Check"/>
      <sheetName val="5F"/>
      <sheetName val="Cashflow"/>
      <sheetName val="Ba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6">
          <cell r="C6" t="str">
            <v>EGY - UAL Building Contract 1</v>
          </cell>
        </row>
        <row r="8">
          <cell r="C8">
            <v>6</v>
          </cell>
        </row>
      </sheetData>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Data Sheet"/>
      <sheetName val="Front Cover"/>
      <sheetName val="Contents"/>
      <sheetName val="Introduction"/>
      <sheetName val="TI Sum"/>
      <sheetName val="Areas"/>
      <sheetName val="- Page 1 of 2"/>
      <sheetName val=" - Page 2 of 2"/>
      <sheetName val="Cost Plan Summary"/>
      <sheetName val="Build up"/>
      <sheetName val="Risks"/>
      <sheetName val="Fees"/>
      <sheetName val="Exclusions"/>
      <sheetName val="Disclaimer"/>
      <sheetName val="1.00"/>
      <sheetName val="2.00"/>
      <sheetName val="3.00"/>
      <sheetName val="4.00"/>
      <sheetName val="5.00"/>
      <sheetName val="6.00"/>
      <sheetName val="7.00"/>
      <sheetName val="8.00"/>
      <sheetName val="Module1"/>
      <sheetName val="Ammendment Log"/>
      <sheetName val="ASFuncs"/>
      <sheetName val="Module2 (function)"/>
      <sheetName val="cashflow macro functions"/>
      <sheetName val="Master_Data_Sheet1"/>
      <sheetName val="Front_Cover1"/>
      <sheetName val="TI_Sum1"/>
      <sheetName val="-_Page_1_of_21"/>
      <sheetName val="_-_Page_2_of_21"/>
      <sheetName val="Cost_Plan_Summary1"/>
      <sheetName val="Build_up1"/>
      <sheetName val="1_001"/>
      <sheetName val="2_001"/>
      <sheetName val="3_001"/>
      <sheetName val="4_001"/>
      <sheetName val="5_001"/>
      <sheetName val="6_001"/>
      <sheetName val="7_001"/>
      <sheetName val="8_001"/>
      <sheetName val="Ammendment_Log1"/>
      <sheetName val="Module2_(function)1"/>
      <sheetName val="cashflow_macro_functions1"/>
      <sheetName val="Master_Data_Sheet"/>
      <sheetName val="Front_Cover"/>
      <sheetName val="TI_Sum"/>
      <sheetName val="-_Page_1_of_2"/>
      <sheetName val="_-_Page_2_of_2"/>
      <sheetName val="Cost_Plan_Summary"/>
      <sheetName val="Build_up"/>
      <sheetName val="1_00"/>
      <sheetName val="2_00"/>
      <sheetName val="3_00"/>
      <sheetName val="4_00"/>
      <sheetName val="5_00"/>
      <sheetName val="6_00"/>
      <sheetName val="7_00"/>
      <sheetName val="8_00"/>
      <sheetName val="Ammendment_Log"/>
      <sheetName val="Module2_(function)"/>
      <sheetName val="cashflow_macro_functions"/>
      <sheetName val="Master_Data_Sheet2"/>
      <sheetName val="Front_Cover2"/>
      <sheetName val="TI_Sum2"/>
      <sheetName val="-_Page_1_of_22"/>
      <sheetName val="_-_Page_2_of_22"/>
      <sheetName val="Cost_Plan_Summary2"/>
      <sheetName val="Build_up2"/>
      <sheetName val="1_002"/>
      <sheetName val="2_002"/>
      <sheetName val="3_002"/>
      <sheetName val="4_002"/>
      <sheetName val="5_002"/>
      <sheetName val="6_002"/>
      <sheetName val="7_002"/>
      <sheetName val="8_002"/>
      <sheetName val="Ammendment_Log2"/>
      <sheetName val="Module2_(function)2"/>
      <sheetName val="cashflow_macro_functions2"/>
      <sheetName val="Master_Data_Sheet4"/>
      <sheetName val="Front_Cover4"/>
      <sheetName val="TI_Sum4"/>
      <sheetName val="-_Page_1_of_24"/>
      <sheetName val="_-_Page_2_of_24"/>
      <sheetName val="Cost_Plan_Summary4"/>
      <sheetName val="Build_up4"/>
      <sheetName val="1_004"/>
      <sheetName val="2_004"/>
      <sheetName val="3_004"/>
      <sheetName val="4_004"/>
      <sheetName val="5_004"/>
      <sheetName val="6_004"/>
      <sheetName val="7_004"/>
      <sheetName val="8_004"/>
      <sheetName val="Ammendment_Log4"/>
      <sheetName val="Module2_(function)4"/>
      <sheetName val="cashflow_macro_functions4"/>
      <sheetName val="Master_Data_Sheet3"/>
      <sheetName val="Front_Cover3"/>
      <sheetName val="TI_Sum3"/>
      <sheetName val="-_Page_1_of_23"/>
      <sheetName val="_-_Page_2_of_23"/>
      <sheetName val="Cost_Plan_Summary3"/>
      <sheetName val="Build_up3"/>
      <sheetName val="1_003"/>
      <sheetName val="2_003"/>
      <sheetName val="3_003"/>
      <sheetName val="4_003"/>
      <sheetName val="5_003"/>
      <sheetName val="6_003"/>
      <sheetName val="7_003"/>
      <sheetName val="8_003"/>
      <sheetName val="Ammendment_Log3"/>
      <sheetName val="Module2_(function)3"/>
      <sheetName val="cashflow_macro_functions3"/>
      <sheetName val="Master_Data_Sheet5"/>
      <sheetName val="Front_Cover5"/>
      <sheetName val="TI_Sum5"/>
      <sheetName val="-_Page_1_of_25"/>
      <sheetName val="_-_Page_2_of_25"/>
      <sheetName val="Cost_Plan_Summary5"/>
      <sheetName val="Build_up5"/>
      <sheetName val="1_005"/>
      <sheetName val="2_005"/>
      <sheetName val="3_005"/>
      <sheetName val="4_005"/>
      <sheetName val="5_005"/>
      <sheetName val="6_005"/>
      <sheetName val="7_005"/>
      <sheetName val="8_005"/>
      <sheetName val="Ammendment_Log5"/>
      <sheetName val="Module2_(function)5"/>
      <sheetName val="cashflow_macro_functions5"/>
      <sheetName val="Master_Data_Sheet6"/>
      <sheetName val="Front_Cover6"/>
      <sheetName val="TI_Sum6"/>
      <sheetName val="-_Page_1_of_26"/>
      <sheetName val="_-_Page_2_of_26"/>
      <sheetName val="Cost_Plan_Summary6"/>
      <sheetName val="Build_up6"/>
      <sheetName val="1_006"/>
      <sheetName val="2_006"/>
      <sheetName val="3_006"/>
      <sheetName val="4_006"/>
      <sheetName val="5_006"/>
      <sheetName val="6_006"/>
      <sheetName val="7_006"/>
      <sheetName val="8_006"/>
      <sheetName val="Ammendment_Log6"/>
      <sheetName val="Module2_(function)6"/>
      <sheetName val="cashflow_macro_functions6"/>
      <sheetName val="Master_Data_Sheet8"/>
      <sheetName val="Front_Cover8"/>
      <sheetName val="TI_Sum8"/>
      <sheetName val="-_Page_1_of_28"/>
      <sheetName val="_-_Page_2_of_28"/>
      <sheetName val="Cost_Plan_Summary8"/>
      <sheetName val="Build_up8"/>
      <sheetName val="1_008"/>
      <sheetName val="2_008"/>
      <sheetName val="3_008"/>
      <sheetName val="4_008"/>
      <sheetName val="5_008"/>
      <sheetName val="6_008"/>
      <sheetName val="7_008"/>
      <sheetName val="8_008"/>
      <sheetName val="Ammendment_Log8"/>
      <sheetName val="Module2_(function)8"/>
      <sheetName val="cashflow_macro_functions8"/>
      <sheetName val="Master_Data_Sheet7"/>
      <sheetName val="Front_Cover7"/>
      <sheetName val="TI_Sum7"/>
      <sheetName val="-_Page_1_of_27"/>
      <sheetName val="_-_Page_2_of_27"/>
      <sheetName val="Cost_Plan_Summary7"/>
      <sheetName val="Build_up7"/>
      <sheetName val="1_007"/>
      <sheetName val="2_007"/>
      <sheetName val="3_007"/>
      <sheetName val="4_007"/>
      <sheetName val="5_007"/>
      <sheetName val="6_007"/>
      <sheetName val="7_007"/>
      <sheetName val="8_007"/>
      <sheetName val="Ammendment_Log7"/>
      <sheetName val="Module2_(function)7"/>
      <sheetName val="cashflow_macro_functions7"/>
      <sheetName val="Master_Data_Sheet9"/>
      <sheetName val="Front_Cover9"/>
      <sheetName val="TI_Sum9"/>
      <sheetName val="-_Page_1_of_29"/>
      <sheetName val="_-_Page_2_of_29"/>
      <sheetName val="Cost_Plan_Summary9"/>
      <sheetName val="Build_up9"/>
      <sheetName val="1_009"/>
      <sheetName val="2_009"/>
      <sheetName val="3_009"/>
      <sheetName val="4_009"/>
      <sheetName val="5_009"/>
      <sheetName val="6_009"/>
      <sheetName val="7_009"/>
      <sheetName val="8_009"/>
      <sheetName val="Ammendment_Log9"/>
      <sheetName val="Module2_(function)9"/>
      <sheetName val="cashflow_macro_functions9"/>
      <sheetName val="Master_Data_Sheet10"/>
      <sheetName val="Front_Cover10"/>
      <sheetName val="TI_Sum10"/>
      <sheetName val="-_Page_1_of_210"/>
      <sheetName val="_-_Page_2_of_210"/>
      <sheetName val="Cost_Plan_Summary10"/>
      <sheetName val="Build_up10"/>
      <sheetName val="1_0010"/>
      <sheetName val="2_0010"/>
      <sheetName val="3_0010"/>
      <sheetName val="4_0010"/>
      <sheetName val="5_0010"/>
      <sheetName val="6_0010"/>
      <sheetName val="7_0010"/>
      <sheetName val="8_0010"/>
      <sheetName val="Ammendment_Log10"/>
      <sheetName val="Module2_(function)10"/>
      <sheetName val="cashflow_macro_functions10"/>
      <sheetName val="Master_Data_Sheet11"/>
      <sheetName val="Front_Cover11"/>
      <sheetName val="TI_Sum11"/>
      <sheetName val="-_Page_1_of_211"/>
      <sheetName val="_-_Page_2_of_211"/>
      <sheetName val="Cost_Plan_Summary11"/>
      <sheetName val="Build_up11"/>
      <sheetName val="1_0011"/>
      <sheetName val="2_0011"/>
      <sheetName val="3_0011"/>
      <sheetName val="4_0011"/>
      <sheetName val="5_0011"/>
      <sheetName val="6_0011"/>
      <sheetName val="7_0011"/>
      <sheetName val="8_0011"/>
      <sheetName val="Ammendment_Log11"/>
      <sheetName val="Module2_(function)11"/>
      <sheetName val="cashflow_macro_functions11"/>
      <sheetName val="Master_Data_Sheet12"/>
      <sheetName val="Front_Cover12"/>
      <sheetName val="TI_Sum12"/>
      <sheetName val="-_Page_1_of_212"/>
      <sheetName val="_-_Page_2_of_212"/>
      <sheetName val="Cost_Plan_Summary12"/>
      <sheetName val="Build_up12"/>
      <sheetName val="1_0012"/>
      <sheetName val="2_0012"/>
      <sheetName val="3_0012"/>
      <sheetName val="4_0012"/>
      <sheetName val="5_0012"/>
      <sheetName val="6_0012"/>
      <sheetName val="7_0012"/>
      <sheetName val="8_0012"/>
      <sheetName val="Ammendment_Log12"/>
      <sheetName val="Module2_(function)12"/>
      <sheetName val="cashflow_macro_functions12"/>
      <sheetName val="Master_Data_Sheet13"/>
      <sheetName val="Front_Cover13"/>
      <sheetName val="TI_Sum13"/>
      <sheetName val="-_Page_1_of_213"/>
      <sheetName val="_-_Page_2_of_213"/>
      <sheetName val="Cost_Plan_Summary13"/>
      <sheetName val="Build_up13"/>
      <sheetName val="1_0013"/>
      <sheetName val="2_0013"/>
      <sheetName val="3_0013"/>
      <sheetName val="4_0013"/>
      <sheetName val="5_0013"/>
      <sheetName val="6_0013"/>
      <sheetName val="7_0013"/>
      <sheetName val="8_0013"/>
      <sheetName val="Ammendment_Log13"/>
      <sheetName val="Module2_(function)13"/>
      <sheetName val="cashflow_macro_functions13"/>
      <sheetName val="Master_Data_Sheet14"/>
      <sheetName val="Front_Cover14"/>
      <sheetName val="TI_Sum14"/>
      <sheetName val="-_Page_1_of_214"/>
      <sheetName val="_-_Page_2_of_214"/>
      <sheetName val="Cost_Plan_Summary14"/>
      <sheetName val="Build_up14"/>
      <sheetName val="1_0014"/>
      <sheetName val="2_0014"/>
      <sheetName val="3_0014"/>
      <sheetName val="4_0014"/>
      <sheetName val="5_0014"/>
      <sheetName val="6_0014"/>
      <sheetName val="7_0014"/>
      <sheetName val="8_0014"/>
      <sheetName val="Ammendment_Log14"/>
      <sheetName val="Module2_(function)14"/>
      <sheetName val="cashflow_macro_functions14"/>
      <sheetName val="Master_Data_Sheet15"/>
      <sheetName val="Front_Cover15"/>
      <sheetName val="TI_Sum15"/>
      <sheetName val="-_Page_1_of_215"/>
      <sheetName val="_-_Page_2_of_215"/>
      <sheetName val="Cost_Plan_Summary15"/>
      <sheetName val="Build_up15"/>
      <sheetName val="1_0015"/>
      <sheetName val="2_0015"/>
      <sheetName val="3_0015"/>
      <sheetName val="4_0015"/>
      <sheetName val="5_0015"/>
      <sheetName val="6_0015"/>
      <sheetName val="7_0015"/>
      <sheetName val="8_0015"/>
      <sheetName val="Ammendment_Log15"/>
      <sheetName val="Module2_(function)15"/>
      <sheetName val="cashflow_macro_functions15"/>
      <sheetName val="Master_Data_Sheet16"/>
      <sheetName val="Front_Cover16"/>
      <sheetName val="TI_Sum16"/>
      <sheetName val="-_Page_1_of_216"/>
      <sheetName val="_-_Page_2_of_216"/>
      <sheetName val="Cost_Plan_Summary16"/>
      <sheetName val="Build_up16"/>
      <sheetName val="1_0016"/>
      <sheetName val="2_0016"/>
      <sheetName val="3_0016"/>
      <sheetName val="4_0016"/>
      <sheetName val="5_0016"/>
      <sheetName val="6_0016"/>
      <sheetName val="7_0016"/>
      <sheetName val="8_0016"/>
      <sheetName val="Ammendment_Log16"/>
      <sheetName val="Module2_(function)16"/>
      <sheetName val="cashflow_macro_functions16"/>
      <sheetName val="Master_Data_Sheet17"/>
      <sheetName val="Front_Cover17"/>
      <sheetName val="TI_Sum17"/>
      <sheetName val="-_Page_1_of_217"/>
      <sheetName val="_-_Page_2_of_217"/>
      <sheetName val="Cost_Plan_Summary17"/>
      <sheetName val="Build_up17"/>
      <sheetName val="1_0017"/>
      <sheetName val="2_0017"/>
      <sheetName val="3_0017"/>
      <sheetName val="4_0017"/>
      <sheetName val="5_0017"/>
      <sheetName val="6_0017"/>
      <sheetName val="7_0017"/>
      <sheetName val="8_0017"/>
      <sheetName val="Ammendment_Log17"/>
      <sheetName val="Module2_(function)17"/>
      <sheetName val="cashflow_macro_functions17"/>
      <sheetName val="Master_Data_Sheet18"/>
      <sheetName val="Front_Cover18"/>
      <sheetName val="TI_Sum18"/>
      <sheetName val="-_Page_1_of_218"/>
      <sheetName val="_-_Page_2_of_218"/>
      <sheetName val="Cost_Plan_Summary18"/>
      <sheetName val="Build_up18"/>
      <sheetName val="1_0018"/>
      <sheetName val="2_0018"/>
      <sheetName val="3_0018"/>
      <sheetName val="4_0018"/>
      <sheetName val="5_0018"/>
      <sheetName val="6_0018"/>
      <sheetName val="7_0018"/>
      <sheetName val="8_0018"/>
      <sheetName val="Ammendment_Log18"/>
      <sheetName val="Module2_(function)18"/>
      <sheetName val="cashflow_macro_functions18"/>
      <sheetName val="Master_Data_Sheet19"/>
      <sheetName val="Front_Cover19"/>
      <sheetName val="TI_Sum19"/>
      <sheetName val="-_Page_1_of_219"/>
      <sheetName val="_-_Page_2_of_219"/>
      <sheetName val="Cost_Plan_Summary19"/>
      <sheetName val="Build_up19"/>
      <sheetName val="1_0019"/>
      <sheetName val="2_0019"/>
      <sheetName val="3_0019"/>
      <sheetName val="4_0019"/>
      <sheetName val="5_0019"/>
      <sheetName val="6_0019"/>
      <sheetName val="7_0019"/>
      <sheetName val="8_0019"/>
      <sheetName val="Ammendment_Log19"/>
      <sheetName val="Module2_(function)19"/>
      <sheetName val="cashflow_macro_functions19"/>
      <sheetName val="Master_Data_Sheet20"/>
      <sheetName val="Front_Cover20"/>
      <sheetName val="TI_Sum20"/>
      <sheetName val="-_Page_1_of_220"/>
      <sheetName val="_-_Page_2_of_220"/>
      <sheetName val="Cost_Plan_Summary20"/>
      <sheetName val="Build_up20"/>
      <sheetName val="1_0020"/>
      <sheetName val="2_0020"/>
      <sheetName val="3_0020"/>
      <sheetName val="4_0020"/>
      <sheetName val="5_0020"/>
      <sheetName val="6_0020"/>
      <sheetName val="7_0020"/>
      <sheetName val="8_0020"/>
      <sheetName val="Ammendment_Log20"/>
      <sheetName val="Module2_(function)20"/>
      <sheetName val="cashflow_macro_functions20"/>
      <sheetName val="Master_Data_Sheet21"/>
      <sheetName val="Front_Cover21"/>
      <sheetName val="TI_Sum21"/>
      <sheetName val="-_Page_1_of_221"/>
      <sheetName val="_-_Page_2_of_221"/>
      <sheetName val="Cost_Plan_Summary21"/>
      <sheetName val="Build_up21"/>
      <sheetName val="1_0021"/>
      <sheetName val="2_0021"/>
      <sheetName val="3_0021"/>
      <sheetName val="4_0021"/>
      <sheetName val="5_0021"/>
      <sheetName val="6_0021"/>
      <sheetName val="7_0021"/>
      <sheetName val="8_0021"/>
      <sheetName val="Ammendment_Log21"/>
      <sheetName val="Module2_(function)21"/>
      <sheetName val="cashflow_macro_functions21"/>
    </sheetNames>
    <sheetDataSet>
      <sheetData sheetId="0" refreshError="1">
        <row r="56">
          <cell r="F56">
            <v>601730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56">
          <cell r="F56">
            <v>601730</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56">
          <cell r="F56">
            <v>601730</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row r="56">
          <cell r="F56">
            <v>601730</v>
          </cell>
        </row>
      </sheetData>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row r="56">
          <cell r="F56">
            <v>601730</v>
          </cell>
        </row>
      </sheetData>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row r="56">
          <cell r="F56">
            <v>601730</v>
          </cell>
        </row>
      </sheetData>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row r="56">
          <cell r="F56">
            <v>601730</v>
          </cell>
        </row>
      </sheetData>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row r="56">
          <cell r="F56">
            <v>601730</v>
          </cell>
        </row>
      </sheetData>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row r="56">
          <cell r="F56">
            <v>601730</v>
          </cell>
        </row>
      </sheetData>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row r="56">
          <cell r="F56">
            <v>601730</v>
          </cell>
        </row>
      </sheetData>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row r="56">
          <cell r="F56">
            <v>601730</v>
          </cell>
        </row>
      </sheetData>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row r="56">
          <cell r="F56">
            <v>601730</v>
          </cell>
        </row>
      </sheetData>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Data Sheet"/>
      <sheetName val="Front Cover"/>
      <sheetName val="Contents"/>
      <sheetName val="Introduction"/>
      <sheetName val="Exec Summary"/>
      <sheetName val="Areas"/>
      <sheetName val="Marr Sum"/>
      <sheetName val="Marr CP Sum"/>
      <sheetName val="Marr Build Up"/>
      <sheetName val="Marr FO SUM"/>
      <sheetName val="BEDFF+E"/>
      <sheetName val="PAFFE"/>
      <sheetName val="OPEBED"/>
      <sheetName val="OPEPA"/>
      <sheetName val="IT"/>
      <sheetName val="TaxationMarr"/>
      <sheetName val="TI Sum "/>
      <sheetName val="TI CP Sum"/>
      <sheetName val="Build up TI"/>
      <sheetName val="TI FO SUM "/>
      <sheetName val="Taxation TI"/>
      <sheetName val="Specification"/>
      <sheetName val="Risks"/>
      <sheetName val="Market Test"/>
      <sheetName val="Cash Flow"/>
      <sheetName val="Cash Flow Graph"/>
      <sheetName val="Exclusions"/>
      <sheetName val="Disclaimer"/>
      <sheetName val="1"/>
      <sheetName val="2"/>
      <sheetName val="3"/>
      <sheetName val="4"/>
      <sheetName val="5"/>
      <sheetName val="6"/>
      <sheetName val="7"/>
      <sheetName val="8"/>
      <sheetName val="9"/>
      <sheetName val="10"/>
      <sheetName val="11"/>
      <sheetName val="12"/>
      <sheetName val="13"/>
      <sheetName val="14"/>
      <sheetName val="15"/>
      <sheetName val="Module1"/>
      <sheetName val="Ammendment Log"/>
      <sheetName val="ASFuncs"/>
      <sheetName val="Module2 (function)"/>
      <sheetName val="cashflow macro functions"/>
      <sheetName val="Cover"/>
      <sheetName val="1.00"/>
      <sheetName val="2.00"/>
      <sheetName val="Exec. Sum"/>
      <sheetName val="Planning Scheme"/>
      <sheetName val="Options"/>
      <sheetName val="3.00"/>
      <sheetName val="Sch. Areas"/>
      <sheetName val="4.00"/>
      <sheetName val="Summarybuilding"/>
      <sheetName val="Cost Plan"/>
      <sheetName val="5.00"/>
      <sheetName val="6.00"/>
      <sheetName val="Graph"/>
      <sheetName val="7.00"/>
      <sheetName val="8.00"/>
      <sheetName val="9.00"/>
      <sheetName val="Master_Data_Sheet1"/>
      <sheetName val="Front_Cover1"/>
      <sheetName val="Exec_Summary1"/>
      <sheetName val="Marr_Sum1"/>
      <sheetName val="Marr_CP_Sum1"/>
      <sheetName val="Marr_Build_Up1"/>
      <sheetName val="Marr_FO_SUM1"/>
      <sheetName val="TI_Sum_1"/>
      <sheetName val="TI_CP_Sum1"/>
      <sheetName val="Build_up_TI1"/>
      <sheetName val="TI_FO_SUM_1"/>
      <sheetName val="Taxation_TI1"/>
      <sheetName val="Market_Test1"/>
      <sheetName val="Cash_Flow1"/>
      <sheetName val="Cash_Flow_Graph1"/>
      <sheetName val="Ammendment_Log1"/>
      <sheetName val="Module2_(function)1"/>
      <sheetName val="cashflow_macro_functions1"/>
      <sheetName val="1_001"/>
      <sheetName val="2_001"/>
      <sheetName val="Exec__Sum1"/>
      <sheetName val="Planning_Scheme1"/>
      <sheetName val="3_001"/>
      <sheetName val="Sch__Areas1"/>
      <sheetName val="4_001"/>
      <sheetName val="Cost_Plan1"/>
      <sheetName val="5_001"/>
      <sheetName val="6_001"/>
      <sheetName val="7_001"/>
      <sheetName val="8_001"/>
      <sheetName val="9_001"/>
      <sheetName val="Master_Data_Sheet"/>
      <sheetName val="Front_Cover"/>
      <sheetName val="Exec_Summary"/>
      <sheetName val="Marr_Sum"/>
      <sheetName val="Marr_CP_Sum"/>
      <sheetName val="Marr_Build_Up"/>
      <sheetName val="Marr_FO_SUM"/>
      <sheetName val="TI_Sum_"/>
      <sheetName val="TI_CP_Sum"/>
      <sheetName val="Build_up_TI"/>
      <sheetName val="TI_FO_SUM_"/>
      <sheetName val="Taxation_TI"/>
      <sheetName val="Market_Test"/>
      <sheetName val="Cash_Flow"/>
      <sheetName val="Cash_Flow_Graph"/>
      <sheetName val="Ammendment_Log"/>
      <sheetName val="Module2_(function)"/>
      <sheetName val="cashflow_macro_functions"/>
      <sheetName val="1_00"/>
      <sheetName val="2_00"/>
      <sheetName val="Exec__Sum"/>
      <sheetName val="Planning_Scheme"/>
      <sheetName val="3_00"/>
      <sheetName val="Sch__Areas"/>
      <sheetName val="4_00"/>
      <sheetName val="Cost_Plan"/>
      <sheetName val="5_00"/>
      <sheetName val="6_00"/>
      <sheetName val="7_00"/>
      <sheetName val="8_00"/>
      <sheetName val="9_00"/>
      <sheetName val="Master_Data_Sheet2"/>
      <sheetName val="Front_Cover2"/>
      <sheetName val="Exec_Summary2"/>
      <sheetName val="Marr_Sum2"/>
      <sheetName val="Marr_CP_Sum2"/>
      <sheetName val="Marr_Build_Up2"/>
      <sheetName val="Marr_FO_SUM2"/>
      <sheetName val="TI_Sum_2"/>
      <sheetName val="TI_CP_Sum2"/>
      <sheetName val="Build_up_TI2"/>
      <sheetName val="TI_FO_SUM_2"/>
      <sheetName val="Taxation_TI2"/>
      <sheetName val="Market_Test2"/>
      <sheetName val="Cash_Flow2"/>
      <sheetName val="Cash_Flow_Graph2"/>
      <sheetName val="Ammendment_Log2"/>
      <sheetName val="Module2_(function)2"/>
      <sheetName val="cashflow_macro_functions2"/>
      <sheetName val="1_002"/>
      <sheetName val="2_002"/>
      <sheetName val="Exec__Sum2"/>
      <sheetName val="Planning_Scheme2"/>
      <sheetName val="3_002"/>
      <sheetName val="Sch__Areas2"/>
      <sheetName val="4_002"/>
      <sheetName val="Cost_Plan2"/>
      <sheetName val="5_002"/>
      <sheetName val="6_002"/>
      <sheetName val="7_002"/>
      <sheetName val="8_002"/>
      <sheetName val="9_002"/>
      <sheetName val="Master_Data_Sheet4"/>
      <sheetName val="Front_Cover4"/>
      <sheetName val="Exec_Summary4"/>
      <sheetName val="Marr_Sum4"/>
      <sheetName val="Marr_CP_Sum4"/>
      <sheetName val="Marr_Build_Up4"/>
      <sheetName val="Marr_FO_SUM4"/>
      <sheetName val="TI_Sum_4"/>
      <sheetName val="TI_CP_Sum4"/>
      <sheetName val="Build_up_TI4"/>
      <sheetName val="TI_FO_SUM_4"/>
      <sheetName val="Taxation_TI4"/>
      <sheetName val="Market_Test4"/>
      <sheetName val="Cash_Flow4"/>
      <sheetName val="Cash_Flow_Graph4"/>
      <sheetName val="Ammendment_Log4"/>
      <sheetName val="Module2_(function)4"/>
      <sheetName val="cashflow_macro_functions4"/>
      <sheetName val="1_004"/>
      <sheetName val="2_004"/>
      <sheetName val="Exec__Sum4"/>
      <sheetName val="Planning_Scheme4"/>
      <sheetName val="3_004"/>
      <sheetName val="Sch__Areas4"/>
      <sheetName val="4_004"/>
      <sheetName val="Cost_Plan4"/>
      <sheetName val="5_004"/>
      <sheetName val="6_004"/>
      <sheetName val="7_004"/>
      <sheetName val="8_004"/>
      <sheetName val="9_004"/>
      <sheetName val="Master_Data_Sheet3"/>
      <sheetName val="Front_Cover3"/>
      <sheetName val="Exec_Summary3"/>
      <sheetName val="Marr_Sum3"/>
      <sheetName val="Marr_CP_Sum3"/>
      <sheetName val="Marr_Build_Up3"/>
      <sheetName val="Marr_FO_SUM3"/>
      <sheetName val="TI_Sum_3"/>
      <sheetName val="TI_CP_Sum3"/>
      <sheetName val="Build_up_TI3"/>
      <sheetName val="TI_FO_SUM_3"/>
      <sheetName val="Taxation_TI3"/>
      <sheetName val="Market_Test3"/>
      <sheetName val="Cash_Flow3"/>
      <sheetName val="Cash_Flow_Graph3"/>
      <sheetName val="Ammendment_Log3"/>
      <sheetName val="Module2_(function)3"/>
      <sheetName val="cashflow_macro_functions3"/>
      <sheetName val="1_003"/>
      <sheetName val="2_003"/>
      <sheetName val="Exec__Sum3"/>
      <sheetName val="Planning_Scheme3"/>
      <sheetName val="3_003"/>
      <sheetName val="Sch__Areas3"/>
      <sheetName val="4_003"/>
      <sheetName val="Cost_Plan3"/>
      <sheetName val="5_003"/>
      <sheetName val="6_003"/>
      <sheetName val="7_003"/>
      <sheetName val="8_003"/>
      <sheetName val="9_003"/>
      <sheetName val="Master_Data_Sheet5"/>
      <sheetName val="Front_Cover5"/>
      <sheetName val="Exec_Summary5"/>
      <sheetName val="Marr_Sum5"/>
      <sheetName val="Marr_CP_Sum5"/>
      <sheetName val="Marr_Build_Up5"/>
      <sheetName val="Marr_FO_SUM5"/>
      <sheetName val="TI_Sum_5"/>
      <sheetName val="TI_CP_Sum5"/>
      <sheetName val="Build_up_TI5"/>
      <sheetName val="TI_FO_SUM_5"/>
      <sheetName val="Taxation_TI5"/>
      <sheetName val="Market_Test5"/>
      <sheetName val="Cash_Flow5"/>
      <sheetName val="Cash_Flow_Graph5"/>
      <sheetName val="Ammendment_Log5"/>
      <sheetName val="Module2_(function)5"/>
      <sheetName val="cashflow_macro_functions5"/>
      <sheetName val="1_005"/>
      <sheetName val="2_005"/>
      <sheetName val="Exec__Sum5"/>
      <sheetName val="Planning_Scheme5"/>
      <sheetName val="3_005"/>
      <sheetName val="Sch__Areas5"/>
      <sheetName val="4_005"/>
      <sheetName val="Cost_Plan5"/>
      <sheetName val="5_005"/>
      <sheetName val="6_005"/>
      <sheetName val="7_005"/>
      <sheetName val="8_005"/>
      <sheetName val="9_005"/>
      <sheetName val="Master_Data_Sheet6"/>
      <sheetName val="Front_Cover6"/>
      <sheetName val="Exec_Summary6"/>
      <sheetName val="Marr_Sum6"/>
      <sheetName val="Marr_CP_Sum6"/>
      <sheetName val="Marr_Build_Up6"/>
      <sheetName val="Marr_FO_SUM6"/>
      <sheetName val="TI_Sum_6"/>
      <sheetName val="TI_CP_Sum6"/>
      <sheetName val="Build_up_TI6"/>
      <sheetName val="TI_FO_SUM_6"/>
      <sheetName val="Taxation_TI6"/>
      <sheetName val="Market_Test6"/>
      <sheetName val="Cash_Flow6"/>
      <sheetName val="Cash_Flow_Graph6"/>
      <sheetName val="Ammendment_Log6"/>
      <sheetName val="Module2_(function)6"/>
      <sheetName val="cashflow_macro_functions6"/>
      <sheetName val="1_006"/>
      <sheetName val="2_006"/>
      <sheetName val="Exec__Sum6"/>
      <sheetName val="Planning_Scheme6"/>
      <sheetName val="3_006"/>
      <sheetName val="Sch__Areas6"/>
      <sheetName val="4_006"/>
      <sheetName val="Cost_Plan6"/>
      <sheetName val="5_006"/>
      <sheetName val="6_006"/>
      <sheetName val="7_006"/>
      <sheetName val="8_006"/>
      <sheetName val="9_006"/>
      <sheetName val="Master_Data_Sheet8"/>
      <sheetName val="Front_Cover8"/>
      <sheetName val="Exec_Summary8"/>
      <sheetName val="Marr_Sum8"/>
      <sheetName val="Marr_CP_Sum8"/>
      <sheetName val="Marr_Build_Up8"/>
      <sheetName val="Marr_FO_SUM8"/>
      <sheetName val="TI_Sum_8"/>
      <sheetName val="TI_CP_Sum8"/>
      <sheetName val="Build_up_TI8"/>
      <sheetName val="TI_FO_SUM_8"/>
      <sheetName val="Taxation_TI8"/>
      <sheetName val="Market_Test8"/>
      <sheetName val="Cash_Flow8"/>
      <sheetName val="Cash_Flow_Graph8"/>
      <sheetName val="Ammendment_Log8"/>
      <sheetName val="Module2_(function)8"/>
      <sheetName val="cashflow_macro_functions8"/>
      <sheetName val="1_008"/>
      <sheetName val="2_008"/>
      <sheetName val="Exec__Sum8"/>
      <sheetName val="Planning_Scheme8"/>
      <sheetName val="3_008"/>
      <sheetName val="Sch__Areas8"/>
      <sheetName val="4_008"/>
      <sheetName val="Cost_Plan8"/>
      <sheetName val="5_008"/>
      <sheetName val="6_008"/>
      <sheetName val="7_008"/>
      <sheetName val="8_008"/>
      <sheetName val="9_008"/>
      <sheetName val="Master_Data_Sheet7"/>
      <sheetName val="Front_Cover7"/>
      <sheetName val="Exec_Summary7"/>
      <sheetName val="Marr_Sum7"/>
      <sheetName val="Marr_CP_Sum7"/>
      <sheetName val="Marr_Build_Up7"/>
      <sheetName val="Marr_FO_SUM7"/>
      <sheetName val="TI_Sum_7"/>
      <sheetName val="TI_CP_Sum7"/>
      <sheetName val="Build_up_TI7"/>
      <sheetName val="TI_FO_SUM_7"/>
      <sheetName val="Taxation_TI7"/>
      <sheetName val="Market_Test7"/>
      <sheetName val="Cash_Flow7"/>
      <sheetName val="Cash_Flow_Graph7"/>
      <sheetName val="Ammendment_Log7"/>
      <sheetName val="Module2_(function)7"/>
      <sheetName val="cashflow_macro_functions7"/>
      <sheetName val="1_007"/>
      <sheetName val="2_007"/>
      <sheetName val="Exec__Sum7"/>
      <sheetName val="Planning_Scheme7"/>
      <sheetName val="3_007"/>
      <sheetName val="Sch__Areas7"/>
      <sheetName val="4_007"/>
      <sheetName val="Cost_Plan7"/>
      <sheetName val="5_007"/>
      <sheetName val="6_007"/>
      <sheetName val="7_007"/>
      <sheetName val="8_007"/>
      <sheetName val="9_007"/>
      <sheetName val="Master_Data_Sheet9"/>
      <sheetName val="Front_Cover9"/>
      <sheetName val="Exec_Summary9"/>
      <sheetName val="Marr_Sum9"/>
      <sheetName val="Marr_CP_Sum9"/>
      <sheetName val="Marr_Build_Up9"/>
      <sheetName val="Marr_FO_SUM9"/>
      <sheetName val="TI_Sum_9"/>
      <sheetName val="TI_CP_Sum9"/>
      <sheetName val="Build_up_TI9"/>
      <sheetName val="TI_FO_SUM_9"/>
      <sheetName val="Taxation_TI9"/>
      <sheetName val="Market_Test9"/>
      <sheetName val="Cash_Flow9"/>
      <sheetName val="Cash_Flow_Graph9"/>
      <sheetName val="Ammendment_Log9"/>
      <sheetName val="Module2_(function)9"/>
      <sheetName val="cashflow_macro_functions9"/>
      <sheetName val="1_009"/>
      <sheetName val="2_009"/>
      <sheetName val="Exec__Sum9"/>
      <sheetName val="Planning_Scheme9"/>
      <sheetName val="3_009"/>
      <sheetName val="Sch__Areas9"/>
      <sheetName val="4_009"/>
      <sheetName val="Cost_Plan9"/>
      <sheetName val="5_009"/>
      <sheetName val="6_009"/>
      <sheetName val="7_009"/>
      <sheetName val="8_009"/>
      <sheetName val="9_009"/>
      <sheetName val="Master_Data_Sheet10"/>
      <sheetName val="Front_Cover10"/>
      <sheetName val="Exec_Summary10"/>
      <sheetName val="Marr_Sum10"/>
      <sheetName val="Marr_CP_Sum10"/>
      <sheetName val="Marr_Build_Up10"/>
      <sheetName val="Marr_FO_SUM10"/>
      <sheetName val="TI_Sum_10"/>
      <sheetName val="TI_CP_Sum10"/>
      <sheetName val="Build_up_TI10"/>
      <sheetName val="TI_FO_SUM_10"/>
      <sheetName val="Taxation_TI10"/>
      <sheetName val="Market_Test10"/>
      <sheetName val="Cash_Flow10"/>
      <sheetName val="Cash_Flow_Graph10"/>
      <sheetName val="Ammendment_Log10"/>
      <sheetName val="Module2_(function)10"/>
      <sheetName val="cashflow_macro_functions10"/>
      <sheetName val="1_0010"/>
      <sheetName val="2_0010"/>
      <sheetName val="Exec__Sum10"/>
      <sheetName val="Planning_Scheme10"/>
      <sheetName val="3_0010"/>
      <sheetName val="Sch__Areas10"/>
      <sheetName val="4_0010"/>
      <sheetName val="Cost_Plan10"/>
      <sheetName val="5_0010"/>
      <sheetName val="6_0010"/>
      <sheetName val="7_0010"/>
      <sheetName val="8_0010"/>
      <sheetName val="9_0010"/>
      <sheetName val="Master_Data_Sheet11"/>
      <sheetName val="Front_Cover11"/>
      <sheetName val="Exec_Summary11"/>
      <sheetName val="Marr_Sum11"/>
      <sheetName val="Marr_CP_Sum11"/>
      <sheetName val="Marr_Build_Up11"/>
      <sheetName val="Marr_FO_SUM11"/>
      <sheetName val="TI_Sum_11"/>
      <sheetName val="TI_CP_Sum11"/>
      <sheetName val="Build_up_TI11"/>
      <sheetName val="TI_FO_SUM_11"/>
      <sheetName val="Taxation_TI11"/>
      <sheetName val="Market_Test11"/>
      <sheetName val="Cash_Flow11"/>
      <sheetName val="Cash_Flow_Graph11"/>
      <sheetName val="Ammendment_Log11"/>
      <sheetName val="Module2_(function)11"/>
      <sheetName val="cashflow_macro_functions11"/>
      <sheetName val="1_0011"/>
      <sheetName val="2_0011"/>
      <sheetName val="Exec__Sum11"/>
      <sheetName val="Planning_Scheme11"/>
      <sheetName val="3_0011"/>
      <sheetName val="Sch__Areas11"/>
      <sheetName val="4_0011"/>
      <sheetName val="Cost_Plan11"/>
      <sheetName val="5_0011"/>
      <sheetName val="6_0011"/>
      <sheetName val="7_0011"/>
      <sheetName val="8_0011"/>
      <sheetName val="9_0011"/>
      <sheetName val="Master_Data_Sheet12"/>
      <sheetName val="Front_Cover12"/>
      <sheetName val="Exec_Summary12"/>
      <sheetName val="Marr_Sum12"/>
      <sheetName val="Marr_CP_Sum12"/>
      <sheetName val="Marr_Build_Up12"/>
      <sheetName val="Marr_FO_SUM12"/>
      <sheetName val="TI_Sum_12"/>
      <sheetName val="TI_CP_Sum12"/>
      <sheetName val="Build_up_TI12"/>
      <sheetName val="TI_FO_SUM_12"/>
      <sheetName val="Taxation_TI12"/>
      <sheetName val="Market_Test12"/>
      <sheetName val="Cash_Flow12"/>
      <sheetName val="Cash_Flow_Graph12"/>
      <sheetName val="Ammendment_Log12"/>
      <sheetName val="Module2_(function)12"/>
      <sheetName val="cashflow_macro_functions12"/>
      <sheetName val="1_0012"/>
      <sheetName val="2_0012"/>
      <sheetName val="Exec__Sum12"/>
      <sheetName val="Planning_Scheme12"/>
      <sheetName val="3_0012"/>
      <sheetName val="Sch__Areas12"/>
      <sheetName val="4_0012"/>
      <sheetName val="Cost_Plan12"/>
      <sheetName val="5_0012"/>
      <sheetName val="6_0012"/>
      <sheetName val="7_0012"/>
      <sheetName val="8_0012"/>
      <sheetName val="9_0012"/>
      <sheetName val="Master_Data_Sheet13"/>
      <sheetName val="Front_Cover13"/>
      <sheetName val="Exec_Summary13"/>
      <sheetName val="Marr_Sum13"/>
      <sheetName val="Marr_CP_Sum13"/>
      <sheetName val="Marr_Build_Up13"/>
      <sheetName val="Marr_FO_SUM13"/>
      <sheetName val="TI_Sum_13"/>
      <sheetName val="TI_CP_Sum13"/>
      <sheetName val="Build_up_TI13"/>
      <sheetName val="TI_FO_SUM_13"/>
      <sheetName val="Taxation_TI13"/>
      <sheetName val="Market_Test13"/>
      <sheetName val="Cash_Flow13"/>
      <sheetName val="Cash_Flow_Graph13"/>
      <sheetName val="Ammendment_Log13"/>
      <sheetName val="Module2_(function)13"/>
      <sheetName val="cashflow_macro_functions13"/>
      <sheetName val="1_0013"/>
      <sheetName val="2_0013"/>
      <sheetName val="Exec__Sum13"/>
      <sheetName val="Planning_Scheme13"/>
      <sheetName val="3_0013"/>
      <sheetName val="Sch__Areas13"/>
      <sheetName val="4_0013"/>
      <sheetName val="Cost_Plan13"/>
      <sheetName val="5_0013"/>
      <sheetName val="6_0013"/>
      <sheetName val="7_0013"/>
      <sheetName val="8_0013"/>
      <sheetName val="9_0013"/>
      <sheetName val="Master_Data_Sheet14"/>
      <sheetName val="Front_Cover14"/>
      <sheetName val="Exec_Summary14"/>
      <sheetName val="Marr_Sum14"/>
      <sheetName val="Marr_CP_Sum14"/>
      <sheetName val="Marr_Build_Up14"/>
      <sheetName val="Marr_FO_SUM14"/>
      <sheetName val="TI_Sum_14"/>
      <sheetName val="TI_CP_Sum14"/>
      <sheetName val="Build_up_TI14"/>
      <sheetName val="TI_FO_SUM_14"/>
      <sheetName val="Taxation_TI14"/>
      <sheetName val="Market_Test14"/>
      <sheetName val="Cash_Flow14"/>
      <sheetName val="Cash_Flow_Graph14"/>
      <sheetName val="Ammendment_Log14"/>
      <sheetName val="Module2_(function)14"/>
      <sheetName val="cashflow_macro_functions14"/>
      <sheetName val="1_0014"/>
      <sheetName val="2_0014"/>
      <sheetName val="Exec__Sum14"/>
      <sheetName val="Planning_Scheme14"/>
      <sheetName val="3_0014"/>
      <sheetName val="Sch__Areas14"/>
      <sheetName val="4_0014"/>
      <sheetName val="Cost_Plan14"/>
      <sheetName val="5_0014"/>
      <sheetName val="6_0014"/>
      <sheetName val="7_0014"/>
      <sheetName val="8_0014"/>
      <sheetName val="9_0014"/>
      <sheetName val="Master_Data_Sheet15"/>
      <sheetName val="Front_Cover15"/>
      <sheetName val="Exec_Summary15"/>
      <sheetName val="Marr_Sum15"/>
      <sheetName val="Marr_CP_Sum15"/>
      <sheetName val="Marr_Build_Up15"/>
      <sheetName val="Marr_FO_SUM15"/>
      <sheetName val="TI_Sum_15"/>
      <sheetName val="TI_CP_Sum15"/>
      <sheetName val="Build_up_TI15"/>
      <sheetName val="TI_FO_SUM_15"/>
      <sheetName val="Taxation_TI15"/>
      <sheetName val="Market_Test15"/>
      <sheetName val="Cash_Flow15"/>
      <sheetName val="Cash_Flow_Graph15"/>
      <sheetName val="Ammendment_Log15"/>
      <sheetName val="Module2_(function)15"/>
      <sheetName val="cashflow_macro_functions15"/>
      <sheetName val="1_0015"/>
      <sheetName val="2_0015"/>
      <sheetName val="Exec__Sum15"/>
      <sheetName val="Planning_Scheme15"/>
      <sheetName val="3_0015"/>
      <sheetName val="Sch__Areas15"/>
      <sheetName val="4_0015"/>
      <sheetName val="Cost_Plan15"/>
      <sheetName val="5_0015"/>
      <sheetName val="6_0015"/>
      <sheetName val="7_0015"/>
      <sheetName val="8_0015"/>
      <sheetName val="9_0015"/>
      <sheetName val="Master_Data_Sheet16"/>
      <sheetName val="Front_Cover16"/>
      <sheetName val="Exec_Summary16"/>
      <sheetName val="Marr_Sum16"/>
      <sheetName val="Marr_CP_Sum16"/>
      <sheetName val="Marr_Build_Up16"/>
      <sheetName val="Marr_FO_SUM16"/>
      <sheetName val="TI_Sum_16"/>
      <sheetName val="TI_CP_Sum16"/>
      <sheetName val="Build_up_TI16"/>
      <sheetName val="TI_FO_SUM_16"/>
      <sheetName val="Taxation_TI16"/>
      <sheetName val="Market_Test16"/>
      <sheetName val="Cash_Flow16"/>
      <sheetName val="Cash_Flow_Graph16"/>
      <sheetName val="Ammendment_Log16"/>
      <sheetName val="Module2_(function)16"/>
      <sheetName val="cashflow_macro_functions16"/>
      <sheetName val="1_0016"/>
      <sheetName val="2_0016"/>
      <sheetName val="Exec__Sum16"/>
      <sheetName val="Planning_Scheme16"/>
      <sheetName val="3_0016"/>
      <sheetName val="Sch__Areas16"/>
      <sheetName val="4_0016"/>
      <sheetName val="Cost_Plan16"/>
      <sheetName val="5_0016"/>
      <sheetName val="6_0016"/>
      <sheetName val="7_0016"/>
      <sheetName val="8_0016"/>
      <sheetName val="9_0016"/>
      <sheetName val="Master_Data_Sheet17"/>
      <sheetName val="Front_Cover17"/>
      <sheetName val="Exec_Summary17"/>
      <sheetName val="Marr_Sum17"/>
      <sheetName val="Marr_CP_Sum17"/>
      <sheetName val="Marr_Build_Up17"/>
      <sheetName val="Marr_FO_SUM17"/>
      <sheetName val="TI_Sum_17"/>
      <sheetName val="TI_CP_Sum17"/>
      <sheetName val="Build_up_TI17"/>
      <sheetName val="TI_FO_SUM_17"/>
      <sheetName val="Taxation_TI17"/>
      <sheetName val="Market_Test17"/>
      <sheetName val="Cash_Flow17"/>
      <sheetName val="Cash_Flow_Graph17"/>
      <sheetName val="Ammendment_Log17"/>
      <sheetName val="Module2_(function)17"/>
      <sheetName val="cashflow_macro_functions17"/>
      <sheetName val="1_0017"/>
      <sheetName val="2_0017"/>
      <sheetName val="Exec__Sum17"/>
      <sheetName val="Planning_Scheme17"/>
      <sheetName val="3_0017"/>
      <sheetName val="Sch__Areas17"/>
      <sheetName val="4_0017"/>
      <sheetName val="Cost_Plan17"/>
      <sheetName val="5_0017"/>
      <sheetName val="6_0017"/>
      <sheetName val="7_0017"/>
      <sheetName val="8_0017"/>
      <sheetName val="9_0017"/>
      <sheetName val="Master_Data_Sheet18"/>
      <sheetName val="Front_Cover18"/>
      <sheetName val="Exec_Summary18"/>
      <sheetName val="Marr_Sum18"/>
      <sheetName val="Marr_CP_Sum18"/>
      <sheetName val="Marr_Build_Up18"/>
      <sheetName val="Marr_FO_SUM18"/>
      <sheetName val="TI_Sum_18"/>
      <sheetName val="TI_CP_Sum18"/>
      <sheetName val="Build_up_TI18"/>
      <sheetName val="TI_FO_SUM_18"/>
      <sheetName val="Taxation_TI18"/>
      <sheetName val="Market_Test18"/>
      <sheetName val="Cash_Flow18"/>
      <sheetName val="Cash_Flow_Graph18"/>
      <sheetName val="Ammendment_Log18"/>
      <sheetName val="Module2_(function)18"/>
      <sheetName val="cashflow_macro_functions18"/>
      <sheetName val="1_0018"/>
      <sheetName val="2_0018"/>
      <sheetName val="Exec__Sum18"/>
      <sheetName val="Planning_Scheme18"/>
      <sheetName val="3_0018"/>
      <sheetName val="Sch__Areas18"/>
      <sheetName val="4_0018"/>
      <sheetName val="Cost_Plan18"/>
      <sheetName val="5_0018"/>
      <sheetName val="6_0018"/>
      <sheetName val="7_0018"/>
      <sheetName val="8_0018"/>
      <sheetName val="9_0018"/>
      <sheetName val="Master_Data_Sheet19"/>
      <sheetName val="Front_Cover19"/>
      <sheetName val="Exec_Summary19"/>
      <sheetName val="Marr_Sum19"/>
      <sheetName val="Marr_CP_Sum19"/>
      <sheetName val="Marr_Build_Up19"/>
      <sheetName val="Marr_FO_SUM19"/>
      <sheetName val="TI_Sum_19"/>
      <sheetName val="TI_CP_Sum19"/>
      <sheetName val="Build_up_TI19"/>
      <sheetName val="TI_FO_SUM_19"/>
      <sheetName val="Taxation_TI19"/>
      <sheetName val="Market_Test19"/>
      <sheetName val="Cash_Flow19"/>
      <sheetName val="Cash_Flow_Graph19"/>
      <sheetName val="Ammendment_Log19"/>
      <sheetName val="Module2_(function)19"/>
      <sheetName val="cashflow_macro_functions19"/>
      <sheetName val="1_0019"/>
      <sheetName val="2_0019"/>
      <sheetName val="Exec__Sum19"/>
      <sheetName val="Planning_Scheme19"/>
      <sheetName val="3_0019"/>
      <sheetName val="Sch__Areas19"/>
      <sheetName val="4_0019"/>
      <sheetName val="Cost_Plan19"/>
      <sheetName val="5_0019"/>
      <sheetName val="6_0019"/>
      <sheetName val="7_0019"/>
      <sheetName val="8_0019"/>
      <sheetName val="9_0019"/>
      <sheetName val="Master_Data_Sheet20"/>
      <sheetName val="Front_Cover20"/>
      <sheetName val="Exec_Summary20"/>
      <sheetName val="Marr_Sum20"/>
      <sheetName val="Marr_CP_Sum20"/>
      <sheetName val="Marr_Build_Up20"/>
      <sheetName val="Marr_FO_SUM20"/>
      <sheetName val="TI_Sum_20"/>
      <sheetName val="TI_CP_Sum20"/>
      <sheetName val="Build_up_TI20"/>
      <sheetName val="TI_FO_SUM_20"/>
      <sheetName val="Taxation_TI20"/>
      <sheetName val="Market_Test20"/>
      <sheetName val="Cash_Flow20"/>
      <sheetName val="Cash_Flow_Graph20"/>
      <sheetName val="Ammendment_Log20"/>
      <sheetName val="Module2_(function)20"/>
      <sheetName val="cashflow_macro_functions20"/>
      <sheetName val="1_0020"/>
      <sheetName val="2_0020"/>
      <sheetName val="Exec__Sum20"/>
      <sheetName val="Planning_Scheme20"/>
      <sheetName val="3_0020"/>
      <sheetName val="Sch__Areas20"/>
      <sheetName val="4_0020"/>
      <sheetName val="Cost_Plan20"/>
      <sheetName val="5_0020"/>
      <sheetName val="6_0020"/>
      <sheetName val="7_0020"/>
      <sheetName val="8_0020"/>
      <sheetName val="9_0020"/>
    </sheetNames>
    <sheetDataSet>
      <sheetData sheetId="0" refreshError="1">
        <row r="56">
          <cell r="F56">
            <v>1172390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ow r="56">
          <cell r="F56">
            <v>1172390</v>
          </cell>
        </row>
      </sheetData>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ow r="56">
          <cell r="F56">
            <v>1172390</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row r="56">
          <cell r="F56">
            <v>1172390</v>
          </cell>
        </row>
      </sheetData>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row r="56">
          <cell r="F56">
            <v>1172390</v>
          </cell>
        </row>
      </sheetData>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row r="56">
          <cell r="F56">
            <v>1172390</v>
          </cell>
        </row>
      </sheetData>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row r="56">
          <cell r="F56">
            <v>1172390</v>
          </cell>
        </row>
      </sheetData>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row r="56">
          <cell r="F56">
            <v>1172390</v>
          </cell>
        </row>
      </sheetData>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row r="56">
          <cell r="F56">
            <v>1172390</v>
          </cell>
        </row>
      </sheetData>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row r="56">
          <cell r="F56">
            <v>1172390</v>
          </cell>
        </row>
      </sheetData>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row r="56">
          <cell r="F56">
            <v>1172390</v>
          </cell>
        </row>
      </sheetData>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row r="56">
          <cell r="F56">
            <v>1172390</v>
          </cell>
        </row>
      </sheetData>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Cover"/>
      <sheetName val="Issue"/>
      <sheetName val="Contents"/>
      <sheetName val="1.0 Exec Sum"/>
      <sheetName val="2.0 Key Sum"/>
      <sheetName val="2.0 Elem Updated 1"/>
      <sheetName val="2.0 Elem Updated 2"/>
      <sheetName val="3.0 Interpretation"/>
      <sheetName val="4.0 Range"/>
      <sheetName val="4.0 Refurb "/>
      <sheetName val="4.0 New Build"/>
      <sheetName val="5.0 Elemental Base"/>
      <sheetName val="6.0 WCs Base"/>
      <sheetName val="6.0 Recep Base "/>
      <sheetName val="7.0 Cladding Base"/>
      <sheetName val="8.0 Prelims"/>
      <sheetName val="9.0 Mech"/>
      <sheetName val="10.0 Barometer "/>
      <sheetName val="11.0 Indices"/>
      <sheetName val="Appendix Fly"/>
      <sheetName val="Buchanan House"/>
      <sheetName val="100 Bishopsgate Bdg 1&amp;2"/>
      <sheetName val="100 Bishopsgate Bdg 3"/>
      <sheetName val="Wigmore Street"/>
      <sheetName val="Fetter Lane"/>
      <sheetName val="Hanover Square"/>
      <sheetName val="Back cover"/>
      <sheetName val="Template"/>
      <sheetName val="Wigmore Street Summary"/>
      <sheetName val="Wigmore Street Breakdown "/>
      <sheetName val="Wigmore Street Benchmark Data"/>
      <sheetName val="Fetter Lane Summary"/>
      <sheetName val="Fetter Lane Breakdown"/>
      <sheetName val="Fetter Lane Benchmarking Data"/>
      <sheetName val="100 Bishopsgate Summary"/>
      <sheetName val="100 Bishopsgate Breakdown"/>
      <sheetName val="100 Bishopsgate BenchmarkBdg1-2"/>
      <sheetName val="100 Bishopsgate Benchmark Bdg 3"/>
      <sheetName val="Buchanan House Summary"/>
      <sheetName val="Buchanan House Breakdown"/>
      <sheetName val="Buchanan House Benchmark Data"/>
      <sheetName val="Wells &amp; More"/>
      <sheetName val="Do not delete - linked to chart"/>
      <sheetName val="Do not delete -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sheetData sheetId="34" refreshError="1"/>
      <sheetData sheetId="35" refreshError="1"/>
      <sheetData sheetId="36"/>
      <sheetData sheetId="37"/>
      <sheetData sheetId="38" refreshError="1"/>
      <sheetData sheetId="39" refreshError="1"/>
      <sheetData sheetId="40"/>
      <sheetData sheetId="41" refreshError="1"/>
      <sheetData sheetId="42" refreshError="1"/>
      <sheetData sheetId="43" refreshError="1">
        <row r="2">
          <cell r="A2" t="str">
            <v>Single Stage Traditional</v>
          </cell>
        </row>
        <row r="3">
          <cell r="A3" t="str">
            <v>TBC</v>
          </cell>
        </row>
        <row r="4">
          <cell r="A4" t="str">
            <v>Single Stage D&amp;B</v>
          </cell>
        </row>
        <row r="5">
          <cell r="A5" t="str">
            <v>Two Stage Traditional</v>
          </cell>
        </row>
        <row r="6">
          <cell r="A6" t="str">
            <v>Two Stage D&amp;B</v>
          </cell>
        </row>
        <row r="7">
          <cell r="A7" t="str">
            <v>Construction Management</v>
          </cell>
        </row>
      </sheetData>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 control"/>
      <sheetName val="Notes"/>
      <sheetName val="Cover"/>
      <sheetName val="Document Issue Sheet"/>
      <sheetName val="Contents"/>
      <sheetName val="1.0 Executive Summary"/>
      <sheetName val="2.0 Cost Plan (Model) Summary"/>
      <sheetName val="Shell and Core"/>
      <sheetName val="Template"/>
      <sheetName val="4.0 Basis and Assumptions"/>
      <sheetName val="5.0 Exclusions"/>
      <sheetName val="6.0 Benchmarking Analysis 1"/>
      <sheetName val="6.0 Benchmarking Analysis 2"/>
      <sheetName val="6.0 Benchmarking Analysis 3"/>
      <sheetName val="7.0 Key Parameters"/>
      <sheetName val="8.0 Risks and Opportunities"/>
      <sheetName val="9.0 Outline Specification"/>
      <sheetName val="10.0 Schedule of Floor Areas"/>
      <sheetName val="Cash Flow"/>
      <sheetName val="Flysheets"/>
      <sheetName val="AS80 CHECK "/>
      <sheetName val="Standard Info"/>
      <sheetName val="Report"/>
      <sheetName val="Multi Storey Car Pa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42">
          <cell r="D42" t="str">
            <v>Contract sum</v>
          </cell>
        </row>
        <row r="43">
          <cell r="D43" t="str">
            <v>Contract start on site</v>
          </cell>
        </row>
        <row r="44">
          <cell r="D44" t="str">
            <v>Duration (max 60)</v>
          </cell>
        </row>
        <row r="45">
          <cell r="D45" t="str">
            <v>Contract completion</v>
          </cell>
          <cell r="E45">
            <v>39295</v>
          </cell>
        </row>
        <row r="46">
          <cell r="D46" t="str">
            <v>Retention percentage</v>
          </cell>
        </row>
        <row r="47">
          <cell r="D47" t="str">
            <v>Retention period</v>
          </cell>
        </row>
        <row r="51">
          <cell r="C51" t="str">
            <v>FORECAST</v>
          </cell>
        </row>
        <row r="52">
          <cell r="C52" t="str">
            <v>Projected Cumulative</v>
          </cell>
          <cell r="D52" t="str">
            <v>Projected Monthly</v>
          </cell>
        </row>
        <row r="53">
          <cell r="B53">
            <v>39114</v>
          </cell>
          <cell r="C53">
            <v>15000</v>
          </cell>
          <cell r="D53">
            <v>15000</v>
          </cell>
        </row>
        <row r="54">
          <cell r="B54">
            <v>39142</v>
          </cell>
          <cell r="C54">
            <v>30000</v>
          </cell>
          <cell r="D54">
            <v>15000</v>
          </cell>
        </row>
        <row r="55">
          <cell r="B55">
            <v>39173</v>
          </cell>
          <cell r="C55">
            <v>46000</v>
          </cell>
          <cell r="D55">
            <v>16000</v>
          </cell>
        </row>
        <row r="56">
          <cell r="B56">
            <v>39203</v>
          </cell>
          <cell r="C56">
            <v>63000</v>
          </cell>
          <cell r="D56">
            <v>17000</v>
          </cell>
        </row>
        <row r="57">
          <cell r="B57">
            <v>39234</v>
          </cell>
          <cell r="C57">
            <v>81000</v>
          </cell>
          <cell r="D57">
            <v>18000</v>
          </cell>
        </row>
        <row r="58">
          <cell r="B58">
            <v>39264</v>
          </cell>
          <cell r="C58">
            <v>100000</v>
          </cell>
          <cell r="D58">
            <v>19000</v>
          </cell>
        </row>
        <row r="59">
          <cell r="B59">
            <v>39295</v>
          </cell>
          <cell r="C59">
            <v>120000</v>
          </cell>
          <cell r="D59">
            <v>20000</v>
          </cell>
        </row>
        <row r="60">
          <cell r="B60">
            <v>39326</v>
          </cell>
          <cell r="C60"/>
        </row>
        <row r="61">
          <cell r="B61">
            <v>39356</v>
          </cell>
          <cell r="C61"/>
        </row>
        <row r="62">
          <cell r="B62">
            <v>39387</v>
          </cell>
          <cell r="C62"/>
        </row>
        <row r="63">
          <cell r="B63">
            <v>39417</v>
          </cell>
          <cell r="C63"/>
        </row>
        <row r="64">
          <cell r="B64">
            <v>39448</v>
          </cell>
          <cell r="C64"/>
        </row>
        <row r="65">
          <cell r="B65">
            <v>39479</v>
          </cell>
          <cell r="C65"/>
        </row>
        <row r="66">
          <cell r="B66">
            <v>39508</v>
          </cell>
          <cell r="C66"/>
        </row>
        <row r="67">
          <cell r="B67">
            <v>39539</v>
          </cell>
          <cell r="C67"/>
        </row>
        <row r="68">
          <cell r="B68">
            <v>39569</v>
          </cell>
          <cell r="C68"/>
        </row>
        <row r="69">
          <cell r="B69">
            <v>39600</v>
          </cell>
          <cell r="C69"/>
        </row>
        <row r="70">
          <cell r="B70">
            <v>39630</v>
          </cell>
          <cell r="C70"/>
        </row>
        <row r="71">
          <cell r="B71">
            <v>39661</v>
          </cell>
          <cell r="C71"/>
        </row>
        <row r="72">
          <cell r="B72">
            <v>39692</v>
          </cell>
          <cell r="C72"/>
        </row>
        <row r="73">
          <cell r="B73">
            <v>39722</v>
          </cell>
          <cell r="C73"/>
        </row>
        <row r="74">
          <cell r="B74">
            <v>39753</v>
          </cell>
          <cell r="C74"/>
        </row>
        <row r="75">
          <cell r="B75">
            <v>39783</v>
          </cell>
          <cell r="C75"/>
        </row>
        <row r="76">
          <cell r="B76">
            <v>39814</v>
          </cell>
          <cell r="C76"/>
        </row>
        <row r="77">
          <cell r="B77">
            <v>39845</v>
          </cell>
          <cell r="C77"/>
        </row>
        <row r="78">
          <cell r="B78">
            <v>39873</v>
          </cell>
          <cell r="C78"/>
        </row>
        <row r="79">
          <cell r="B79">
            <v>39904</v>
          </cell>
          <cell r="C79"/>
        </row>
        <row r="80">
          <cell r="B80">
            <v>39934</v>
          </cell>
          <cell r="C80"/>
        </row>
        <row r="81">
          <cell r="B81">
            <v>39965</v>
          </cell>
          <cell r="C81"/>
        </row>
        <row r="82">
          <cell r="B82">
            <v>39995</v>
          </cell>
          <cell r="C82"/>
        </row>
        <row r="83">
          <cell r="B83">
            <v>40026</v>
          </cell>
          <cell r="C83"/>
        </row>
        <row r="84">
          <cell r="B84">
            <v>40057</v>
          </cell>
          <cell r="C84"/>
        </row>
        <row r="85">
          <cell r="B85">
            <v>40087</v>
          </cell>
          <cell r="C85"/>
        </row>
        <row r="86">
          <cell r="B86">
            <v>40118</v>
          </cell>
          <cell r="C86"/>
        </row>
        <row r="87">
          <cell r="B87">
            <v>40148</v>
          </cell>
          <cell r="C87"/>
        </row>
        <row r="88">
          <cell r="B88">
            <v>40179</v>
          </cell>
          <cell r="C88"/>
        </row>
        <row r="89">
          <cell r="B89">
            <v>40210</v>
          </cell>
          <cell r="C89"/>
        </row>
        <row r="90">
          <cell r="B90">
            <v>40238</v>
          </cell>
          <cell r="C90"/>
        </row>
        <row r="91">
          <cell r="B91">
            <v>40269</v>
          </cell>
          <cell r="C91"/>
        </row>
        <row r="92">
          <cell r="B92">
            <v>40299</v>
          </cell>
          <cell r="C92"/>
        </row>
        <row r="93">
          <cell r="B93">
            <v>40330</v>
          </cell>
          <cell r="C93"/>
        </row>
        <row r="94">
          <cell r="B94">
            <v>40360</v>
          </cell>
          <cell r="C94"/>
        </row>
        <row r="95">
          <cell r="B95">
            <v>40391</v>
          </cell>
          <cell r="C95"/>
        </row>
        <row r="96">
          <cell r="B96">
            <v>40422</v>
          </cell>
          <cell r="C96"/>
        </row>
        <row r="97">
          <cell r="B97">
            <v>40452</v>
          </cell>
          <cell r="C97"/>
        </row>
        <row r="98">
          <cell r="B98">
            <v>40483</v>
          </cell>
          <cell r="C98"/>
        </row>
        <row r="99">
          <cell r="B99">
            <v>40513</v>
          </cell>
          <cell r="C99"/>
        </row>
        <row r="100">
          <cell r="B100">
            <v>40544</v>
          </cell>
          <cell r="C100"/>
        </row>
        <row r="101">
          <cell r="B101">
            <v>40575</v>
          </cell>
          <cell r="C101"/>
        </row>
        <row r="102">
          <cell r="B102">
            <v>40603</v>
          </cell>
          <cell r="C102"/>
        </row>
        <row r="103">
          <cell r="C103"/>
        </row>
        <row r="104">
          <cell r="C104"/>
        </row>
        <row r="105">
          <cell r="C105"/>
        </row>
        <row r="106">
          <cell r="C106"/>
        </row>
        <row r="107">
          <cell r="C107"/>
        </row>
        <row r="108">
          <cell r="C108"/>
        </row>
        <row r="109">
          <cell r="C109"/>
        </row>
        <row r="110">
          <cell r="C110"/>
        </row>
        <row r="111">
          <cell r="C111"/>
        </row>
        <row r="112">
          <cell r="C112"/>
        </row>
      </sheetData>
      <sheetData sheetId="19"/>
      <sheetData sheetId="20" refreshError="1"/>
      <sheetData sheetId="21" refreshError="1"/>
      <sheetData sheetId="22" refreshError="1"/>
      <sheetData sheetId="23"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 control"/>
      <sheetName val="BExRepositorySheet"/>
      <sheetName val="Contents"/>
      <sheetName val="Graphics"/>
      <sheetName val="Status"/>
      <sheetName val="Progress"/>
      <sheetName val="Client"/>
      <sheetName val="Risks"/>
      <sheetName val="Cost Sum"/>
      <sheetName val="Basis &amp; Assum"/>
      <sheetName val="Project Sum"/>
      <sheetName val="Const Wks"/>
      <sheetName val="Prov Sums"/>
      <sheetName val="Preliminaries"/>
      <sheetName val="Fees"/>
      <sheetName val="Variations"/>
      <sheetName val="Valuations"/>
      <sheetName val="Cash Flow"/>
      <sheetName val="Back Cover"/>
      <sheetName val="Flyer 1"/>
      <sheetName val="F Cover"/>
      <sheetName val="Template"/>
      <sheetName val="Graph Data"/>
      <sheetName val="Contingency"/>
      <sheetName val="Notes"/>
      <sheetName val="Change_control"/>
      <sheetName val="Cost_Sum"/>
      <sheetName val="Basis_&amp;_Assum"/>
      <sheetName val="Project_Sum"/>
      <sheetName val="Const_Wks"/>
      <sheetName val="Prov_Sums"/>
      <sheetName val="Cash_Flow"/>
      <sheetName val="Back_Cover"/>
      <sheetName val="Flyer_1"/>
      <sheetName val="F_Cover"/>
      <sheetName val="Graph_Data"/>
      <sheetName val="Data"/>
      <sheetName val="Change_control1"/>
      <sheetName val="Cost_Sum1"/>
      <sheetName val="Basis_&amp;_Assum1"/>
      <sheetName val="Project_Sum1"/>
      <sheetName val="Const_Wks1"/>
      <sheetName val="Prov_Sums1"/>
      <sheetName val="Cash_Flow1"/>
      <sheetName val="Back_Cover1"/>
      <sheetName val="Flyer_11"/>
      <sheetName val="F_Cover1"/>
      <sheetName val="Graph_Dat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6">
          <cell r="C6" t="str">
            <v>EGY - UAL Building Contract 1</v>
          </cell>
        </row>
        <row r="8">
          <cell r="C8">
            <v>6</v>
          </cell>
        </row>
      </sheetData>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refreshError="1"/>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MBTables"/>
      <sheetName val="NMW Table"/>
      <sheetName val="MatrixTable"/>
      <sheetName val="AJJTable"/>
      <sheetName val="PaidAccrued"/>
      <sheetName val="Totals"/>
      <sheetName val="Projects"/>
      <sheetName val="201"/>
      <sheetName val="LW"/>
      <sheetName val="Rope"/>
      <sheetName val="122"/>
      <sheetName val="Bas"/>
      <sheetName val="Osna"/>
      <sheetName val="Osna(R)"/>
      <sheetName val="NEQ"/>
      <sheetName val="NEQ(R)"/>
      <sheetName val="4Broad"/>
      <sheetName val="Colm"/>
      <sheetName val="Thea"/>
      <sheetName val="NCP"/>
      <sheetName val="MHAdd"/>
      <sheetName val="MHCar"/>
      <sheetName val="Gilt"/>
      <sheetName val="PV"/>
      <sheetName val="Prest"/>
      <sheetName val="MHCas (2)"/>
      <sheetName val="BVP1"/>
      <sheetName val="BVP2"/>
      <sheetName val="Planning"/>
      <sheetName val="Admin"/>
      <sheetName val="Interest"/>
      <sheetName val="Cashflows"/>
      <sheetName val="Lett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 control"/>
      <sheetName val="BExRepositorySheet"/>
      <sheetName val="Contents"/>
      <sheetName val="Graphics"/>
      <sheetName val="Status"/>
      <sheetName val="Progress"/>
      <sheetName val="Client"/>
      <sheetName val="Risks"/>
      <sheetName val="Cost Sum"/>
      <sheetName val="Basis &amp; Assum"/>
      <sheetName val="Project Sum"/>
      <sheetName val="Const Wks"/>
      <sheetName val="Preliminaries"/>
      <sheetName val="Fees"/>
      <sheetName val="Prov Sums"/>
      <sheetName val="Variations "/>
      <sheetName val="Contingency"/>
      <sheetName val="Valuations"/>
      <sheetName val="Cash Flow"/>
      <sheetName val="Back Cover"/>
      <sheetName val="F Cover"/>
      <sheetName val="Flyer 1"/>
      <sheetName val="Template"/>
      <sheetName val="Graph Data"/>
      <sheetName val="Projects"/>
      <sheetName val="Change_control"/>
      <sheetName val="Cost_Sum"/>
      <sheetName val="Basis_&amp;_Assum"/>
      <sheetName val="Project_Sum"/>
      <sheetName val="Const_Wks"/>
      <sheetName val="Prov_Sums"/>
      <sheetName val="Variations_"/>
      <sheetName val="Cash_Flow"/>
      <sheetName val="Back_Cover"/>
      <sheetName val="F_Cover"/>
      <sheetName val="Flyer_1"/>
      <sheetName val="Graph_Data"/>
      <sheetName val="Change_control1"/>
      <sheetName val="Cost_Sum1"/>
      <sheetName val="Basis_&amp;_Assum1"/>
      <sheetName val="Project_Sum1"/>
      <sheetName val="Const_Wks1"/>
      <sheetName val="Prov_Sums1"/>
      <sheetName val="Variations_1"/>
      <sheetName val="Cash_Flow1"/>
      <sheetName val="Back_Cover1"/>
      <sheetName val="F_Cover1"/>
      <sheetName val="Flyer_11"/>
      <sheetName val="Graph_Data1"/>
      <sheetName val="Change_control2"/>
      <sheetName val="Cost_Sum2"/>
      <sheetName val="Basis_&amp;_Assum2"/>
      <sheetName val="Project_Sum2"/>
      <sheetName val="Const_Wks2"/>
      <sheetName val="Prov_Sums2"/>
      <sheetName val="Variations_2"/>
      <sheetName val="Cash_Flow2"/>
      <sheetName val="Back_Cover2"/>
      <sheetName val="F_Cover2"/>
      <sheetName val="Flyer_12"/>
      <sheetName val="Graph_Data2"/>
    </sheetNames>
    <sheetDataSet>
      <sheetData sheetId="0">
        <row r="6">
          <cell r="C6" t="str">
            <v xml:space="preserve">A KXC Project </v>
          </cell>
        </row>
      </sheetData>
      <sheetData sheetId="1">
        <row r="6">
          <cell r="C6" t="str">
            <v xml:space="preserve">A KXC Project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6">
          <cell r="C6" t="str">
            <v xml:space="preserve">A KXC Project </v>
          </cell>
        </row>
        <row r="8">
          <cell r="C8">
            <v>9</v>
          </cell>
        </row>
        <row r="10">
          <cell r="C10">
            <v>39849</v>
          </cell>
        </row>
      </sheetData>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Key Data"/>
      <sheetName val="Accommodation"/>
      <sheetName val="DETAILED SUMMARY"/>
      <sheetName val="EXTERNALS"/>
      <sheetName val="PLOT"/>
      <sheetName val="HOUSEBUILD"/>
      <sheetName val="OVERHEADS"/>
      <sheetName val="MARKETING"/>
    </sheetNames>
    <sheetDataSet>
      <sheetData sheetId="0"/>
      <sheetData sheetId="1">
        <row r="8">
          <cell r="I8">
            <v>677</v>
          </cell>
        </row>
      </sheetData>
      <sheetData sheetId="2"/>
      <sheetData sheetId="3"/>
      <sheetData sheetId="4"/>
      <sheetData sheetId="5"/>
      <sheetData sheetId="6"/>
      <sheetData sheetId="7"/>
      <sheetData sheetId="8"/>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Cover"/>
      <sheetName val="Issue"/>
      <sheetName val="Contents"/>
      <sheetName val="1.0 Exec Sum"/>
      <sheetName val="Section 2.0"/>
      <sheetName val="2.1 Interpretation"/>
      <sheetName val="2.2 Elem Update 1"/>
      <sheetName val="2.2 Elem Updated 2"/>
      <sheetName val="2.3 Elem Updated "/>
      <sheetName val="2.4 Refurb range"/>
      <sheetName val="2.4 NB Range "/>
      <sheetName val="2.5 Elemental Base"/>
      <sheetName val="2.6 Prelims 1"/>
      <sheetName val="2.6 Prelims 2"/>
      <sheetName val="2.7  Area Analysis"/>
      <sheetName val="Section 3.0"/>
      <sheetName val="3.1 Range"/>
      <sheetName val="3.2 Mech"/>
      <sheetName val="3.3 Market Update"/>
      <sheetName val="3.4 Indices"/>
      <sheetName val="Section 4.0"/>
      <sheetName val="Grosvenor Place"/>
      <sheetName val="Panton"/>
      <sheetName val="Tower House"/>
      <sheetName val="Greencoat"/>
      <sheetName val="Johnson"/>
      <sheetName val="Horseferry"/>
      <sheetName val="Angel"/>
      <sheetName val="45Whitfield"/>
      <sheetName val="Victory "/>
      <sheetName val="Saatchi"/>
      <sheetName val="Davidson"/>
      <sheetName val="Portobello "/>
      <sheetName val="Telstar"/>
      <sheetName val="Qube"/>
      <sheetName val="Chancery"/>
      <sheetName val="Wedge"/>
      <sheetName val="Charlotte"/>
      <sheetName val="Arup"/>
      <sheetName val="North Wharf"/>
      <sheetName val="1 Oxford"/>
      <sheetName val="White Collar"/>
      <sheetName val="Hampstead Road"/>
      <sheetName val="City Road (A)"/>
      <sheetName val="Do not delete - Lists"/>
      <sheetName val="Do not delete - linked to chart"/>
      <sheetName val="Notes"/>
      <sheetName val="Template"/>
      <sheetName val="Front_Cover"/>
      <sheetName val="1_0_Exec_Sum"/>
      <sheetName val="Section_2_0"/>
      <sheetName val="2_1_Interpretation"/>
      <sheetName val="2_2_Elem_Update_1"/>
      <sheetName val="2_2_Elem_Updated_2"/>
      <sheetName val="2_3_Elem_Updated_"/>
      <sheetName val="2_4_Refurb_range"/>
      <sheetName val="2_4_NB_Range_"/>
      <sheetName val="2_5_Elemental_Base"/>
      <sheetName val="2_6_Prelims_1"/>
      <sheetName val="2_6_Prelims_2"/>
      <sheetName val="2_7__Area_Analysis"/>
      <sheetName val="Section_3_0"/>
      <sheetName val="3_1_Range"/>
      <sheetName val="3_2_Mech"/>
      <sheetName val="3_3_Market_Update"/>
      <sheetName val="3_4_Indices"/>
      <sheetName val="Section_4_0"/>
      <sheetName val="Grosvenor_Place"/>
      <sheetName val="Tower_House"/>
      <sheetName val="Victory_"/>
      <sheetName val="Portobello_"/>
      <sheetName val="North_Wharf"/>
      <sheetName val="1_Oxford"/>
      <sheetName val="White_Collar"/>
      <sheetName val="Hampstead_Road"/>
      <sheetName val="City_Road_(A)"/>
      <sheetName val="Do_not_delete_-_Lists"/>
      <sheetName val="Do_not_delete_-_linked_to_chart"/>
      <sheetName val="Front_Cover1"/>
      <sheetName val="1_0_Exec_Sum1"/>
      <sheetName val="Section_2_01"/>
      <sheetName val="2_1_Interpretation1"/>
      <sheetName val="2_2_Elem_Update_11"/>
      <sheetName val="2_2_Elem_Updated_21"/>
      <sheetName val="2_3_Elem_Updated_1"/>
      <sheetName val="2_4_Refurb_range1"/>
      <sheetName val="2_4_NB_Range_1"/>
      <sheetName val="2_5_Elemental_Base1"/>
      <sheetName val="2_6_Prelims_11"/>
      <sheetName val="2_6_Prelims_21"/>
      <sheetName val="2_7__Area_Analysis1"/>
      <sheetName val="Section_3_01"/>
      <sheetName val="3_1_Range1"/>
      <sheetName val="3_2_Mech1"/>
      <sheetName val="3_3_Market_Update1"/>
      <sheetName val="3_4_Indices1"/>
      <sheetName val="Section_4_01"/>
      <sheetName val="Grosvenor_Place1"/>
      <sheetName val="Tower_House1"/>
      <sheetName val="Victory_1"/>
      <sheetName val="Portobello_1"/>
      <sheetName val="North_Wharf1"/>
      <sheetName val="1_Oxford1"/>
      <sheetName val="White_Collar1"/>
      <sheetName val="Hampstead_Road1"/>
      <sheetName val="City_Road_(A)1"/>
      <sheetName val="Do_not_delete_-_Lists1"/>
      <sheetName val="Do_not_delete_-_linked_to_char1"/>
      <sheetName val="GW280NEW.xls"/>
      <sheetName val="Front_Cover4"/>
      <sheetName val="1_0_Exec_Sum4"/>
      <sheetName val="Section_2_04"/>
      <sheetName val="2_1_Interpretation4"/>
      <sheetName val="2_2_Elem_Update_14"/>
      <sheetName val="2_2_Elem_Updated_24"/>
      <sheetName val="2_3_Elem_Updated_4"/>
      <sheetName val="2_4_Refurb_range4"/>
      <sheetName val="2_4_NB_Range_4"/>
      <sheetName val="2_5_Elemental_Base4"/>
      <sheetName val="2_6_Prelims_14"/>
      <sheetName val="2_6_Prelims_24"/>
      <sheetName val="2_7__Area_Analysis4"/>
      <sheetName val="Section_3_04"/>
      <sheetName val="3_1_Range4"/>
      <sheetName val="3_2_Mech4"/>
      <sheetName val="3_3_Market_Update4"/>
      <sheetName val="3_4_Indices4"/>
      <sheetName val="Section_4_04"/>
      <sheetName val="Grosvenor_Place4"/>
      <sheetName val="Tower_House4"/>
      <sheetName val="Victory_4"/>
      <sheetName val="Portobello_4"/>
      <sheetName val="North_Wharf4"/>
      <sheetName val="1_Oxford4"/>
      <sheetName val="White_Collar4"/>
      <sheetName val="Hampstead_Road4"/>
      <sheetName val="City_Road_(A)4"/>
      <sheetName val="Do_not_delete_-_Lists4"/>
      <sheetName val="Do_not_delete_-_linked_to_char4"/>
      <sheetName val="GW280NEW_xls2"/>
      <sheetName val="Front_Cover2"/>
      <sheetName val="1_0_Exec_Sum2"/>
      <sheetName val="Section_2_02"/>
      <sheetName val="2_1_Interpretation2"/>
      <sheetName val="2_2_Elem_Update_12"/>
      <sheetName val="2_2_Elem_Updated_22"/>
      <sheetName val="2_3_Elem_Updated_2"/>
      <sheetName val="2_4_Refurb_range2"/>
      <sheetName val="2_4_NB_Range_2"/>
      <sheetName val="2_5_Elemental_Base2"/>
      <sheetName val="2_6_Prelims_12"/>
      <sheetName val="2_6_Prelims_22"/>
      <sheetName val="2_7__Area_Analysis2"/>
      <sheetName val="Section_3_02"/>
      <sheetName val="3_1_Range2"/>
      <sheetName val="3_2_Mech2"/>
      <sheetName val="3_3_Market_Update2"/>
      <sheetName val="3_4_Indices2"/>
      <sheetName val="Section_4_02"/>
      <sheetName val="Grosvenor_Place2"/>
      <sheetName val="Tower_House2"/>
      <sheetName val="Victory_2"/>
      <sheetName val="Portobello_2"/>
      <sheetName val="North_Wharf2"/>
      <sheetName val="1_Oxford2"/>
      <sheetName val="White_Collar2"/>
      <sheetName val="Hampstead_Road2"/>
      <sheetName val="City_Road_(A)2"/>
      <sheetName val="Do_not_delete_-_Lists2"/>
      <sheetName val="Do_not_delete_-_linked_to_char2"/>
      <sheetName val="GW280NEW_xls"/>
      <sheetName val="Front_Cover3"/>
      <sheetName val="1_0_Exec_Sum3"/>
      <sheetName val="Section_2_03"/>
      <sheetName val="2_1_Interpretation3"/>
      <sheetName val="2_2_Elem_Update_13"/>
      <sheetName val="2_2_Elem_Updated_23"/>
      <sheetName val="2_3_Elem_Updated_3"/>
      <sheetName val="2_4_Refurb_range3"/>
      <sheetName val="2_4_NB_Range_3"/>
      <sheetName val="2_5_Elemental_Base3"/>
      <sheetName val="2_6_Prelims_13"/>
      <sheetName val="2_6_Prelims_23"/>
      <sheetName val="2_7__Area_Analysis3"/>
      <sheetName val="Section_3_03"/>
      <sheetName val="3_1_Range3"/>
      <sheetName val="3_2_Mech3"/>
      <sheetName val="3_3_Market_Update3"/>
      <sheetName val="3_4_Indices3"/>
      <sheetName val="Section_4_03"/>
      <sheetName val="Grosvenor_Place3"/>
      <sheetName val="Tower_House3"/>
      <sheetName val="Victory_3"/>
      <sheetName val="Portobello_3"/>
      <sheetName val="North_Wharf3"/>
      <sheetName val="1_Oxford3"/>
      <sheetName val="White_Collar3"/>
      <sheetName val="Hampstead_Road3"/>
      <sheetName val="City_Road_(A)3"/>
      <sheetName val="Do_not_delete_-_Lists3"/>
      <sheetName val="Do_not_delete_-_linked_to_char3"/>
      <sheetName val="GW280NEW_xls1"/>
      <sheetName val="Front_Cover5"/>
      <sheetName val="1_0_Exec_Sum5"/>
      <sheetName val="Section_2_05"/>
      <sheetName val="2_1_Interpretation5"/>
      <sheetName val="2_2_Elem_Update_15"/>
      <sheetName val="2_2_Elem_Updated_25"/>
      <sheetName val="2_3_Elem_Updated_5"/>
      <sheetName val="2_4_Refurb_range5"/>
      <sheetName val="2_4_NB_Range_5"/>
      <sheetName val="2_5_Elemental_Base5"/>
      <sheetName val="2_6_Prelims_15"/>
      <sheetName val="2_6_Prelims_25"/>
      <sheetName val="2_7__Area_Analysis5"/>
      <sheetName val="Section_3_05"/>
      <sheetName val="3_1_Range5"/>
      <sheetName val="3_2_Mech5"/>
      <sheetName val="3_3_Market_Update5"/>
      <sheetName val="3_4_Indices5"/>
      <sheetName val="Section_4_05"/>
      <sheetName val="Grosvenor_Place5"/>
      <sheetName val="Tower_House5"/>
      <sheetName val="Victory_5"/>
      <sheetName val="Portobello_5"/>
      <sheetName val="North_Wharf5"/>
      <sheetName val="1_Oxford5"/>
      <sheetName val="White_Collar5"/>
      <sheetName val="Hampstead_Road5"/>
      <sheetName val="City_Road_(A)5"/>
      <sheetName val="Do_not_delete_-_Lists5"/>
      <sheetName val="Do_not_delete_-_linked_to_char5"/>
      <sheetName val="GW280NEW_xls3"/>
      <sheetName val="Front_Cover6"/>
      <sheetName val="1_0_Exec_Sum6"/>
      <sheetName val="Section_2_06"/>
      <sheetName val="2_1_Interpretation6"/>
      <sheetName val="2_2_Elem_Update_16"/>
      <sheetName val="2_2_Elem_Updated_26"/>
      <sheetName val="2_3_Elem_Updated_6"/>
      <sheetName val="2_4_Refurb_range6"/>
      <sheetName val="2_4_NB_Range_6"/>
      <sheetName val="2_5_Elemental_Base6"/>
      <sheetName val="2_6_Prelims_16"/>
      <sheetName val="2_6_Prelims_26"/>
      <sheetName val="2_7__Area_Analysis6"/>
      <sheetName val="Section_3_06"/>
      <sheetName val="3_1_Range6"/>
      <sheetName val="3_2_Mech6"/>
      <sheetName val="3_3_Market_Update6"/>
      <sheetName val="3_4_Indices6"/>
      <sheetName val="Section_4_06"/>
      <sheetName val="Grosvenor_Place6"/>
      <sheetName val="Tower_House6"/>
      <sheetName val="Victory_6"/>
      <sheetName val="Portobello_6"/>
      <sheetName val="North_Wharf6"/>
      <sheetName val="1_Oxford6"/>
      <sheetName val="White_Collar6"/>
      <sheetName val="Hampstead_Road6"/>
      <sheetName val="City_Road_(A)6"/>
      <sheetName val="Do_not_delete_-_Lists6"/>
      <sheetName val="Do_not_delete_-_linked_to_char6"/>
      <sheetName val="GW280NEW_xls4"/>
      <sheetName val="Factor"/>
      <sheetName val="Front_Cover7"/>
      <sheetName val="1_0_Exec_Sum7"/>
      <sheetName val="Section_2_07"/>
      <sheetName val="2_1_Interpretation7"/>
      <sheetName val="2_2_Elem_Update_17"/>
      <sheetName val="2_2_Elem_Updated_27"/>
      <sheetName val="2_3_Elem_Updated_7"/>
      <sheetName val="2_4_Refurb_range7"/>
      <sheetName val="2_4_NB_Range_7"/>
      <sheetName val="2_5_Elemental_Base7"/>
      <sheetName val="2_6_Prelims_17"/>
      <sheetName val="2_6_Prelims_27"/>
      <sheetName val="2_7__Area_Analysis7"/>
      <sheetName val="Section_3_07"/>
      <sheetName val="3_1_Range7"/>
      <sheetName val="3_2_Mech7"/>
      <sheetName val="3_3_Market_Update7"/>
      <sheetName val="3_4_Indices7"/>
      <sheetName val="Section_4_07"/>
      <sheetName val="Grosvenor_Place7"/>
      <sheetName val="Tower_House7"/>
      <sheetName val="Victory_7"/>
      <sheetName val="Portobello_7"/>
      <sheetName val="North_Wharf7"/>
      <sheetName val="1_Oxford7"/>
      <sheetName val="White_Collar7"/>
      <sheetName val="Hampstead_Road7"/>
      <sheetName val="City_Road_(A)7"/>
      <sheetName val="Do_not_delete_-_Lists7"/>
      <sheetName val="Do_not_delete_-_linked_to_char7"/>
      <sheetName val="GW280NEW_xls5"/>
      <sheetName val="Projects"/>
    </sheetNames>
    <sheetDataSet>
      <sheetData sheetId="0"/>
      <sheetData sheetId="1">
        <row r="2">
          <cell r="A2" t="str">
            <v>DAVIS LANGDON</v>
          </cell>
        </row>
      </sheetData>
      <sheetData sheetId="2">
        <row r="26">
          <cell r="B26" t="str">
            <v>2.7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33">
          <cell r="A33" t="str">
            <v>CostConsultant</v>
          </cell>
        </row>
      </sheetData>
      <sheetData sheetId="44">
        <row r="33">
          <cell r="A33" t="str">
            <v>CostConsultant</v>
          </cell>
        </row>
        <row r="34">
          <cell r="A34" t="str">
            <v>Jackson Coles</v>
          </cell>
        </row>
        <row r="35">
          <cell r="A35" t="str">
            <v>Davis Langdon LLP</v>
          </cell>
        </row>
      </sheetData>
      <sheetData sheetId="45"/>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33">
          <cell r="A33" t="str">
            <v>CostConsultant</v>
          </cell>
        </row>
      </sheetData>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33">
          <cell r="A33" t="str">
            <v>CostConsultant</v>
          </cell>
        </row>
      </sheetData>
      <sheetData sheetId="107"/>
      <sheetData sheetId="108" refreshError="1"/>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refreshError="1"/>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 control"/>
      <sheetName val="Notes"/>
      <sheetName val="Cover"/>
      <sheetName val="QA"/>
      <sheetName val="Contents"/>
      <sheetName val="1-Executive Summary"/>
      <sheetName val="2-Cash Flow"/>
      <sheetName val="3-Basis and Assumptions"/>
      <sheetName val="4-Exclusions"/>
      <sheetName val="Contract Summary"/>
      <sheetName val="Valuations"/>
      <sheetName val="template"/>
      <sheetName val="Do not delete - Lists"/>
      <sheetName val="Str.Deriv"/>
    </sheetNames>
    <sheetDataSet>
      <sheetData sheetId="0" refreshError="1"/>
      <sheetData sheetId="1"/>
      <sheetData sheetId="2" refreshError="1"/>
      <sheetData sheetId="3" refreshError="1"/>
      <sheetData sheetId="4" refreshError="1"/>
      <sheetData sheetId="5"/>
      <sheetData sheetId="6"/>
      <sheetData sheetId="7" refreshError="1"/>
      <sheetData sheetId="8" refreshError="1"/>
      <sheetData sheetId="9"/>
      <sheetData sheetId="10"/>
      <sheetData sheetId="11" refreshError="1"/>
      <sheetData sheetId="12" refreshError="1"/>
      <sheetData sheetId="13"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gister"/>
      <sheetName val="Risk Levels"/>
    </sheetNames>
    <sheetDataSet>
      <sheetData sheetId="0" refreshError="1">
        <row r="1">
          <cell r="IV1" t="str">
            <v>RED</v>
          </cell>
        </row>
        <row r="2">
          <cell r="IV2" t="str">
            <v>AMBER</v>
          </cell>
        </row>
        <row r="3">
          <cell r="IV3" t="str">
            <v>GREEN</v>
          </cell>
        </row>
        <row r="4">
          <cell r="IV4" t="str">
            <v>Closed</v>
          </cell>
        </row>
        <row r="5">
          <cell r="IV5" t="str">
            <v>Moved</v>
          </cell>
        </row>
      </sheetData>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1"/>
      <sheetName val="Scope Notes"/>
      <sheetName val="Summary"/>
      <sheetName val="NPV"/>
      <sheetName val="Summary Data"/>
      <sheetName val="Scope_Notes"/>
      <sheetName val="Summary_Data"/>
      <sheetName val="Scope_Notes1"/>
      <sheetName val="Summary_Data1"/>
    </sheetNames>
    <sheetDataSet>
      <sheetData sheetId="0"/>
      <sheetData sheetId="1"/>
      <sheetData sheetId="2"/>
      <sheetData sheetId="3" refreshError="1">
        <row r="40">
          <cell r="B40">
            <v>7.2499999999999995E-2</v>
          </cell>
        </row>
      </sheetData>
      <sheetData sheetId="4"/>
      <sheetData sheetId="5"/>
      <sheetData sheetId="6"/>
      <sheetData sheetId="7"/>
      <sheetData sheetId="8"/>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Data Sheet"/>
      <sheetName val="Cover"/>
      <sheetName val="Contents"/>
      <sheetName val="Introduction"/>
      <sheetName val="Exec. Sum"/>
      <sheetName val="Summary"/>
      <sheetName val="Fees"/>
      <sheetName val="Bed Summary"/>
      <sheetName val="Bed Sch. Areas"/>
      <sheetName val="Bed Cost Plan"/>
      <sheetName val="Bed FF &amp; E Summary"/>
      <sheetName val="BEDFF+E "/>
      <sheetName val="OPEBED"/>
      <sheetName val="IT Bed"/>
      <sheetName val="OPEPA Bed"/>
      <sheetName val="C&amp;B Sch. Areas"/>
      <sheetName val="C&amp;B Summary"/>
      <sheetName val="C&amp;B Cost Plan"/>
      <sheetName val="C&amp;B FF &amp; E Summary"/>
      <sheetName val="C&amp;B FF+E "/>
      <sheetName val="C&amp;B IT"/>
      <sheetName val="C&amp;B OPEPA"/>
      <sheetName val="Meet Sch. Areas"/>
      <sheetName val="Meet Summary"/>
      <sheetName val="Meet Cost Plan"/>
      <sheetName val="Meet FF &amp; E Summary"/>
      <sheetName val="MEETIN RMFF+E"/>
      <sheetName val="Meet IT"/>
      <sheetName val="Meet OPEPA"/>
      <sheetName val="Office Sch. Areas"/>
      <sheetName val="Office Summary"/>
      <sheetName val="office Cost Plan"/>
      <sheetName val="Office FF &amp; E Summary"/>
      <sheetName val="exe lougeFF+E"/>
      <sheetName val="officeFF+E "/>
      <sheetName val="Office IT"/>
      <sheetName val="Risks"/>
      <sheetName val="Exclusions"/>
      <sheetName val="Disclaimer"/>
      <sheetName val="1.00"/>
      <sheetName val="2.00"/>
      <sheetName val="3.00"/>
      <sheetName val="4.00"/>
      <sheetName val="5.00"/>
      <sheetName val="6.00"/>
      <sheetName val="Module1"/>
      <sheetName val="ASFuncs"/>
      <sheetName val="7.00"/>
      <sheetName val="8.00"/>
      <sheetName val="9.00"/>
      <sheetName val="1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9">
          <cell r="E39">
            <v>51</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Bed Sch. Areas"/>
      <sheetName val="Bed_Sch__Areas"/>
      <sheetName val="Reference"/>
      <sheetName val="Bed_Sch__Areas1"/>
    </sheetNames>
    <sheetDataSet>
      <sheetData sheetId="0" refreshError="1"/>
      <sheetData sheetId="1" refreshError="1"/>
      <sheetData sheetId="2"/>
      <sheetData sheetId="3" refreshError="1"/>
      <sheetData sheetId="4"/>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
      <sheetName val="1"/>
    </sheetNames>
    <sheetDataSet>
      <sheetData sheetId="0" refreshError="1"/>
      <sheetData sheetId="1"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
      <sheetName val="10"/>
    </sheetNames>
    <sheetDataSet>
      <sheetData sheetId="0" refreshError="1"/>
      <sheetData sheetId="1"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
      <sheetName val="2"/>
      <sheetName val="Finalisation"/>
      <sheetName val="Prelim Summary"/>
      <sheetName val="Prelims Build up "/>
      <sheetName val="Clarifications"/>
      <sheetName val="Sub Con Build up"/>
      <sheetName val="Cost Plan "/>
      <sheetName val="Demo"/>
      <sheetName val="RAF"/>
      <sheetName val="P&amp;C"/>
      <sheetName val="FF"/>
      <sheetName val="Joinery"/>
      <sheetName val="Decs"/>
      <sheetName val="SW"/>
      <sheetName val="FF&amp;E"/>
      <sheetName val="Blinds"/>
      <sheetName val="Mech"/>
      <sheetName val="Mech - Option B"/>
      <sheetName val="Elec"/>
      <sheetName val="Elec - Option B"/>
      <sheetName val="Facade works"/>
      <sheetName val="Reception (2)"/>
      <sheetName val="Analysis Sent"/>
      <sheetName val="Spar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Data Sheet"/>
      <sheetName val="Front Cover"/>
      <sheetName val="Contents"/>
      <sheetName val="Introduction"/>
      <sheetName val="Exec Summary"/>
      <sheetName val="Areas"/>
      <sheetName val="Marr Sum"/>
      <sheetName val="Cost Plan Summary"/>
      <sheetName val="Build up"/>
      <sheetName val="Marr FO SUM"/>
      <sheetName val="BEDFF+E"/>
      <sheetName val="PAFFE"/>
      <sheetName val="OPEBED"/>
      <sheetName val="OPEPA"/>
      <sheetName val="IT"/>
      <sheetName val="TaxationMarr"/>
      <sheetName val="Specification "/>
      <sheetName val="Risks "/>
      <sheetName val="Cash Flow"/>
      <sheetName val="Cash Flow Graph"/>
      <sheetName val="Exclusions"/>
      <sheetName val="Disclaimer"/>
      <sheetName val="1.00"/>
      <sheetName val="2.00"/>
      <sheetName val="3.00"/>
      <sheetName val="4.00"/>
      <sheetName val="5.00"/>
      <sheetName val="6.00"/>
      <sheetName val="7.00"/>
      <sheetName val="8.00"/>
      <sheetName val="9.00"/>
      <sheetName val="Module1"/>
      <sheetName val="Ammendment Log"/>
      <sheetName val="ASFuncs"/>
      <sheetName val="Module2 (function)"/>
      <sheetName val="cashflow macro functions"/>
      <sheetName val="Master_Data_Sheet1"/>
      <sheetName val="Front_Cover1"/>
      <sheetName val="Exec_Summary1"/>
      <sheetName val="Marr_Sum1"/>
      <sheetName val="Cost_Plan_Summary1"/>
      <sheetName val="Build_up1"/>
      <sheetName val="Marr_FO_SUM1"/>
      <sheetName val="Specification_1"/>
      <sheetName val="Risks_1"/>
      <sheetName val="Cash_Flow1"/>
      <sheetName val="Cash_Flow_Graph1"/>
      <sheetName val="1_001"/>
      <sheetName val="2_001"/>
      <sheetName val="3_001"/>
      <sheetName val="4_001"/>
      <sheetName val="5_001"/>
      <sheetName val="6_001"/>
      <sheetName val="7_001"/>
      <sheetName val="8_001"/>
      <sheetName val="9_001"/>
      <sheetName val="Ammendment_Log1"/>
      <sheetName val="Module2_(function)1"/>
      <sheetName val="cashflow_macro_functions1"/>
      <sheetName val="Master_Data_Sheet"/>
      <sheetName val="Front_Cover"/>
      <sheetName val="Exec_Summary"/>
      <sheetName val="Marr_Sum"/>
      <sheetName val="Cost_Plan_Summary"/>
      <sheetName val="Build_up"/>
      <sheetName val="Marr_FO_SUM"/>
      <sheetName val="Specification_"/>
      <sheetName val="Risks_"/>
      <sheetName val="Cash_Flow"/>
      <sheetName val="Cash_Flow_Graph"/>
      <sheetName val="1_00"/>
      <sheetName val="2_00"/>
      <sheetName val="3_00"/>
      <sheetName val="4_00"/>
      <sheetName val="5_00"/>
      <sheetName val="6_00"/>
      <sheetName val="7_00"/>
      <sheetName val="8_00"/>
      <sheetName val="9_00"/>
      <sheetName val="Ammendment_Log"/>
      <sheetName val="Module2_(function)"/>
      <sheetName val="cashflow_macro_functions"/>
      <sheetName val="Master_Data_Sheet2"/>
      <sheetName val="Front_Cover2"/>
      <sheetName val="Exec_Summary2"/>
      <sheetName val="Marr_Sum2"/>
      <sheetName val="Cost_Plan_Summary2"/>
      <sheetName val="Build_up2"/>
      <sheetName val="Marr_FO_SUM2"/>
      <sheetName val="Specification_2"/>
      <sheetName val="Risks_2"/>
      <sheetName val="Cash_Flow2"/>
      <sheetName val="Cash_Flow_Graph2"/>
      <sheetName val="1_002"/>
      <sheetName val="2_002"/>
      <sheetName val="3_002"/>
      <sheetName val="4_002"/>
      <sheetName val="5_002"/>
      <sheetName val="6_002"/>
      <sheetName val="7_002"/>
      <sheetName val="8_002"/>
      <sheetName val="9_002"/>
      <sheetName val="Ammendment_Log2"/>
      <sheetName val="Module2_(function)2"/>
      <sheetName val="cashflow_macro_functions2"/>
      <sheetName val="Master_Data_Sheet4"/>
      <sheetName val="Front_Cover4"/>
      <sheetName val="Exec_Summary4"/>
      <sheetName val="Marr_Sum4"/>
      <sheetName val="Cost_Plan_Summary4"/>
      <sheetName val="Build_up4"/>
      <sheetName val="Marr_FO_SUM4"/>
      <sheetName val="Specification_4"/>
      <sheetName val="Risks_4"/>
      <sheetName val="Cash_Flow4"/>
      <sheetName val="Cash_Flow_Graph4"/>
      <sheetName val="1_004"/>
      <sheetName val="2_004"/>
      <sheetName val="3_004"/>
      <sheetName val="4_004"/>
      <sheetName val="5_004"/>
      <sheetName val="6_004"/>
      <sheetName val="7_004"/>
      <sheetName val="8_004"/>
      <sheetName val="9_004"/>
      <sheetName val="Ammendment_Log4"/>
      <sheetName val="Module2_(function)4"/>
      <sheetName val="cashflow_macro_functions4"/>
      <sheetName val="Master_Data_Sheet3"/>
      <sheetName val="Front_Cover3"/>
      <sheetName val="Exec_Summary3"/>
      <sheetName val="Marr_Sum3"/>
      <sheetName val="Cost_Plan_Summary3"/>
      <sheetName val="Build_up3"/>
      <sheetName val="Marr_FO_SUM3"/>
      <sheetName val="Specification_3"/>
      <sheetName val="Risks_3"/>
      <sheetName val="Cash_Flow3"/>
      <sheetName val="Cash_Flow_Graph3"/>
      <sheetName val="1_003"/>
      <sheetName val="2_003"/>
      <sheetName val="3_003"/>
      <sheetName val="4_003"/>
      <sheetName val="5_003"/>
      <sheetName val="6_003"/>
      <sheetName val="7_003"/>
      <sheetName val="8_003"/>
      <sheetName val="9_003"/>
      <sheetName val="Ammendment_Log3"/>
      <sheetName val="Module2_(function)3"/>
      <sheetName val="cashflow_macro_functions3"/>
      <sheetName val="Master_Data_Sheet5"/>
      <sheetName val="Front_Cover5"/>
      <sheetName val="Exec_Summary5"/>
      <sheetName val="Marr_Sum5"/>
      <sheetName val="Cost_Plan_Summary5"/>
      <sheetName val="Build_up5"/>
      <sheetName val="Marr_FO_SUM5"/>
      <sheetName val="Specification_5"/>
      <sheetName val="Risks_5"/>
      <sheetName val="Cash_Flow5"/>
      <sheetName val="Cash_Flow_Graph5"/>
      <sheetName val="1_005"/>
      <sheetName val="2_005"/>
      <sheetName val="3_005"/>
      <sheetName val="4_005"/>
      <sheetName val="5_005"/>
      <sheetName val="6_005"/>
      <sheetName val="7_005"/>
      <sheetName val="8_005"/>
      <sheetName val="9_005"/>
      <sheetName val="Ammendment_Log5"/>
      <sheetName val="Module2_(function)5"/>
      <sheetName val="cashflow_macro_functions5"/>
      <sheetName val="Master_Data_Sheet6"/>
      <sheetName val="Front_Cover6"/>
      <sheetName val="Exec_Summary6"/>
      <sheetName val="Marr_Sum6"/>
      <sheetName val="Cost_Plan_Summary6"/>
      <sheetName val="Build_up6"/>
      <sheetName val="Marr_FO_SUM6"/>
      <sheetName val="Specification_6"/>
      <sheetName val="Risks_6"/>
      <sheetName val="Cash_Flow6"/>
      <sheetName val="Cash_Flow_Graph6"/>
      <sheetName val="1_006"/>
      <sheetName val="2_006"/>
      <sheetName val="3_006"/>
      <sheetName val="4_006"/>
      <sheetName val="5_006"/>
      <sheetName val="6_006"/>
      <sheetName val="7_006"/>
      <sheetName val="8_006"/>
      <sheetName val="9_006"/>
      <sheetName val="Ammendment_Log6"/>
      <sheetName val="Module2_(function)6"/>
      <sheetName val="cashflow_macro_functions6"/>
      <sheetName val="Master_Data_Sheet8"/>
      <sheetName val="Front_Cover8"/>
      <sheetName val="Exec_Summary8"/>
      <sheetName val="Marr_Sum8"/>
      <sheetName val="Cost_Plan_Summary8"/>
      <sheetName val="Build_up8"/>
      <sheetName val="Marr_FO_SUM8"/>
      <sheetName val="Specification_8"/>
      <sheetName val="Risks_8"/>
      <sheetName val="Cash_Flow8"/>
      <sheetName val="Cash_Flow_Graph8"/>
      <sheetName val="1_008"/>
      <sheetName val="2_008"/>
      <sheetName val="3_008"/>
      <sheetName val="4_008"/>
      <sheetName val="5_008"/>
      <sheetName val="6_008"/>
      <sheetName val="7_008"/>
      <sheetName val="8_008"/>
      <sheetName val="9_008"/>
      <sheetName val="Ammendment_Log8"/>
      <sheetName val="Module2_(function)8"/>
      <sheetName val="cashflow_macro_functions8"/>
      <sheetName val="Master_Data_Sheet7"/>
      <sheetName val="Front_Cover7"/>
      <sheetName val="Exec_Summary7"/>
      <sheetName val="Marr_Sum7"/>
      <sheetName val="Cost_Plan_Summary7"/>
      <sheetName val="Build_up7"/>
      <sheetName val="Marr_FO_SUM7"/>
      <sheetName val="Specification_7"/>
      <sheetName val="Risks_7"/>
      <sheetName val="Cash_Flow7"/>
      <sheetName val="Cash_Flow_Graph7"/>
      <sheetName val="1_007"/>
      <sheetName val="2_007"/>
      <sheetName val="3_007"/>
      <sheetName val="4_007"/>
      <sheetName val="5_007"/>
      <sheetName val="6_007"/>
      <sheetName val="7_007"/>
      <sheetName val="8_007"/>
      <sheetName val="9_007"/>
      <sheetName val="Ammendment_Log7"/>
      <sheetName val="Module2_(function)7"/>
      <sheetName val="cashflow_macro_functions7"/>
      <sheetName val="Master_Data_Sheet9"/>
      <sheetName val="Front_Cover9"/>
      <sheetName val="Exec_Summary9"/>
      <sheetName val="Marr_Sum9"/>
      <sheetName val="Cost_Plan_Summary9"/>
      <sheetName val="Build_up9"/>
      <sheetName val="Marr_FO_SUM9"/>
      <sheetName val="Specification_9"/>
      <sheetName val="Risks_9"/>
      <sheetName val="Cash_Flow9"/>
      <sheetName val="Cash_Flow_Graph9"/>
      <sheetName val="1_009"/>
      <sheetName val="2_009"/>
      <sheetName val="3_009"/>
      <sheetName val="4_009"/>
      <sheetName val="5_009"/>
      <sheetName val="6_009"/>
      <sheetName val="7_009"/>
      <sheetName val="8_009"/>
      <sheetName val="9_009"/>
      <sheetName val="Ammendment_Log9"/>
      <sheetName val="Module2_(function)9"/>
      <sheetName val="cashflow_macro_functions9"/>
      <sheetName val="Master_Data_Sheet10"/>
      <sheetName val="Front_Cover10"/>
      <sheetName val="Exec_Summary10"/>
      <sheetName val="Marr_Sum10"/>
      <sheetName val="Cost_Plan_Summary10"/>
      <sheetName val="Build_up10"/>
      <sheetName val="Marr_FO_SUM10"/>
      <sheetName val="Specification_10"/>
      <sheetName val="Risks_10"/>
      <sheetName val="Cash_Flow10"/>
      <sheetName val="Cash_Flow_Graph10"/>
      <sheetName val="1_0010"/>
      <sheetName val="2_0010"/>
      <sheetName val="3_0010"/>
      <sheetName val="4_0010"/>
      <sheetName val="5_0010"/>
      <sheetName val="6_0010"/>
      <sheetName val="7_0010"/>
      <sheetName val="8_0010"/>
      <sheetName val="9_0010"/>
      <sheetName val="Ammendment_Log10"/>
      <sheetName val="Module2_(function)10"/>
      <sheetName val="cashflow_macro_functions10"/>
      <sheetName val="Master_Data_Sheet11"/>
      <sheetName val="Front_Cover11"/>
      <sheetName val="Exec_Summary11"/>
      <sheetName val="Marr_Sum11"/>
      <sheetName val="Cost_Plan_Summary11"/>
      <sheetName val="Build_up11"/>
      <sheetName val="Marr_FO_SUM11"/>
      <sheetName val="Specification_11"/>
      <sheetName val="Risks_11"/>
      <sheetName val="Cash_Flow11"/>
      <sheetName val="Cash_Flow_Graph11"/>
      <sheetName val="1_0011"/>
      <sheetName val="2_0011"/>
      <sheetName val="3_0011"/>
      <sheetName val="4_0011"/>
      <sheetName val="5_0011"/>
      <sheetName val="6_0011"/>
      <sheetName val="7_0011"/>
      <sheetName val="8_0011"/>
      <sheetName val="9_0011"/>
      <sheetName val="Ammendment_Log11"/>
      <sheetName val="Module2_(function)11"/>
      <sheetName val="cashflow_macro_functions11"/>
      <sheetName val="Master_Data_Sheet12"/>
      <sheetName val="Front_Cover12"/>
      <sheetName val="Exec_Summary12"/>
      <sheetName val="Marr_Sum12"/>
      <sheetName val="Cost_Plan_Summary12"/>
      <sheetName val="Build_up12"/>
      <sheetName val="Marr_FO_SUM12"/>
      <sheetName val="Specification_12"/>
      <sheetName val="Risks_12"/>
      <sheetName val="Cash_Flow12"/>
      <sheetName val="Cash_Flow_Graph12"/>
      <sheetName val="1_0012"/>
      <sheetName val="2_0012"/>
      <sheetName val="3_0012"/>
      <sheetName val="4_0012"/>
      <sheetName val="5_0012"/>
      <sheetName val="6_0012"/>
      <sheetName val="7_0012"/>
      <sheetName val="8_0012"/>
      <sheetName val="9_0012"/>
      <sheetName val="Ammendment_Log12"/>
      <sheetName val="Module2_(function)12"/>
      <sheetName val="cashflow_macro_functions12"/>
      <sheetName val="Master_Data_Sheet13"/>
      <sheetName val="Front_Cover13"/>
      <sheetName val="Exec_Summary13"/>
      <sheetName val="Marr_Sum13"/>
      <sheetName val="Cost_Plan_Summary13"/>
      <sheetName val="Build_up13"/>
      <sheetName val="Marr_FO_SUM13"/>
      <sheetName val="Specification_13"/>
      <sheetName val="Risks_13"/>
      <sheetName val="Cash_Flow13"/>
      <sheetName val="Cash_Flow_Graph13"/>
      <sheetName val="1_0013"/>
      <sheetName val="2_0013"/>
      <sheetName val="3_0013"/>
      <sheetName val="4_0013"/>
      <sheetName val="5_0013"/>
      <sheetName val="6_0013"/>
      <sheetName val="7_0013"/>
      <sheetName val="8_0013"/>
      <sheetName val="9_0013"/>
      <sheetName val="Ammendment_Log13"/>
      <sheetName val="Module2_(function)13"/>
      <sheetName val="cashflow_macro_functions13"/>
      <sheetName val="Master_Data_Sheet14"/>
      <sheetName val="Front_Cover14"/>
      <sheetName val="Exec_Summary14"/>
      <sheetName val="Marr_Sum14"/>
      <sheetName val="Cost_Plan_Summary14"/>
      <sheetName val="Build_up14"/>
      <sheetName val="Marr_FO_SUM14"/>
      <sheetName val="Specification_14"/>
      <sheetName val="Risks_14"/>
      <sheetName val="Cash_Flow14"/>
      <sheetName val="Cash_Flow_Graph14"/>
      <sheetName val="1_0014"/>
      <sheetName val="2_0014"/>
      <sheetName val="3_0014"/>
      <sheetName val="4_0014"/>
      <sheetName val="5_0014"/>
      <sheetName val="6_0014"/>
      <sheetName val="7_0014"/>
      <sheetName val="8_0014"/>
      <sheetName val="9_0014"/>
      <sheetName val="Ammendment_Log14"/>
      <sheetName val="Module2_(function)14"/>
      <sheetName val="cashflow_macro_functions14"/>
      <sheetName val="Master_Data_Sheet15"/>
      <sheetName val="Front_Cover15"/>
      <sheetName val="Exec_Summary15"/>
      <sheetName val="Marr_Sum15"/>
      <sheetName val="Cost_Plan_Summary15"/>
      <sheetName val="Build_up15"/>
      <sheetName val="Marr_FO_SUM15"/>
      <sheetName val="Specification_15"/>
      <sheetName val="Risks_15"/>
      <sheetName val="Cash_Flow15"/>
      <sheetName val="Cash_Flow_Graph15"/>
      <sheetName val="1_0015"/>
      <sheetName val="2_0015"/>
      <sheetName val="3_0015"/>
      <sheetName val="4_0015"/>
      <sheetName val="5_0015"/>
      <sheetName val="6_0015"/>
      <sheetName val="7_0015"/>
      <sheetName val="8_0015"/>
      <sheetName val="9_0015"/>
      <sheetName val="Ammendment_Log15"/>
      <sheetName val="Module2_(function)15"/>
      <sheetName val="cashflow_macro_functions15"/>
      <sheetName val="Master_Data_Sheet16"/>
      <sheetName val="Front_Cover16"/>
      <sheetName val="Exec_Summary16"/>
      <sheetName val="Marr_Sum16"/>
      <sheetName val="Cost_Plan_Summary16"/>
      <sheetName val="Build_up16"/>
      <sheetName val="Marr_FO_SUM16"/>
      <sheetName val="Specification_16"/>
      <sheetName val="Risks_16"/>
      <sheetName val="Cash_Flow16"/>
      <sheetName val="Cash_Flow_Graph16"/>
      <sheetName val="1_0016"/>
      <sheetName val="2_0016"/>
      <sheetName val="3_0016"/>
      <sheetName val="4_0016"/>
      <sheetName val="5_0016"/>
      <sheetName val="6_0016"/>
      <sheetName val="7_0016"/>
      <sheetName val="8_0016"/>
      <sheetName val="9_0016"/>
      <sheetName val="Ammendment_Log16"/>
      <sheetName val="Module2_(function)16"/>
      <sheetName val="cashflow_macro_functions16"/>
      <sheetName val="Master_Data_Sheet17"/>
      <sheetName val="Front_Cover17"/>
      <sheetName val="Exec_Summary17"/>
      <sheetName val="Marr_Sum17"/>
      <sheetName val="Cost_Plan_Summary17"/>
      <sheetName val="Build_up17"/>
      <sheetName val="Marr_FO_SUM17"/>
      <sheetName val="Specification_17"/>
      <sheetName val="Risks_17"/>
      <sheetName val="Cash_Flow17"/>
      <sheetName val="Cash_Flow_Graph17"/>
      <sheetName val="1_0017"/>
      <sheetName val="2_0017"/>
      <sheetName val="3_0017"/>
      <sheetName val="4_0017"/>
      <sheetName val="5_0017"/>
      <sheetName val="6_0017"/>
      <sheetName val="7_0017"/>
      <sheetName val="8_0017"/>
      <sheetName val="9_0017"/>
      <sheetName val="Ammendment_Log17"/>
      <sheetName val="Module2_(function)17"/>
      <sheetName val="cashflow_macro_functions17"/>
      <sheetName val="Master_Data_Sheet18"/>
      <sheetName val="Front_Cover18"/>
      <sheetName val="Exec_Summary18"/>
      <sheetName val="Marr_Sum18"/>
      <sheetName val="Cost_Plan_Summary18"/>
      <sheetName val="Build_up18"/>
      <sheetName val="Marr_FO_SUM18"/>
      <sheetName val="Specification_18"/>
      <sheetName val="Risks_18"/>
      <sheetName val="Cash_Flow18"/>
      <sheetName val="Cash_Flow_Graph18"/>
      <sheetName val="1_0018"/>
      <sheetName val="2_0018"/>
      <sheetName val="3_0018"/>
      <sheetName val="4_0018"/>
      <sheetName val="5_0018"/>
      <sheetName val="6_0018"/>
      <sheetName val="7_0018"/>
      <sheetName val="8_0018"/>
      <sheetName val="9_0018"/>
      <sheetName val="Ammendment_Log18"/>
      <sheetName val="Module2_(function)18"/>
      <sheetName val="cashflow_macro_functions18"/>
      <sheetName val="Master_Data_Sheet19"/>
      <sheetName val="Front_Cover19"/>
      <sheetName val="Exec_Summary19"/>
      <sheetName val="Marr_Sum19"/>
      <sheetName val="Cost_Plan_Summary19"/>
      <sheetName val="Build_up19"/>
      <sheetName val="Marr_FO_SUM19"/>
      <sheetName val="Specification_19"/>
      <sheetName val="Risks_19"/>
      <sheetName val="Cash_Flow19"/>
      <sheetName val="Cash_Flow_Graph19"/>
      <sheetName val="1_0019"/>
      <sheetName val="2_0019"/>
      <sheetName val="3_0019"/>
      <sheetName val="4_0019"/>
      <sheetName val="5_0019"/>
      <sheetName val="6_0019"/>
      <sheetName val="7_0019"/>
      <sheetName val="8_0019"/>
      <sheetName val="9_0019"/>
      <sheetName val="Ammendment_Log19"/>
      <sheetName val="Module2_(function)19"/>
      <sheetName val="cashflow_macro_functions19"/>
      <sheetName val="Master_Data_Sheet20"/>
      <sheetName val="Front_Cover20"/>
      <sheetName val="Exec_Summary20"/>
      <sheetName val="Marr_Sum20"/>
      <sheetName val="Cost_Plan_Summary20"/>
      <sheetName val="Build_up20"/>
      <sheetName val="Marr_FO_SUM20"/>
      <sheetName val="Specification_20"/>
      <sheetName val="Risks_20"/>
      <sheetName val="Cash_Flow20"/>
      <sheetName val="Cash_Flow_Graph20"/>
      <sheetName val="1_0020"/>
      <sheetName val="2_0020"/>
      <sheetName val="3_0020"/>
      <sheetName val="4_0020"/>
      <sheetName val="5_0020"/>
      <sheetName val="6_0020"/>
      <sheetName val="7_0020"/>
      <sheetName val="8_0020"/>
      <sheetName val="9_0020"/>
      <sheetName val="Ammendment_Log20"/>
      <sheetName val="Module2_(function)20"/>
      <sheetName val="cashflow_macro_functions20"/>
      <sheetName val="Bed Sch. Areas"/>
      <sheetName val="Master_Data_Sheet21"/>
      <sheetName val="Front_Cover21"/>
      <sheetName val="Exec_Summary21"/>
      <sheetName val="Marr_Sum21"/>
      <sheetName val="Cost_Plan_Summary21"/>
      <sheetName val="Build_up21"/>
      <sheetName val="Marr_FO_SUM21"/>
      <sheetName val="Specification_21"/>
      <sheetName val="Risks_21"/>
      <sheetName val="Cash_Flow21"/>
      <sheetName val="Cash_Flow_Graph21"/>
      <sheetName val="1_0021"/>
      <sheetName val="2_0021"/>
      <sheetName val="3_0021"/>
      <sheetName val="4_0021"/>
      <sheetName val="5_0021"/>
      <sheetName val="6_0021"/>
      <sheetName val="7_0021"/>
      <sheetName val="8_0021"/>
      <sheetName val="9_0021"/>
      <sheetName val="Ammendment_Log21"/>
      <sheetName val="Module2_(function)21"/>
      <sheetName val="cashflow_macro_functions21"/>
      <sheetName val="Bed_Sch__Are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refreshError="1"/>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
      <sheetName val="3"/>
      <sheetName val="Contents"/>
    </sheetNames>
    <sheetDataSet>
      <sheetData sheetId="0" refreshError="1"/>
      <sheetData sheetId="1" refreshError="1"/>
      <sheetData sheetId="2" refreshError="1"/>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8"/>
      <sheetName val="4"/>
      <sheetName val="7"/>
    </sheetNames>
    <sheetDataSet>
      <sheetData sheetId="0" refreshError="1"/>
      <sheetData sheetId="1" refreshError="1"/>
      <sheetData sheetId="2" refreshError="1"/>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
      <sheetName val="8"/>
      <sheetName val="Payment Notice Summary"/>
      <sheetName val="Valuation - SubContract Works"/>
      <sheetName val="Valuation - Variations"/>
      <sheetName val="Data Validation"/>
      <sheetName val="Sheet1"/>
      <sheetName val="Sheet2"/>
    </sheetNames>
    <sheetDataSet>
      <sheetData sheetId="0" refreshError="1"/>
      <sheetData sheetId="1" refreshError="1"/>
      <sheetData sheetId="2">
        <row r="21">
          <cell r="D21"/>
        </row>
      </sheetData>
      <sheetData sheetId="3"/>
      <sheetData sheetId="4"/>
      <sheetData sheetId="5"/>
      <sheetData sheetId="6" refreshError="1"/>
      <sheetData sheetId="7" refreshError="1"/>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data sheet"/>
      <sheetName val="PV"/>
    </sheetNames>
    <definedNames>
      <definedName name="sheet"/>
    </definedNames>
    <sheetDataSet>
      <sheetData sheetId="0"/>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POR - 11 May 97"/>
      <sheetName val="ADL Codes - Suppliers"/>
    </sheetNames>
    <sheetDataSet>
      <sheetData sheetId="0" refreshError="1"/>
      <sheetData sheetId="1" refreshError="1">
        <row r="2">
          <cell r="C2" t="str">
            <v>A &amp; D LOCK &amp; KEY CO</v>
          </cell>
        </row>
        <row r="9">
          <cell r="C9" t="str">
            <v>ADT SECURITY SYSTEMS</v>
          </cell>
        </row>
        <row r="18">
          <cell r="C18" t="str">
            <v>ASHLEIGH ENGINEERING</v>
          </cell>
        </row>
        <row r="27">
          <cell r="C27" t="str">
            <v>ANDREWS ELECTRICAL</v>
          </cell>
        </row>
        <row r="39">
          <cell r="C39" t="str">
            <v>AUTOBAR BEVERAGE SYSTEMS</v>
          </cell>
        </row>
        <row r="44">
          <cell r="C44" t="str">
            <v>BERMAR [INTERNATIONAL] LIMITED</v>
          </cell>
        </row>
        <row r="47">
          <cell r="C47" t="str">
            <v>BLMS LIMITED</v>
          </cell>
        </row>
        <row r="56">
          <cell r="C56" t="str">
            <v>CALDERDALE CARPET</v>
          </cell>
        </row>
        <row r="62">
          <cell r="C62" t="str">
            <v>CATERING DESIGN SERVICES LTD</v>
          </cell>
        </row>
        <row r="117">
          <cell r="C117" t="str">
            <v>CLENAGLASS ELECTRIC</v>
          </cell>
        </row>
        <row r="125">
          <cell r="C125" t="str">
            <v>GEOFFREY COLETT ASSOCIATES</v>
          </cell>
        </row>
        <row r="128">
          <cell r="C128" t="str">
            <v>D COLEMAN GARDENING SERVICES</v>
          </cell>
        </row>
        <row r="135">
          <cell r="C135" t="str">
            <v>COMET GROUP</v>
          </cell>
        </row>
        <row r="144">
          <cell r="C144" t="str">
            <v>COMPASS ENERGY</v>
          </cell>
        </row>
        <row r="148">
          <cell r="C148" t="str">
            <v>CONSORT REFRIG. &amp; AIR CONDITIO</v>
          </cell>
        </row>
        <row r="156">
          <cell r="C156" t="str">
            <v>COSALT</v>
          </cell>
        </row>
        <row r="159">
          <cell r="C159" t="str">
            <v>COUNTRY SEAT</v>
          </cell>
        </row>
        <row r="163">
          <cell r="C163" t="str">
            <v>COUNTRYWIDE GROUNDS MAINTENANCE</v>
          </cell>
        </row>
        <row r="166">
          <cell r="C166" t="str">
            <v>DINE O QUICK</v>
          </cell>
        </row>
        <row r="169">
          <cell r="C169" t="str">
            <v>EDGE &amp; ELLISON SOLICITORS</v>
          </cell>
        </row>
        <row r="174">
          <cell r="C174" t="str">
            <v>EXCELSIOR LIFTS</v>
          </cell>
        </row>
        <row r="177">
          <cell r="C177" t="str">
            <v>GASKELL CARPETS</v>
          </cell>
        </row>
        <row r="180">
          <cell r="C180" t="str">
            <v>G H FLOORING &amp; INTERIORS</v>
          </cell>
        </row>
        <row r="188">
          <cell r="C188" t="str">
            <v>HAGS PLAY</v>
          </cell>
        </row>
        <row r="194">
          <cell r="C194" t="str">
            <v>HOCKEN SOUND LTD</v>
          </cell>
        </row>
        <row r="198">
          <cell r="C198" t="str">
            <v>HOLDEN &amp; LEE</v>
          </cell>
        </row>
        <row r="201">
          <cell r="C201" t="str">
            <v>HOPE ADVENTURE PLAY</v>
          </cell>
        </row>
        <row r="208">
          <cell r="C208" t="str">
            <v>ICL</v>
          </cell>
        </row>
        <row r="213">
          <cell r="C213" t="str">
            <v>IMAGE LIGHTING &amp; DESIGN</v>
          </cell>
        </row>
        <row r="217">
          <cell r="C217" t="str">
            <v>IMI CORNELIUS</v>
          </cell>
        </row>
        <row r="240">
          <cell r="C240" t="str">
            <v>JACKSON DOHERTY PARTNERSHIP</v>
          </cell>
        </row>
        <row r="243">
          <cell r="C243" t="str">
            <v>JANES FINE ARTS</v>
          </cell>
        </row>
        <row r="246">
          <cell r="C246" t="str">
            <v>ALAN JOHNSTON PARTNERSHIP</v>
          </cell>
        </row>
        <row r="249">
          <cell r="C249" t="str">
            <v>KEEPERSCREST</v>
          </cell>
        </row>
        <row r="261">
          <cell r="C261" t="str">
            <v>KIDDIE THORN FIRE PROTECTION</v>
          </cell>
        </row>
        <row r="264">
          <cell r="C264" t="str">
            <v>LLOYD CATERING EQUIPMENT</v>
          </cell>
        </row>
        <row r="323">
          <cell r="C323" t="str">
            <v>LLOYD MORGAN DESIGN ASSOCIATES</v>
          </cell>
        </row>
        <row r="326">
          <cell r="C326" t="str">
            <v>LUCAS SERVICE UK</v>
          </cell>
        </row>
        <row r="333">
          <cell r="C333" t="str">
            <v>MADDOCKS SHELLEY PARTNERSHIP</v>
          </cell>
        </row>
        <row r="336">
          <cell r="C336" t="str">
            <v>MICROWAVE MARKETING</v>
          </cell>
        </row>
        <row r="340">
          <cell r="C340" t="str">
            <v>MOTHERCARE</v>
          </cell>
        </row>
        <row r="343">
          <cell r="C343" t="str">
            <v>NEWCASTLE UNDER LYME BOROUGH COUNCIL</v>
          </cell>
        </row>
        <row r="347">
          <cell r="C347" t="str">
            <v>PEMBROOK DESIGN</v>
          </cell>
        </row>
        <row r="351">
          <cell r="C351" t="str">
            <v>PERSONNEL HYGIENE SERVICES</v>
          </cell>
        </row>
        <row r="360">
          <cell r="C360" t="str">
            <v>PHOENIX CONTRACTS</v>
          </cell>
        </row>
        <row r="363">
          <cell r="C363" t="str">
            <v>PLATT WHITE PARTNERSHIP</v>
          </cell>
        </row>
        <row r="375">
          <cell r="C375" t="str">
            <v>ROTALUX INTERNATIONAL</v>
          </cell>
        </row>
        <row r="378">
          <cell r="C378" t="str">
            <v>SABIH NASHAT CONTRACTS</v>
          </cell>
        </row>
        <row r="381">
          <cell r="C381" t="str">
            <v>STAFFORD BOROUGH COUNCIL</v>
          </cell>
        </row>
        <row r="385">
          <cell r="C385" t="str">
            <v>STORER REFRIGERATION &amp; CATERING</v>
          </cell>
        </row>
        <row r="389">
          <cell r="C389" t="str">
            <v>SWAN HATTERSLEY</v>
          </cell>
        </row>
        <row r="393">
          <cell r="C393" t="str">
            <v>TARGET FURNITURE</v>
          </cell>
        </row>
        <row r="397">
          <cell r="C397" t="str">
            <v>TELECTRONICS</v>
          </cell>
        </row>
        <row r="405">
          <cell r="C405" t="str">
            <v>GEOFF TILL ELECTRICAL CONTRACTORS</v>
          </cell>
        </row>
        <row r="412">
          <cell r="C412" t="str">
            <v>TOTAL REFRIGERATION</v>
          </cell>
        </row>
        <row r="415">
          <cell r="C415" t="str">
            <v>M M &amp; G M WEAVER</v>
          </cell>
        </row>
      </sheetData>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data sheet"/>
      <sheetName val="PV"/>
      <sheetName val="master_data_sheet1"/>
      <sheetName val="master_data_sheet"/>
      <sheetName val="master_data_sheet2"/>
      <sheetName val="master_data_sheet4"/>
      <sheetName val="master_data_sheet3"/>
      <sheetName val="master_data_sheet5"/>
      <sheetName val="PV.XLT"/>
      <sheetName val="master_data_sheet6"/>
      <sheetName val="PV_XLT"/>
      <sheetName val="master_data_sheet8"/>
      <sheetName val="PV_XLT2"/>
      <sheetName val="master_data_sheet7"/>
      <sheetName val="PV_XLT1"/>
      <sheetName val="master_data_sheet9"/>
      <sheetName val="PV_XLT3"/>
      <sheetName val="master_data_sheet10"/>
      <sheetName val="PV_XLT4"/>
      <sheetName val="master_data_sheet11"/>
      <sheetName val="PV_XLT5"/>
      <sheetName val="PV_XLT6"/>
      <sheetName val="master_data_sheet12"/>
      <sheetName val="master_data_sheet13"/>
      <sheetName val="PV_XLT7"/>
      <sheetName val="PV_XLT8"/>
      <sheetName val="master_data_sheet14"/>
      <sheetName val="master_data_sheet15"/>
      <sheetName val="PV_XLT9"/>
      <sheetName val="master_data_sheet16"/>
      <sheetName val="PV_XLT10"/>
      <sheetName val="master_data_sheet17"/>
      <sheetName val="PV_XLT11"/>
      <sheetName val="\INFORMAT\DATA\PV_XLT"/>
      <sheetName val="\INFORMAT\DATA\PV_XLT1"/>
      <sheetName val="\INFORMAT\DATA\PV_XLT2"/>
      <sheetName val="PV_XLT12"/>
      <sheetName val="master_data_sheet18"/>
      <sheetName val="PV_XLT13"/>
      <sheetName val="master_data_sheet19"/>
      <sheetName val="PV_XLT14"/>
      <sheetName val="master_data_sheet20"/>
      <sheetName val="[PV.XLT]\INFORMAT\DATA\PV_XLT"/>
      <sheetName val="[PV.XLT]\INFORMAT\DATA\PV_XLT1"/>
      <sheetName val="[PV.XLT]\INFORMAT\DATA\PV_XLT2"/>
    </sheetNames>
    <definedNames>
      <definedName name="sheet"/>
    </definedNames>
    <sheetDataSet>
      <sheetData sheetId="0" refreshError="1"/>
      <sheetData sheetId="1" refreshError="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sheetData sheetId="38"/>
      <sheetData sheetId="39"/>
      <sheetData sheetId="40"/>
      <sheetData sheetId="41"/>
      <sheetData sheetId="42"/>
      <sheetData sheetId="43"/>
      <sheetData sheetId="44"/>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Master Data Sheet"/>
      <sheetName val="Contents"/>
      <sheetName val="Project Team"/>
      <sheetName val="Introduction"/>
      <sheetName val="Disclaimer"/>
      <sheetName val="Exclusions"/>
      <sheetName val="Schedule of Areas"/>
      <sheetName val="CAF"/>
      <sheetName val="Elemental Summary"/>
      <sheetName val="Cost Plan"/>
      <sheetName val="Risks"/>
      <sheetName val="End of Cost Plan"/>
      <sheetName val="Cover (1)"/>
      <sheetName val="END OF REPORT"/>
      <sheetName val="Dimensions"/>
      <sheetName val="Conversion Works Summary"/>
      <sheetName val="OP's"/>
      <sheetName val="Electrical Costs"/>
      <sheetName val="Mechanical Costs"/>
      <sheetName val="Exec. Sum"/>
      <sheetName val="Areas calculation"/>
      <sheetName val="Cash Flow"/>
      <sheetName val="Graph"/>
      <sheetName val="New item"/>
      <sheetName val="RATES"/>
      <sheetName val="Levels"/>
      <sheetName val="Fit outs"/>
      <sheetName val="Specification"/>
      <sheetName val="Market Test"/>
      <sheetName val="FlySheets"/>
      <sheetName val="Module1"/>
      <sheetName val="ASFuncs"/>
      <sheetName val="cashflow macro functions"/>
      <sheetName val="Master Data Sheet (2)"/>
      <sheetName val="FLY 1"/>
      <sheetName val="FLY 2"/>
      <sheetName val="Main Summary"/>
      <sheetName val="Project Summary"/>
      <sheetName val="FLY 3"/>
      <sheetName val="Schedule"/>
      <sheetName val="FLY 4"/>
      <sheetName val="OfficeConversion"/>
      <sheetName val="FLY 5"/>
      <sheetName val="Bedroom Extension"/>
      <sheetName val="PAR (2)"/>
      <sheetName val="FLY 6"/>
      <sheetName val="N&amp;A"/>
      <sheetName val="END"/>
      <sheetName val="Contents "/>
      <sheetName val="Introduction "/>
      <sheetName val="Ex Summary"/>
      <sheetName val="NB Sch. Areas"/>
      <sheetName val="Bedroom Sum"/>
      <sheetName val="Std Bedroom ESum (1)"/>
      <sheetName val="Std Bedroom CP (1)"/>
      <sheetName val="Std Bedroom ESum (2)"/>
      <sheetName val="Std Bedroom CP (2)"/>
      <sheetName val="Suite Bedroom ESum "/>
      <sheetName val="Suite Bedroom CP"/>
      <sheetName val="Corridor ESum"/>
      <sheetName val="Corridor CP"/>
      <sheetName val="Room Summary"/>
      <sheetName val="NB Elemental Summary"/>
      <sheetName val="NB Cost Plan"/>
      <sheetName val="R Sch. Areas"/>
      <sheetName val="R Elemental Summary"/>
      <sheetName val="R Cost Plan"/>
      <sheetName val="R ex Sch. Areas"/>
      <sheetName val="Room M&amp;E"/>
      <sheetName val="Public Summary"/>
      <sheetName val="Public BW"/>
      <sheetName val="Public FF&amp;E"/>
      <sheetName val="Gnd Inf M&amp;E"/>
      <sheetName val="B Inf M&amp;E"/>
      <sheetName val="Gen Inf M&amp;E"/>
      <sheetName val="Major Capex"/>
      <sheetName val="Fees"/>
      <sheetName val="Drawings"/>
      <sheetName val="Front Cover "/>
      <sheetName val="Exc Summary"/>
      <sheetName val="Sch. Areas"/>
      <sheetName val="Committed Forecast"/>
      <sheetName val="Pre Con"/>
      <sheetName val="Fee Proposal"/>
      <sheetName val="Cost Summary"/>
      <sheetName val="Prov Sums "/>
      <sheetName val="Broadoak Elemental Summary"/>
      <sheetName val="Prov Sums"/>
      <sheetName val="BOak Ex over to Tender"/>
      <sheetName val="Broadoak Qualifications"/>
      <sheetName val="Fee Proposal "/>
      <sheetName val="Appointment Docs Position"/>
      <sheetName val="Insurances"/>
      <sheetName val="Bedroom Forecast"/>
      <sheetName val="Committed"/>
      <sheetName val="Variations TBC"/>
      <sheetName val="CPlan D Bedroom Sum"/>
      <sheetName val="Fees 2"/>
      <sheetName val="Rotunda ESum"/>
      <sheetName val="Zone 1 ESum"/>
      <sheetName val="Zone 1 CP"/>
      <sheetName val="Zone 2 ESum"/>
      <sheetName val="Zone 2 CP"/>
      <sheetName val="Zone 3 ESum"/>
      <sheetName val="Zone 3 CP"/>
      <sheetName val="Zone 4 ESum"/>
      <sheetName val="Zone 4 CP"/>
      <sheetName val="Zone 5 ESum"/>
      <sheetName val="Zone 5 CP"/>
      <sheetName val="Zone 6 ESum"/>
      <sheetName val="Zone 6 CP"/>
      <sheetName val="Zone 7 ESum"/>
      <sheetName val="Zone 7 CP"/>
      <sheetName val="Master_Data_Sheet"/>
      <sheetName val="Project_Team"/>
      <sheetName val="Schedule_of_Areas"/>
      <sheetName val="Elemental_Summary"/>
      <sheetName val="Cost_Plan"/>
      <sheetName val="End_of_Cost_Plan"/>
      <sheetName val="Cover_(1)"/>
      <sheetName val="END_OF_REPORT"/>
      <sheetName val="Conversion_Works_Summary"/>
      <sheetName val="Electrical_Costs"/>
      <sheetName val="Mechanical_Costs"/>
      <sheetName val="Exec__Sum"/>
      <sheetName val="Areas_calculation"/>
      <sheetName val="Cash_Flow"/>
      <sheetName val="New_item"/>
      <sheetName val="Fit_outs"/>
      <sheetName val="Market_Test"/>
      <sheetName val="cashflow_macro_functions"/>
      <sheetName val="Master_Data_Sheet_(2)"/>
      <sheetName val="FLY_1"/>
      <sheetName val="FLY_2"/>
      <sheetName val="Main_Summary"/>
      <sheetName val="Project_Summary"/>
      <sheetName val="FLY_3"/>
      <sheetName val="FLY_4"/>
      <sheetName val="FLY_5"/>
      <sheetName val="Bedroom_Extension"/>
      <sheetName val="PAR_(2)"/>
      <sheetName val="FLY_6"/>
      <sheetName val="Contents_"/>
      <sheetName val="Introduction_"/>
      <sheetName val="Ex_Summary"/>
      <sheetName val="NB_Sch__Areas"/>
      <sheetName val="Bedroom_Sum"/>
      <sheetName val="Std_Bedroom_ESum_(1)"/>
      <sheetName val="Std_Bedroom_CP_(1)"/>
      <sheetName val="Std_Bedroom_ESum_(2)"/>
      <sheetName val="Std_Bedroom_CP_(2)"/>
      <sheetName val="Suite_Bedroom_ESum_"/>
      <sheetName val="Suite_Bedroom_CP"/>
      <sheetName val="Corridor_ESum"/>
      <sheetName val="Corridor_CP"/>
      <sheetName val="Room_Summary"/>
      <sheetName val="NB_Elemental_Summary"/>
      <sheetName val="NB_Cost_Plan"/>
      <sheetName val="R_Sch__Areas"/>
      <sheetName val="R_Elemental_Summary"/>
      <sheetName val="R_Cost_Plan"/>
      <sheetName val="R_ex_Sch__Areas"/>
      <sheetName val="Room_M&amp;E"/>
      <sheetName val="Public_Summary"/>
      <sheetName val="Public_BW"/>
      <sheetName val="Public_FF&amp;E"/>
      <sheetName val="Gnd_Inf_M&amp;E"/>
      <sheetName val="B_Inf_M&amp;E"/>
      <sheetName val="Gen_Inf_M&amp;E"/>
      <sheetName val="Major_Capex"/>
      <sheetName val="Front_Cover_"/>
      <sheetName val="Exc_Summary"/>
      <sheetName val="Sch__Areas"/>
      <sheetName val="Committed_Forecast"/>
      <sheetName val="Pre_Con"/>
      <sheetName val="Fee_Proposal"/>
      <sheetName val="Cost_Summary"/>
      <sheetName val="Prov_Sums_"/>
      <sheetName val="Broadoak_Elemental_Summary"/>
      <sheetName val="Prov_Sums"/>
      <sheetName val="BOak_Ex_over_to_Tender"/>
      <sheetName val="Broadoak_Qualifications"/>
      <sheetName val="Fee_Proposal_"/>
      <sheetName val="Appointment_Docs_Position"/>
      <sheetName val="Bedroom_Forecast"/>
      <sheetName val="Variations_TBC"/>
      <sheetName val="CPlan_D_Bedroom_Sum"/>
      <sheetName val="Fees_2"/>
      <sheetName val="Rotunda_ESum"/>
      <sheetName val="Zone_1_ESum"/>
      <sheetName val="Zone_1_CP"/>
      <sheetName val="Zone_2_ESum"/>
      <sheetName val="Zone_2_CP"/>
      <sheetName val="Zone_3_ESum"/>
      <sheetName val="Zone_3_CP"/>
      <sheetName val="Zone_4_ESum"/>
      <sheetName val="Zone_4_CP"/>
      <sheetName val="Zone_5_ESum"/>
      <sheetName val="Zone_5_CP"/>
      <sheetName val="Zone_6_ESum"/>
      <sheetName val="Zone_6_CP"/>
      <sheetName val="Zone_7_ESum"/>
      <sheetName val="Zone_7_CP"/>
      <sheetName val="Master_Data_Sheet1"/>
      <sheetName val="Project_Team1"/>
      <sheetName val="Schedule_of_Areas1"/>
      <sheetName val="Elemental_Summary1"/>
      <sheetName val="Cost_Plan1"/>
      <sheetName val="End_of_Cost_Plan1"/>
      <sheetName val="Cover_(1)1"/>
      <sheetName val="END_OF_REPORT1"/>
      <sheetName val="Conversion_Works_Summary1"/>
      <sheetName val="Electrical_Costs1"/>
      <sheetName val="Mechanical_Costs1"/>
      <sheetName val="Exec__Sum1"/>
      <sheetName val="Areas_calculation1"/>
      <sheetName val="Cash_Flow1"/>
      <sheetName val="New_item1"/>
      <sheetName val="Fit_outs1"/>
      <sheetName val="Market_Test1"/>
      <sheetName val="cashflow_macro_functions1"/>
      <sheetName val="Master_Data_Sheet_(2)1"/>
      <sheetName val="FLY_11"/>
      <sheetName val="FLY_21"/>
      <sheetName val="Main_Summary1"/>
      <sheetName val="Project_Summary1"/>
      <sheetName val="FLY_31"/>
      <sheetName val="FLY_41"/>
      <sheetName val="FLY_51"/>
      <sheetName val="Bedroom_Extension1"/>
      <sheetName val="PAR_(2)1"/>
      <sheetName val="FLY_61"/>
      <sheetName val="Contents_1"/>
      <sheetName val="Introduction_1"/>
      <sheetName val="Ex_Summary1"/>
      <sheetName val="NB_Sch__Areas1"/>
      <sheetName val="Bedroom_Sum1"/>
      <sheetName val="Std_Bedroom_ESum_(1)1"/>
      <sheetName val="Std_Bedroom_CP_(1)1"/>
      <sheetName val="Std_Bedroom_ESum_(2)1"/>
      <sheetName val="Std_Bedroom_CP_(2)1"/>
      <sheetName val="Suite_Bedroom_ESum_1"/>
      <sheetName val="Suite_Bedroom_CP1"/>
      <sheetName val="Corridor_ESum1"/>
      <sheetName val="Corridor_CP1"/>
      <sheetName val="Room_Summary1"/>
      <sheetName val="NB_Elemental_Summary1"/>
      <sheetName val="NB_Cost_Plan1"/>
      <sheetName val="R_Sch__Areas1"/>
      <sheetName val="R_Elemental_Summary1"/>
      <sheetName val="R_Cost_Plan1"/>
      <sheetName val="R_ex_Sch__Areas1"/>
      <sheetName val="Room_M&amp;E1"/>
      <sheetName val="Public_Summary1"/>
      <sheetName val="Public_BW1"/>
      <sheetName val="Public_FF&amp;E1"/>
      <sheetName val="Gnd_Inf_M&amp;E1"/>
      <sheetName val="B_Inf_M&amp;E1"/>
      <sheetName val="Gen_Inf_M&amp;E1"/>
      <sheetName val="Major_Capex1"/>
      <sheetName val="Front_Cover_1"/>
      <sheetName val="Exc_Summary1"/>
      <sheetName val="Sch__Areas1"/>
      <sheetName val="Committed_Forecast1"/>
      <sheetName val="Pre_Con1"/>
      <sheetName val="Fee_Proposal1"/>
      <sheetName val="Cost_Summary1"/>
      <sheetName val="Prov_Sums_1"/>
      <sheetName val="Broadoak_Elemental_Summary1"/>
      <sheetName val="Prov_Sums1"/>
      <sheetName val="BOak_Ex_over_to_Tender1"/>
      <sheetName val="Broadoak_Qualifications1"/>
      <sheetName val="Fee_Proposal_1"/>
      <sheetName val="Appointment_Docs_Position1"/>
      <sheetName val="Bedroom_Forecast1"/>
      <sheetName val="Variations_TBC1"/>
      <sheetName val="CPlan_D_Bedroom_Sum1"/>
      <sheetName val="Fees_21"/>
      <sheetName val="Rotunda_ESum1"/>
      <sheetName val="Zone_1_ESum1"/>
      <sheetName val="Zone_1_CP1"/>
      <sheetName val="Zone_2_ESum1"/>
      <sheetName val="Zone_2_CP1"/>
      <sheetName val="Zone_3_ESum1"/>
      <sheetName val="Zone_3_CP1"/>
      <sheetName val="Zone_4_ESum1"/>
      <sheetName val="Zone_4_CP1"/>
      <sheetName val="Zone_5_ESum1"/>
      <sheetName val="Zone_5_CP1"/>
      <sheetName val="Zone_6_ESum1"/>
      <sheetName val="Zone_6_CP1"/>
      <sheetName val="Zone_7_ESum1"/>
      <sheetName val="Zone_7_CP1"/>
      <sheetName val="Master_Data_Sheet2"/>
      <sheetName val="Project_Team2"/>
      <sheetName val="Schedule_of_Areas2"/>
      <sheetName val="Elemental_Summary2"/>
      <sheetName val="Cost_Plan2"/>
      <sheetName val="End_of_Cost_Plan2"/>
      <sheetName val="Cover_(1)2"/>
      <sheetName val="END_OF_REPORT2"/>
      <sheetName val="Conversion_Works_Summary2"/>
      <sheetName val="Electrical_Costs2"/>
      <sheetName val="Mechanical_Costs2"/>
      <sheetName val="Exec__Sum2"/>
      <sheetName val="Areas_calculation2"/>
      <sheetName val="Cash_Flow2"/>
      <sheetName val="New_item2"/>
      <sheetName val="Fit_outs2"/>
      <sheetName val="Market_Test2"/>
      <sheetName val="cashflow_macro_functions2"/>
      <sheetName val="Master_Data_Sheet_(2)2"/>
      <sheetName val="FLY_12"/>
      <sheetName val="FLY_22"/>
      <sheetName val="Main_Summary2"/>
      <sheetName val="Project_Summary2"/>
      <sheetName val="FLY_32"/>
      <sheetName val="FLY_42"/>
      <sheetName val="FLY_52"/>
      <sheetName val="Bedroom_Extension2"/>
      <sheetName val="PAR_(2)2"/>
      <sheetName val="FLY_62"/>
      <sheetName val="Contents_2"/>
      <sheetName val="Introduction_2"/>
      <sheetName val="Ex_Summary2"/>
      <sheetName val="NB_Sch__Areas2"/>
      <sheetName val="Bedroom_Sum2"/>
      <sheetName val="Std_Bedroom_ESum_(1)2"/>
      <sheetName val="Std_Bedroom_CP_(1)2"/>
      <sheetName val="Std_Bedroom_ESum_(2)2"/>
      <sheetName val="Std_Bedroom_CP_(2)2"/>
      <sheetName val="Suite_Bedroom_ESum_2"/>
      <sheetName val="Suite_Bedroom_CP2"/>
      <sheetName val="Corridor_ESum2"/>
      <sheetName val="Corridor_CP2"/>
      <sheetName val="Room_Summary2"/>
      <sheetName val="NB_Elemental_Summary2"/>
      <sheetName val="NB_Cost_Plan2"/>
      <sheetName val="R_Sch__Areas2"/>
      <sheetName val="R_Elemental_Summary2"/>
      <sheetName val="R_Cost_Plan2"/>
      <sheetName val="R_ex_Sch__Areas2"/>
      <sheetName val="Room_M&amp;E2"/>
      <sheetName val="Public_Summary2"/>
      <sheetName val="Public_BW2"/>
      <sheetName val="Public_FF&amp;E2"/>
      <sheetName val="Gnd_Inf_M&amp;E2"/>
      <sheetName val="B_Inf_M&amp;E2"/>
      <sheetName val="Gen_Inf_M&amp;E2"/>
      <sheetName val="Major_Capex2"/>
      <sheetName val="Front_Cover_2"/>
      <sheetName val="Exc_Summary2"/>
      <sheetName val="Sch__Areas2"/>
      <sheetName val="Committed_Forecast2"/>
      <sheetName val="Pre_Con2"/>
      <sheetName val="Fee_Proposal2"/>
      <sheetName val="Cost_Summary2"/>
      <sheetName val="Prov_Sums_2"/>
      <sheetName val="Broadoak_Elemental_Summary2"/>
      <sheetName val="Prov_Sums2"/>
      <sheetName val="BOak_Ex_over_to_Tender2"/>
      <sheetName val="Broadoak_Qualifications2"/>
      <sheetName val="Fee_Proposal_2"/>
      <sheetName val="Appointment_Docs_Position2"/>
      <sheetName val="Bedroom_Forecast2"/>
      <sheetName val="Variations_TBC2"/>
      <sheetName val="CPlan_D_Bedroom_Sum2"/>
      <sheetName val="Fees_22"/>
      <sheetName val="Rotunda_ESum2"/>
      <sheetName val="Zone_1_ESum2"/>
      <sheetName val="Zone_1_CP2"/>
      <sheetName val="Zone_2_ESum2"/>
      <sheetName val="Zone_2_CP2"/>
      <sheetName val="Zone_3_ESum2"/>
      <sheetName val="Zone_3_CP2"/>
      <sheetName val="Zone_4_ESum2"/>
      <sheetName val="Zone_4_CP2"/>
      <sheetName val="Zone_5_ESum2"/>
      <sheetName val="Zone_5_CP2"/>
      <sheetName val="Zone_6_ESum2"/>
      <sheetName val="Zone_6_CP2"/>
      <sheetName val="Zone_7_ESum2"/>
      <sheetName val="Zone_7_CP2"/>
      <sheetName val="Master_Data_Sheet3"/>
      <sheetName val="Project_Team3"/>
      <sheetName val="Schedule_of_Areas3"/>
      <sheetName val="Elemental_Summary3"/>
      <sheetName val="Cost_Plan3"/>
      <sheetName val="End_of_Cost_Plan3"/>
      <sheetName val="Cover_(1)3"/>
      <sheetName val="END_OF_REPORT3"/>
      <sheetName val="Conversion_Works_Summary3"/>
      <sheetName val="Electrical_Costs3"/>
      <sheetName val="Mechanical_Costs3"/>
      <sheetName val="Exec__Sum3"/>
      <sheetName val="Areas_calculation3"/>
      <sheetName val="Cash_Flow3"/>
      <sheetName val="New_item3"/>
      <sheetName val="Fit_outs3"/>
      <sheetName val="Market_Test3"/>
      <sheetName val="cashflow_macro_functions3"/>
      <sheetName val="Master_Data_Sheet_(2)3"/>
      <sheetName val="FLY_13"/>
      <sheetName val="FLY_23"/>
      <sheetName val="Main_Summary3"/>
      <sheetName val="Project_Summary3"/>
      <sheetName val="FLY_33"/>
      <sheetName val="FLY_43"/>
      <sheetName val="FLY_53"/>
      <sheetName val="Bedroom_Extension3"/>
      <sheetName val="PAR_(2)3"/>
      <sheetName val="FLY_63"/>
      <sheetName val="Contents_3"/>
      <sheetName val="Introduction_3"/>
      <sheetName val="Ex_Summary3"/>
      <sheetName val="NB_Sch__Areas3"/>
      <sheetName val="Bedroom_Sum3"/>
      <sheetName val="Std_Bedroom_ESum_(1)3"/>
      <sheetName val="Std_Bedroom_CP_(1)3"/>
      <sheetName val="Std_Bedroom_ESum_(2)3"/>
      <sheetName val="Std_Bedroom_CP_(2)3"/>
      <sheetName val="Suite_Bedroom_ESum_3"/>
      <sheetName val="Suite_Bedroom_CP3"/>
      <sheetName val="Corridor_ESum3"/>
      <sheetName val="Corridor_CP3"/>
      <sheetName val="Room_Summary3"/>
      <sheetName val="NB_Elemental_Summary3"/>
      <sheetName val="NB_Cost_Plan3"/>
      <sheetName val="R_Sch__Areas3"/>
      <sheetName val="R_Elemental_Summary3"/>
      <sheetName val="R_Cost_Plan3"/>
      <sheetName val="R_ex_Sch__Areas3"/>
      <sheetName val="Room_M&amp;E3"/>
      <sheetName val="Public_Summary3"/>
      <sheetName val="Public_BW3"/>
      <sheetName val="Public_FF&amp;E3"/>
      <sheetName val="Gnd_Inf_M&amp;E3"/>
      <sheetName val="B_Inf_M&amp;E3"/>
      <sheetName val="Gen_Inf_M&amp;E3"/>
      <sheetName val="Major_Capex3"/>
      <sheetName val="Front_Cover_3"/>
      <sheetName val="Exc_Summary3"/>
      <sheetName val="Sch__Areas3"/>
      <sheetName val="Committed_Forecast3"/>
      <sheetName val="Pre_Con3"/>
      <sheetName val="Fee_Proposal3"/>
      <sheetName val="Cost_Summary3"/>
      <sheetName val="Prov_Sums_3"/>
      <sheetName val="Broadoak_Elemental_Summary3"/>
      <sheetName val="Prov_Sums3"/>
      <sheetName val="BOak_Ex_over_to_Tender3"/>
      <sheetName val="Broadoak_Qualifications3"/>
      <sheetName val="Fee_Proposal_3"/>
      <sheetName val="Appointment_Docs_Position3"/>
      <sheetName val="Bedroom_Forecast3"/>
      <sheetName val="Variations_TBC3"/>
      <sheetName val="CPlan_D_Bedroom_Sum3"/>
      <sheetName val="Fees_23"/>
      <sheetName val="Rotunda_ESum3"/>
      <sheetName val="Zone_1_ESum3"/>
      <sheetName val="Zone_1_CP3"/>
      <sheetName val="Zone_2_ESum3"/>
      <sheetName val="Zone_2_CP3"/>
      <sheetName val="Zone_3_ESum3"/>
      <sheetName val="Zone_3_CP3"/>
      <sheetName val="Zone_4_ESum3"/>
      <sheetName val="Zone_4_CP3"/>
      <sheetName val="Zone_5_ESum3"/>
      <sheetName val="Zone_5_CP3"/>
      <sheetName val="Zone_6_ESum3"/>
      <sheetName val="Zone_6_CP3"/>
      <sheetName val="Zone_7_ESum3"/>
      <sheetName val="Zone_7_CP3"/>
      <sheetName val="Master_Data_Sheet4"/>
      <sheetName val="Project_Team4"/>
      <sheetName val="Schedule_of_Areas4"/>
      <sheetName val="Elemental_Summary4"/>
      <sheetName val="Cost_Plan4"/>
      <sheetName val="End_of_Cost_Plan4"/>
      <sheetName val="Cover_(1)4"/>
      <sheetName val="END_OF_REPORT4"/>
      <sheetName val="Conversion_Works_Summary4"/>
      <sheetName val="Electrical_Costs4"/>
      <sheetName val="Mechanical_Costs4"/>
      <sheetName val="Exec__Sum4"/>
      <sheetName val="Areas_calculation4"/>
      <sheetName val="Cash_Flow4"/>
      <sheetName val="New_item4"/>
      <sheetName val="Fit_outs4"/>
      <sheetName val="Market_Test4"/>
      <sheetName val="cashflow_macro_functions4"/>
      <sheetName val="Master_Data_Sheet_(2)4"/>
      <sheetName val="FLY_14"/>
      <sheetName val="FLY_24"/>
      <sheetName val="Main_Summary4"/>
      <sheetName val="Project_Summary4"/>
      <sheetName val="FLY_34"/>
      <sheetName val="FLY_44"/>
      <sheetName val="FLY_54"/>
      <sheetName val="Bedroom_Extension4"/>
      <sheetName val="PAR_(2)4"/>
      <sheetName val="FLY_64"/>
      <sheetName val="Master_Data_Sheet6"/>
      <sheetName val="Project_Team6"/>
      <sheetName val="Schedule_of_Areas6"/>
      <sheetName val="Elemental_Summary6"/>
      <sheetName val="Cost_Plan6"/>
      <sheetName val="End_of_Cost_Plan6"/>
      <sheetName val="Cover_(1)6"/>
      <sheetName val="END_OF_REPORT6"/>
      <sheetName val="Conversion_Works_Summary6"/>
      <sheetName val="Electrical_Costs6"/>
      <sheetName val="Mechanical_Costs6"/>
      <sheetName val="Exec__Sum6"/>
      <sheetName val="Areas_calculation6"/>
      <sheetName val="Cash_Flow6"/>
      <sheetName val="New_item6"/>
      <sheetName val="Fit_outs6"/>
      <sheetName val="Market_Test6"/>
      <sheetName val="cashflow_macro_functions6"/>
      <sheetName val="Master_Data_Sheet_(2)6"/>
      <sheetName val="FLY_16"/>
      <sheetName val="FLY_26"/>
      <sheetName val="Main_Summary6"/>
      <sheetName val="Project_Summary6"/>
      <sheetName val="FLY_36"/>
      <sheetName val="FLY_46"/>
      <sheetName val="FLY_56"/>
      <sheetName val="Bedroom_Extension6"/>
      <sheetName val="PAR_(2)6"/>
      <sheetName val="FLY_66"/>
      <sheetName val="Contents_5"/>
      <sheetName val="Introduction_5"/>
      <sheetName val="Ex_Summary5"/>
      <sheetName val="NB_Sch__Areas5"/>
      <sheetName val="Bedroom_Sum5"/>
      <sheetName val="Std_Bedroom_ESum_(1)5"/>
      <sheetName val="Std_Bedroom_CP_(1)5"/>
      <sheetName val="Std_Bedroom_ESum_(2)5"/>
      <sheetName val="Std_Bedroom_CP_(2)5"/>
      <sheetName val="Suite_Bedroom_ESum_5"/>
      <sheetName val="Suite_Bedroom_CP5"/>
      <sheetName val="Corridor_ESum5"/>
      <sheetName val="Corridor_CP5"/>
      <sheetName val="Room_Summary5"/>
      <sheetName val="NB_Elemental_Summary5"/>
      <sheetName val="NB_Cost_Plan5"/>
      <sheetName val="R_Sch__Areas5"/>
      <sheetName val="R_Elemental_Summary5"/>
      <sheetName val="R_Cost_Plan5"/>
      <sheetName val="R_ex_Sch__Areas5"/>
      <sheetName val="Room_M&amp;E5"/>
      <sheetName val="Public_Summary5"/>
      <sheetName val="Public_BW5"/>
      <sheetName val="Public_FF&amp;E5"/>
      <sheetName val="Gnd_Inf_M&amp;E5"/>
      <sheetName val="B_Inf_M&amp;E5"/>
      <sheetName val="Gen_Inf_M&amp;E5"/>
      <sheetName val="Major_Capex5"/>
      <sheetName val="Front_Cover_5"/>
      <sheetName val="Exc_Summary5"/>
      <sheetName val="Sch__Areas5"/>
      <sheetName val="Committed_Forecast5"/>
      <sheetName val="Pre_Con5"/>
      <sheetName val="Fee_Proposal5"/>
      <sheetName val="Cost_Summary5"/>
      <sheetName val="Prov_Sums_5"/>
      <sheetName val="Broadoak_Elemental_Summary5"/>
      <sheetName val="Prov_Sums5"/>
      <sheetName val="BOak_Ex_over_to_Tender5"/>
      <sheetName val="Broadoak_Qualifications5"/>
      <sheetName val="Fee_Proposal_5"/>
      <sheetName val="Appointment_Docs_Position5"/>
      <sheetName val="Bedroom_Forecast5"/>
      <sheetName val="Variations_TBC5"/>
      <sheetName val="CPlan_D_Bedroom_Sum5"/>
      <sheetName val="Fees_25"/>
      <sheetName val="Rotunda_ESum5"/>
      <sheetName val="Zone_1_ESum5"/>
      <sheetName val="Zone_1_CP5"/>
      <sheetName val="Zone_2_ESum5"/>
      <sheetName val="Zone_2_CP5"/>
      <sheetName val="Zone_3_ESum5"/>
      <sheetName val="Zone_3_CP5"/>
      <sheetName val="Zone_4_ESum5"/>
      <sheetName val="Zone_4_CP5"/>
      <sheetName val="Zone_5_ESum5"/>
      <sheetName val="Zone_5_CP5"/>
      <sheetName val="Zone_6_ESum5"/>
      <sheetName val="Zone_6_CP5"/>
      <sheetName val="Zone_7_ESum5"/>
      <sheetName val="Zone_7_CP5"/>
      <sheetName val="Master_Data_Sheet5"/>
      <sheetName val="Project_Team5"/>
      <sheetName val="Schedule_of_Areas5"/>
      <sheetName val="Elemental_Summary5"/>
      <sheetName val="Cost_Plan5"/>
      <sheetName val="End_of_Cost_Plan5"/>
      <sheetName val="Cover_(1)5"/>
      <sheetName val="END_OF_REPORT5"/>
      <sheetName val="Conversion_Works_Summary5"/>
      <sheetName val="Electrical_Costs5"/>
      <sheetName val="Mechanical_Costs5"/>
      <sheetName val="Exec__Sum5"/>
      <sheetName val="Areas_calculation5"/>
      <sheetName val="Cash_Flow5"/>
      <sheetName val="New_item5"/>
      <sheetName val="Fit_outs5"/>
      <sheetName val="Market_Test5"/>
      <sheetName val="cashflow_macro_functions5"/>
      <sheetName val="Master_Data_Sheet_(2)5"/>
      <sheetName val="FLY_15"/>
      <sheetName val="FLY_25"/>
      <sheetName val="Main_Summary5"/>
      <sheetName val="Project_Summary5"/>
      <sheetName val="FLY_35"/>
      <sheetName val="FLY_45"/>
      <sheetName val="FLY_55"/>
      <sheetName val="Bedroom_Extension5"/>
      <sheetName val="PAR_(2)5"/>
      <sheetName val="FLY_65"/>
      <sheetName val="Contents_4"/>
      <sheetName val="Introduction_4"/>
      <sheetName val="Ex_Summary4"/>
      <sheetName val="NB_Sch__Areas4"/>
      <sheetName val="Bedroom_Sum4"/>
      <sheetName val="Std_Bedroom_ESum_(1)4"/>
      <sheetName val="Std_Bedroom_CP_(1)4"/>
      <sheetName val="Std_Bedroom_ESum_(2)4"/>
      <sheetName val="Std_Bedroom_CP_(2)4"/>
      <sheetName val="Suite_Bedroom_ESum_4"/>
      <sheetName val="Suite_Bedroom_CP4"/>
      <sheetName val="Corridor_ESum4"/>
      <sheetName val="Corridor_CP4"/>
      <sheetName val="Room_Summary4"/>
      <sheetName val="NB_Elemental_Summary4"/>
      <sheetName val="NB_Cost_Plan4"/>
      <sheetName val="R_Sch__Areas4"/>
      <sheetName val="R_Elemental_Summary4"/>
      <sheetName val="R_Cost_Plan4"/>
      <sheetName val="R_ex_Sch__Areas4"/>
      <sheetName val="Room_M&amp;E4"/>
      <sheetName val="Public_Summary4"/>
      <sheetName val="Public_BW4"/>
      <sheetName val="Public_FF&amp;E4"/>
      <sheetName val="Gnd_Inf_M&amp;E4"/>
      <sheetName val="B_Inf_M&amp;E4"/>
      <sheetName val="Gen_Inf_M&amp;E4"/>
      <sheetName val="Major_Capex4"/>
      <sheetName val="Front_Cover_4"/>
      <sheetName val="Exc_Summary4"/>
      <sheetName val="Sch__Areas4"/>
      <sheetName val="Committed_Forecast4"/>
      <sheetName val="Pre_Con4"/>
      <sheetName val="Fee_Proposal4"/>
      <sheetName val="Cost_Summary4"/>
      <sheetName val="Prov_Sums_4"/>
      <sheetName val="Broadoak_Elemental_Summary4"/>
      <sheetName val="Prov_Sums4"/>
      <sheetName val="BOak_Ex_over_to_Tender4"/>
      <sheetName val="Broadoak_Qualifications4"/>
      <sheetName val="Fee_Proposal_4"/>
      <sheetName val="Appointment_Docs_Position4"/>
      <sheetName val="Bedroom_Forecast4"/>
      <sheetName val="Variations_TBC4"/>
      <sheetName val="CPlan_D_Bedroom_Sum4"/>
      <sheetName val="Fees_24"/>
      <sheetName val="Rotunda_ESum4"/>
      <sheetName val="Zone_1_ESum4"/>
      <sheetName val="Zone_1_CP4"/>
      <sheetName val="Zone_2_ESum4"/>
      <sheetName val="Zone_2_CP4"/>
      <sheetName val="Zone_3_ESum4"/>
      <sheetName val="Zone_3_CP4"/>
      <sheetName val="Zone_4_ESum4"/>
      <sheetName val="Zone_4_CP4"/>
      <sheetName val="Zone_5_ESum4"/>
      <sheetName val="Zone_5_CP4"/>
      <sheetName val="Zone_6_ESum4"/>
      <sheetName val="Zone_6_CP4"/>
      <sheetName val="Zone_7_ESum4"/>
      <sheetName val="Zone_7_CP4"/>
      <sheetName val="Master_Data_Sheet7"/>
      <sheetName val="Project_Team7"/>
      <sheetName val="Schedule_of_Areas7"/>
      <sheetName val="Elemental_Summary7"/>
      <sheetName val="Cost_Plan7"/>
      <sheetName val="End_of_Cost_Plan7"/>
      <sheetName val="Cover_(1)7"/>
      <sheetName val="END_OF_REPORT7"/>
      <sheetName val="Conversion_Works_Summary7"/>
      <sheetName val="Electrical_Costs7"/>
      <sheetName val="Mechanical_Costs7"/>
      <sheetName val="Exec__Sum7"/>
      <sheetName val="Areas_calculation7"/>
      <sheetName val="Cash_Flow7"/>
      <sheetName val="New_item7"/>
      <sheetName val="Fit_outs7"/>
      <sheetName val="Market_Test7"/>
      <sheetName val="cashflow_macro_functions7"/>
      <sheetName val="Master_Data_Sheet_(2)7"/>
      <sheetName val="FLY_17"/>
      <sheetName val="FLY_27"/>
      <sheetName val="Main_Summary7"/>
      <sheetName val="Project_Summary7"/>
      <sheetName val="FLY_37"/>
      <sheetName val="FLY_47"/>
      <sheetName val="FLY_57"/>
      <sheetName val="Bedroom_Extension7"/>
      <sheetName val="PAR_(2)7"/>
      <sheetName val="FLY_67"/>
      <sheetName val="Contents_6"/>
      <sheetName val="Introduction_6"/>
      <sheetName val="Ex_Summary6"/>
      <sheetName val="NB_Sch__Areas6"/>
      <sheetName val="Bedroom_Sum6"/>
      <sheetName val="Std_Bedroom_ESum_(1)6"/>
      <sheetName val="Std_Bedroom_CP_(1)6"/>
      <sheetName val="Std_Bedroom_ESum_(2)6"/>
      <sheetName val="Std_Bedroom_CP_(2)6"/>
      <sheetName val="Suite_Bedroom_ESum_6"/>
      <sheetName val="Suite_Bedroom_CP6"/>
      <sheetName val="Corridor_ESum6"/>
      <sheetName val="Corridor_CP6"/>
      <sheetName val="Room_Summary6"/>
      <sheetName val="NB_Elemental_Summary6"/>
      <sheetName val="NB_Cost_Plan6"/>
      <sheetName val="R_Sch__Areas6"/>
      <sheetName val="R_Elemental_Summary6"/>
      <sheetName val="R_Cost_Plan6"/>
      <sheetName val="R_ex_Sch__Areas6"/>
      <sheetName val="Room_M&amp;E6"/>
      <sheetName val="Public_Summary6"/>
      <sheetName val="Public_BW6"/>
      <sheetName val="Public_FF&amp;E6"/>
      <sheetName val="Gnd_Inf_M&amp;E6"/>
      <sheetName val="B_Inf_M&amp;E6"/>
      <sheetName val="Gen_Inf_M&amp;E6"/>
      <sheetName val="Major_Capex6"/>
      <sheetName val="Front_Cover_6"/>
      <sheetName val="Exc_Summary6"/>
      <sheetName val="Sch__Areas6"/>
      <sheetName val="Committed_Forecast6"/>
      <sheetName val="Pre_Con6"/>
      <sheetName val="Fee_Proposal6"/>
      <sheetName val="Cost_Summary6"/>
      <sheetName val="Prov_Sums_6"/>
      <sheetName val="Broadoak_Elemental_Summary6"/>
      <sheetName val="Prov_Sums6"/>
      <sheetName val="BOak_Ex_over_to_Tender6"/>
      <sheetName val="Broadoak_Qualifications6"/>
      <sheetName val="Fee_Proposal_6"/>
      <sheetName val="Appointment_Docs_Position6"/>
      <sheetName val="Bedroom_Forecast6"/>
      <sheetName val="Variations_TBC6"/>
      <sheetName val="CPlan_D_Bedroom_Sum6"/>
      <sheetName val="Fees_26"/>
      <sheetName val="Rotunda_ESum6"/>
      <sheetName val="Zone_1_ESum6"/>
      <sheetName val="Zone_1_CP6"/>
      <sheetName val="Zone_2_ESum6"/>
      <sheetName val="Zone_2_CP6"/>
      <sheetName val="Zone_3_ESum6"/>
      <sheetName val="Zone_3_CP6"/>
      <sheetName val="Zone_4_ESum6"/>
      <sheetName val="Zone_4_CP6"/>
      <sheetName val="Zone_5_ESum6"/>
      <sheetName val="Zone_5_CP6"/>
      <sheetName val="Zone_6_ESum6"/>
      <sheetName val="Zone_6_CP6"/>
      <sheetName val="Zone_7_ESum6"/>
      <sheetName val="Zone_7_CP6"/>
      <sheetName val="Master_Data_Sheet8"/>
      <sheetName val="Project_Team8"/>
      <sheetName val="Schedule_of_Areas8"/>
      <sheetName val="Elemental_Summary8"/>
      <sheetName val="Cost_Plan8"/>
      <sheetName val="End_of_Cost_Plan8"/>
      <sheetName val="Cover_(1)8"/>
      <sheetName val="END_OF_REPORT8"/>
      <sheetName val="Conversion_Works_Summary8"/>
      <sheetName val="Electrical_Costs8"/>
      <sheetName val="Mechanical_Costs8"/>
      <sheetName val="Exec__Sum8"/>
      <sheetName val="Areas_calculation8"/>
      <sheetName val="Cash_Flow8"/>
      <sheetName val="New_item8"/>
      <sheetName val="Fit_outs8"/>
      <sheetName val="Market_Test8"/>
      <sheetName val="cashflow_macro_functions8"/>
      <sheetName val="Master_Data_Sheet_(2)8"/>
      <sheetName val="FLY_18"/>
      <sheetName val="FLY_28"/>
      <sheetName val="Main_Summary8"/>
      <sheetName val="Project_Summary8"/>
      <sheetName val="FLY_38"/>
      <sheetName val="FLY_48"/>
      <sheetName val="FLY_58"/>
      <sheetName val="Bedroom_Extension8"/>
      <sheetName val="PAR_(2)8"/>
      <sheetName val="FLY_68"/>
      <sheetName val="Contents_7"/>
      <sheetName val="Introduction_7"/>
      <sheetName val="Ex_Summary7"/>
      <sheetName val="NB_Sch__Areas7"/>
      <sheetName val="Bedroom_Sum7"/>
      <sheetName val="Std_Bedroom_ESum_(1)7"/>
      <sheetName val="Std_Bedroom_CP_(1)7"/>
      <sheetName val="Std_Bedroom_ESum_(2)7"/>
      <sheetName val="Std_Bedroom_CP_(2)7"/>
      <sheetName val="Suite_Bedroom_ESum_7"/>
      <sheetName val="Suite_Bedroom_CP7"/>
      <sheetName val="Corridor_ESum7"/>
      <sheetName val="Corridor_CP7"/>
      <sheetName val="Room_Summary7"/>
      <sheetName val="NB_Elemental_Summary7"/>
      <sheetName val="NB_Cost_Plan7"/>
      <sheetName val="R_Sch__Areas7"/>
      <sheetName val="R_Elemental_Summary7"/>
      <sheetName val="R_Cost_Plan7"/>
      <sheetName val="R_ex_Sch__Areas7"/>
      <sheetName val="Room_M&amp;E7"/>
      <sheetName val="Public_Summary7"/>
      <sheetName val="Public_BW7"/>
      <sheetName val="Public_FF&amp;E7"/>
      <sheetName val="Gnd_Inf_M&amp;E7"/>
      <sheetName val="B_Inf_M&amp;E7"/>
      <sheetName val="Gen_Inf_M&amp;E7"/>
      <sheetName val="Major_Capex7"/>
      <sheetName val="Front_Cover_7"/>
      <sheetName val="Exc_Summary7"/>
      <sheetName val="Sch__Areas7"/>
      <sheetName val="Committed_Forecast7"/>
      <sheetName val="Pre_Con7"/>
      <sheetName val="Fee_Proposal7"/>
      <sheetName val="Cost_Summary7"/>
      <sheetName val="Prov_Sums_7"/>
      <sheetName val="Broadoak_Elemental_Summary7"/>
      <sheetName val="Prov_Sums7"/>
      <sheetName val="BOak_Ex_over_to_Tender7"/>
      <sheetName val="Broadoak_Qualifications7"/>
      <sheetName val="Fee_Proposal_7"/>
      <sheetName val="Appointment_Docs_Position7"/>
      <sheetName val="Bedroom_Forecast7"/>
      <sheetName val="Variations_TBC7"/>
      <sheetName val="CPlan_D_Bedroom_Sum7"/>
      <sheetName val="Fees_27"/>
      <sheetName val="Rotunda_ESum7"/>
      <sheetName val="Zone_1_ESum7"/>
      <sheetName val="Zone_1_CP7"/>
      <sheetName val="Zone_2_ESum7"/>
      <sheetName val="Zone_2_CP7"/>
      <sheetName val="Zone_3_ESum7"/>
      <sheetName val="Zone_3_CP7"/>
      <sheetName val="Zone_4_ESum7"/>
      <sheetName val="Zone_4_CP7"/>
      <sheetName val="Zone_5_ESum7"/>
      <sheetName val="Zone_5_CP7"/>
      <sheetName val="Zone_6_ESum7"/>
      <sheetName val="Zone_6_CP7"/>
      <sheetName val="Zone_7_ESum7"/>
      <sheetName val="Zone_7_CP7"/>
      <sheetName val="Master_Data_Sheet10"/>
      <sheetName val="Project_Team10"/>
      <sheetName val="Schedule_of_Areas10"/>
      <sheetName val="Elemental_Summary10"/>
      <sheetName val="Cost_Plan10"/>
      <sheetName val="End_of_Cost_Plan10"/>
      <sheetName val="Cover_(1)10"/>
      <sheetName val="END_OF_REPORT10"/>
      <sheetName val="Conversion_Works_Summary10"/>
      <sheetName val="Electrical_Costs10"/>
      <sheetName val="Mechanical_Costs10"/>
      <sheetName val="Exec__Sum10"/>
      <sheetName val="Areas_calculation10"/>
      <sheetName val="Cash_Flow10"/>
      <sheetName val="New_item10"/>
      <sheetName val="Fit_outs10"/>
      <sheetName val="Market_Test10"/>
      <sheetName val="cashflow_macro_functions10"/>
      <sheetName val="Master_Data_Sheet_(2)10"/>
      <sheetName val="FLY_110"/>
      <sheetName val="FLY_210"/>
      <sheetName val="Main_Summary10"/>
      <sheetName val="Project_Summary10"/>
      <sheetName val="FLY_310"/>
      <sheetName val="FLY_410"/>
      <sheetName val="FLY_510"/>
      <sheetName val="Bedroom_Extension10"/>
      <sheetName val="PAR_(2)10"/>
      <sheetName val="FLY_610"/>
      <sheetName val="Contents_9"/>
      <sheetName val="Introduction_9"/>
      <sheetName val="Ex_Summary9"/>
      <sheetName val="NB_Sch__Areas9"/>
      <sheetName val="Bedroom_Sum9"/>
      <sheetName val="Std_Bedroom_ESum_(1)9"/>
      <sheetName val="Std_Bedroom_CP_(1)9"/>
      <sheetName val="Std_Bedroom_ESum_(2)9"/>
      <sheetName val="Std_Bedroom_CP_(2)9"/>
      <sheetName val="Suite_Bedroom_ESum_9"/>
      <sheetName val="Suite_Bedroom_CP9"/>
      <sheetName val="Corridor_ESum9"/>
      <sheetName val="Corridor_CP9"/>
      <sheetName val="Room_Summary9"/>
      <sheetName val="NB_Elemental_Summary9"/>
      <sheetName val="NB_Cost_Plan9"/>
      <sheetName val="R_Sch__Areas9"/>
      <sheetName val="R_Elemental_Summary9"/>
      <sheetName val="R_Cost_Plan9"/>
      <sheetName val="R_ex_Sch__Areas9"/>
      <sheetName val="Room_M&amp;E9"/>
      <sheetName val="Public_Summary9"/>
      <sheetName val="Public_BW9"/>
      <sheetName val="Public_FF&amp;E9"/>
      <sheetName val="Gnd_Inf_M&amp;E9"/>
      <sheetName val="B_Inf_M&amp;E9"/>
      <sheetName val="Gen_Inf_M&amp;E9"/>
      <sheetName val="Major_Capex9"/>
      <sheetName val="Front_Cover_9"/>
      <sheetName val="Exc_Summary9"/>
      <sheetName val="Sch__Areas9"/>
      <sheetName val="Committed_Forecast9"/>
      <sheetName val="Pre_Con9"/>
      <sheetName val="Fee_Proposal9"/>
      <sheetName val="Cost_Summary9"/>
      <sheetName val="Prov_Sums_9"/>
      <sheetName val="Broadoak_Elemental_Summary9"/>
      <sheetName val="Prov_Sums9"/>
      <sheetName val="BOak_Ex_over_to_Tender9"/>
      <sheetName val="Broadoak_Qualifications9"/>
      <sheetName val="Fee_Proposal_9"/>
      <sheetName val="Appointment_Docs_Position9"/>
      <sheetName val="Bedroom_Forecast9"/>
      <sheetName val="Variations_TBC9"/>
      <sheetName val="CPlan_D_Bedroom_Sum9"/>
      <sheetName val="Fees_29"/>
      <sheetName val="Rotunda_ESum9"/>
      <sheetName val="Zone_1_ESum9"/>
      <sheetName val="Zone_1_CP9"/>
      <sheetName val="Zone_2_ESum9"/>
      <sheetName val="Zone_2_CP9"/>
      <sheetName val="Zone_3_ESum9"/>
      <sheetName val="Zone_3_CP9"/>
      <sheetName val="Zone_4_ESum9"/>
      <sheetName val="Zone_4_CP9"/>
      <sheetName val="Zone_5_ESum9"/>
      <sheetName val="Zone_5_CP9"/>
      <sheetName val="Zone_6_ESum9"/>
      <sheetName val="Zone_6_CP9"/>
      <sheetName val="Zone_7_ESum9"/>
      <sheetName val="Zone_7_CP9"/>
      <sheetName val="Master_Data_Sheet9"/>
      <sheetName val="Project_Team9"/>
      <sheetName val="Schedule_of_Areas9"/>
      <sheetName val="Elemental_Summary9"/>
      <sheetName val="Cost_Plan9"/>
      <sheetName val="End_of_Cost_Plan9"/>
      <sheetName val="Cover_(1)9"/>
      <sheetName val="END_OF_REPORT9"/>
      <sheetName val="Conversion_Works_Summary9"/>
      <sheetName val="Electrical_Costs9"/>
      <sheetName val="Mechanical_Costs9"/>
      <sheetName val="Exec__Sum9"/>
      <sheetName val="Areas_calculation9"/>
      <sheetName val="Cash_Flow9"/>
      <sheetName val="New_item9"/>
      <sheetName val="Fit_outs9"/>
      <sheetName val="Market_Test9"/>
      <sheetName val="cashflow_macro_functions9"/>
      <sheetName val="Master_Data_Sheet_(2)9"/>
      <sheetName val="FLY_19"/>
      <sheetName val="FLY_29"/>
      <sheetName val="Main_Summary9"/>
      <sheetName val="Project_Summary9"/>
      <sheetName val="FLY_39"/>
      <sheetName val="FLY_49"/>
      <sheetName val="FLY_59"/>
      <sheetName val="Bedroom_Extension9"/>
      <sheetName val="PAR_(2)9"/>
      <sheetName val="FLY_69"/>
      <sheetName val="Contents_8"/>
      <sheetName val="Introduction_8"/>
      <sheetName val="Ex_Summary8"/>
      <sheetName val="NB_Sch__Areas8"/>
      <sheetName val="Bedroom_Sum8"/>
      <sheetName val="Std_Bedroom_ESum_(1)8"/>
      <sheetName val="Std_Bedroom_CP_(1)8"/>
      <sheetName val="Std_Bedroom_ESum_(2)8"/>
      <sheetName val="Std_Bedroom_CP_(2)8"/>
      <sheetName val="Suite_Bedroom_ESum_8"/>
      <sheetName val="Suite_Bedroom_CP8"/>
      <sheetName val="Corridor_ESum8"/>
      <sheetName val="Corridor_CP8"/>
      <sheetName val="Room_Summary8"/>
      <sheetName val="NB_Elemental_Summary8"/>
      <sheetName val="NB_Cost_Plan8"/>
      <sheetName val="R_Sch__Areas8"/>
      <sheetName val="R_Elemental_Summary8"/>
      <sheetName val="R_Cost_Plan8"/>
      <sheetName val="R_ex_Sch__Areas8"/>
      <sheetName val="Room_M&amp;E8"/>
      <sheetName val="Public_Summary8"/>
      <sheetName val="Public_BW8"/>
      <sheetName val="Public_FF&amp;E8"/>
      <sheetName val="Gnd_Inf_M&amp;E8"/>
      <sheetName val="B_Inf_M&amp;E8"/>
      <sheetName val="Gen_Inf_M&amp;E8"/>
      <sheetName val="Major_Capex8"/>
      <sheetName val="Front_Cover_8"/>
      <sheetName val="Exc_Summary8"/>
      <sheetName val="Sch__Areas8"/>
      <sheetName val="Committed_Forecast8"/>
      <sheetName val="Pre_Con8"/>
      <sheetName val="Fee_Proposal8"/>
      <sheetName val="Cost_Summary8"/>
      <sheetName val="Prov_Sums_8"/>
      <sheetName val="Broadoak_Elemental_Summary8"/>
      <sheetName val="Prov_Sums8"/>
      <sheetName val="BOak_Ex_over_to_Tender8"/>
      <sheetName val="Broadoak_Qualifications8"/>
      <sheetName val="Fee_Proposal_8"/>
      <sheetName val="Appointment_Docs_Position8"/>
      <sheetName val="Bedroom_Forecast8"/>
      <sheetName val="Variations_TBC8"/>
      <sheetName val="CPlan_D_Bedroom_Sum8"/>
      <sheetName val="Fees_28"/>
      <sheetName val="Rotunda_ESum8"/>
      <sheetName val="Zone_1_ESum8"/>
      <sheetName val="Zone_1_CP8"/>
      <sheetName val="Zone_2_ESum8"/>
      <sheetName val="Zone_2_CP8"/>
      <sheetName val="Zone_3_ESum8"/>
      <sheetName val="Zone_3_CP8"/>
      <sheetName val="Zone_4_ESum8"/>
      <sheetName val="Zone_4_CP8"/>
      <sheetName val="Zone_5_ESum8"/>
      <sheetName val="Zone_5_CP8"/>
      <sheetName val="Zone_6_ESum8"/>
      <sheetName val="Zone_6_CP8"/>
      <sheetName val="Zone_7_ESum8"/>
      <sheetName val="Zone_7_CP8"/>
      <sheetName val="Master_Data_Sheet11"/>
      <sheetName val="Project_Team11"/>
      <sheetName val="Schedule_of_Areas11"/>
      <sheetName val="Elemental_Summary11"/>
      <sheetName val="Cost_Plan11"/>
      <sheetName val="End_of_Cost_Plan11"/>
      <sheetName val="Cover_(1)11"/>
      <sheetName val="END_OF_REPORT11"/>
      <sheetName val="Conversion_Works_Summary11"/>
      <sheetName val="Electrical_Costs11"/>
      <sheetName val="Mechanical_Costs11"/>
      <sheetName val="Exec__Sum11"/>
      <sheetName val="Areas_calculation11"/>
      <sheetName val="Cash_Flow11"/>
      <sheetName val="New_item11"/>
      <sheetName val="Fit_outs11"/>
      <sheetName val="Market_Test11"/>
      <sheetName val="cashflow_macro_functions11"/>
      <sheetName val="Master_Data_Sheet_(2)11"/>
      <sheetName val="FLY_111"/>
      <sheetName val="FLY_211"/>
      <sheetName val="Main_Summary11"/>
      <sheetName val="Project_Summary11"/>
      <sheetName val="FLY_311"/>
      <sheetName val="FLY_411"/>
      <sheetName val="FLY_511"/>
      <sheetName val="Bedroom_Extension11"/>
      <sheetName val="PAR_(2)11"/>
      <sheetName val="FLY_611"/>
      <sheetName val="Contents_10"/>
      <sheetName val="Introduction_10"/>
      <sheetName val="Ex_Summary10"/>
      <sheetName val="NB_Sch__Areas10"/>
      <sheetName val="Bedroom_Sum10"/>
      <sheetName val="Std_Bedroom_ESum_(1)10"/>
      <sheetName val="Std_Bedroom_CP_(1)10"/>
      <sheetName val="Std_Bedroom_ESum_(2)10"/>
      <sheetName val="Std_Bedroom_CP_(2)10"/>
      <sheetName val="Suite_Bedroom_ESum_10"/>
      <sheetName val="Suite_Bedroom_CP10"/>
      <sheetName val="Corridor_ESum10"/>
      <sheetName val="Corridor_CP10"/>
      <sheetName val="Room_Summary10"/>
      <sheetName val="NB_Elemental_Summary10"/>
      <sheetName val="NB_Cost_Plan10"/>
      <sheetName val="R_Sch__Areas10"/>
      <sheetName val="R_Elemental_Summary10"/>
      <sheetName val="R_Cost_Plan10"/>
      <sheetName val="R_ex_Sch__Areas10"/>
      <sheetName val="Room_M&amp;E10"/>
      <sheetName val="Public_Summary10"/>
      <sheetName val="Public_BW10"/>
      <sheetName val="Public_FF&amp;E10"/>
      <sheetName val="Gnd_Inf_M&amp;E10"/>
      <sheetName val="B_Inf_M&amp;E10"/>
      <sheetName val="Gen_Inf_M&amp;E10"/>
      <sheetName val="Major_Capex10"/>
      <sheetName val="Front_Cover_10"/>
      <sheetName val="Exc_Summary10"/>
      <sheetName val="Sch__Areas10"/>
      <sheetName val="Committed_Forecast10"/>
      <sheetName val="Pre_Con10"/>
      <sheetName val="Fee_Proposal10"/>
      <sheetName val="Cost_Summary10"/>
      <sheetName val="Prov_Sums_10"/>
      <sheetName val="Broadoak_Elemental_Summary10"/>
      <sheetName val="Prov_Sums10"/>
      <sheetName val="BOak_Ex_over_to_Tender10"/>
      <sheetName val="Broadoak_Qualifications10"/>
      <sheetName val="Fee_Proposal_10"/>
      <sheetName val="Appointment_Docs_Position10"/>
      <sheetName val="Bedroom_Forecast10"/>
      <sheetName val="Variations_TBC10"/>
      <sheetName val="CPlan_D_Bedroom_Sum10"/>
      <sheetName val="Fees_210"/>
      <sheetName val="Rotunda_ESum10"/>
      <sheetName val="Zone_1_ESum10"/>
      <sheetName val="Zone_1_CP10"/>
      <sheetName val="Zone_2_ESum10"/>
      <sheetName val="Zone_2_CP10"/>
      <sheetName val="Zone_3_ESum10"/>
      <sheetName val="Zone_3_CP10"/>
      <sheetName val="Zone_4_ESum10"/>
      <sheetName val="Zone_4_CP10"/>
      <sheetName val="Zone_5_ESum10"/>
      <sheetName val="Zone_5_CP10"/>
      <sheetName val="Zone_6_ESum10"/>
      <sheetName val="Zone_6_CP10"/>
      <sheetName val="Zone_7_ESum10"/>
      <sheetName val="Zone_7_CP10"/>
      <sheetName val="Master_Data_Sheet12"/>
      <sheetName val="Project_Team12"/>
      <sheetName val="Schedule_of_Areas12"/>
      <sheetName val="Elemental_Summary12"/>
      <sheetName val="Cost_Plan12"/>
      <sheetName val="End_of_Cost_Plan12"/>
      <sheetName val="Cover_(1)12"/>
      <sheetName val="END_OF_REPORT12"/>
      <sheetName val="Conversion_Works_Summary12"/>
      <sheetName val="Electrical_Costs12"/>
      <sheetName val="Mechanical_Costs12"/>
      <sheetName val="Exec__Sum12"/>
      <sheetName val="Areas_calculation12"/>
      <sheetName val="Cash_Flow12"/>
      <sheetName val="New_item12"/>
      <sheetName val="Fit_outs12"/>
      <sheetName val="Market_Test12"/>
      <sheetName val="cashflow_macro_functions12"/>
      <sheetName val="Master_Data_Sheet_(2)12"/>
      <sheetName val="FLY_112"/>
      <sheetName val="FLY_212"/>
      <sheetName val="Main_Summary12"/>
      <sheetName val="Project_Summary12"/>
      <sheetName val="FLY_312"/>
      <sheetName val="FLY_412"/>
      <sheetName val="FLY_512"/>
      <sheetName val="Bedroom_Extension12"/>
      <sheetName val="PAR_(2)12"/>
      <sheetName val="FLY_612"/>
      <sheetName val="Contents_11"/>
      <sheetName val="Introduction_11"/>
      <sheetName val="Ex_Summary11"/>
      <sheetName val="NB_Sch__Areas11"/>
      <sheetName val="Bedroom_Sum11"/>
      <sheetName val="Std_Bedroom_ESum_(1)11"/>
      <sheetName val="Std_Bedroom_CP_(1)11"/>
      <sheetName val="Std_Bedroom_ESum_(2)11"/>
      <sheetName val="Std_Bedroom_CP_(2)11"/>
      <sheetName val="Suite_Bedroom_ESum_11"/>
      <sheetName val="Suite_Bedroom_CP11"/>
      <sheetName val="Corridor_ESum11"/>
      <sheetName val="Corridor_CP11"/>
      <sheetName val="Room_Summary11"/>
      <sheetName val="NB_Elemental_Summary11"/>
      <sheetName val="NB_Cost_Plan11"/>
      <sheetName val="R_Sch__Areas11"/>
      <sheetName val="R_Elemental_Summary11"/>
      <sheetName val="R_Cost_Plan11"/>
      <sheetName val="R_ex_Sch__Areas11"/>
      <sheetName val="Room_M&amp;E11"/>
      <sheetName val="Public_Summary11"/>
      <sheetName val="Public_BW11"/>
      <sheetName val="Public_FF&amp;E11"/>
      <sheetName val="Gnd_Inf_M&amp;E11"/>
      <sheetName val="B_Inf_M&amp;E11"/>
      <sheetName val="Gen_Inf_M&amp;E11"/>
      <sheetName val="Major_Capex11"/>
      <sheetName val="Front_Cover_11"/>
      <sheetName val="Exc_Summary11"/>
      <sheetName val="Sch__Areas11"/>
      <sheetName val="Committed_Forecast11"/>
      <sheetName val="Pre_Con11"/>
      <sheetName val="Fee_Proposal11"/>
      <sheetName val="Cost_Summary11"/>
      <sheetName val="Prov_Sums_11"/>
      <sheetName val="Broadoak_Elemental_Summary11"/>
      <sheetName val="Prov_Sums11"/>
      <sheetName val="BOak_Ex_over_to_Tender11"/>
      <sheetName val="Broadoak_Qualifications11"/>
      <sheetName val="Fee_Proposal_11"/>
      <sheetName val="Appointment_Docs_Position11"/>
      <sheetName val="Bedroom_Forecast11"/>
      <sheetName val="Variations_TBC11"/>
      <sheetName val="CPlan_D_Bedroom_Sum11"/>
      <sheetName val="Fees_211"/>
      <sheetName val="Rotunda_ESum11"/>
      <sheetName val="Zone_1_ESum11"/>
      <sheetName val="Zone_1_CP11"/>
      <sheetName val="Zone_2_ESum11"/>
      <sheetName val="Zone_2_CP11"/>
      <sheetName val="Zone_3_ESum11"/>
      <sheetName val="Zone_3_CP11"/>
      <sheetName val="Zone_4_ESum11"/>
      <sheetName val="Zone_4_CP11"/>
      <sheetName val="Zone_5_ESum11"/>
      <sheetName val="Zone_5_CP11"/>
      <sheetName val="Zone_6_ESum11"/>
      <sheetName val="Zone_6_CP11"/>
      <sheetName val="Zone_7_ESum11"/>
      <sheetName val="Zone_7_CP11"/>
      <sheetName val="South Mimms Innovation Centre C"/>
      <sheetName val="9"/>
      <sheetName val="Master_Data_Sheet13"/>
      <sheetName val="Project_Team13"/>
      <sheetName val="Schedule_of_Areas13"/>
      <sheetName val="Elemental_Summary13"/>
      <sheetName val="Cost_Plan13"/>
      <sheetName val="End_of_Cost_Plan13"/>
      <sheetName val="Cover_(1)13"/>
      <sheetName val="END_OF_REPORT13"/>
      <sheetName val="Conversion_Works_Summary13"/>
      <sheetName val="Electrical_Costs13"/>
      <sheetName val="Mechanical_Costs13"/>
      <sheetName val="Exec__Sum13"/>
      <sheetName val="Areas_calculation13"/>
      <sheetName val="Cash_Flow13"/>
      <sheetName val="New_item13"/>
      <sheetName val="Fit_outs13"/>
      <sheetName val="Market_Test13"/>
      <sheetName val="cashflow_macro_functions13"/>
      <sheetName val="Master_Data_Sheet_(2)13"/>
      <sheetName val="FLY_113"/>
      <sheetName val="FLY_213"/>
      <sheetName val="Main_Summary13"/>
      <sheetName val="Project_Summary13"/>
      <sheetName val="FLY_313"/>
      <sheetName val="FLY_413"/>
      <sheetName val="FLY_513"/>
      <sheetName val="Bedroom_Extension13"/>
      <sheetName val="PAR_(2)13"/>
      <sheetName val="FLY_613"/>
      <sheetName val="Contents_12"/>
      <sheetName val="Introduction_12"/>
      <sheetName val="Ex_Summary12"/>
      <sheetName val="NB_Sch__Areas12"/>
      <sheetName val="Bedroom_Sum12"/>
      <sheetName val="Std_Bedroom_ESum_(1)12"/>
      <sheetName val="Std_Bedroom_CP_(1)12"/>
      <sheetName val="Std_Bedroom_ESum_(2)12"/>
      <sheetName val="Std_Bedroom_CP_(2)12"/>
      <sheetName val="Suite_Bedroom_ESum_12"/>
      <sheetName val="Suite_Bedroom_CP12"/>
      <sheetName val="Corridor_ESum12"/>
      <sheetName val="Corridor_CP12"/>
      <sheetName val="Room_Summary12"/>
      <sheetName val="NB_Elemental_Summary12"/>
      <sheetName val="NB_Cost_Plan12"/>
      <sheetName val="R_Sch__Areas12"/>
      <sheetName val="R_Elemental_Summary12"/>
      <sheetName val="R_Cost_Plan12"/>
      <sheetName val="R_ex_Sch__Areas12"/>
      <sheetName val="Room_M&amp;E12"/>
      <sheetName val="Public_Summary12"/>
      <sheetName val="Public_BW12"/>
      <sheetName val="Public_FF&amp;E12"/>
      <sheetName val="Gnd_Inf_M&amp;E12"/>
      <sheetName val="B_Inf_M&amp;E12"/>
      <sheetName val="Gen_Inf_M&amp;E12"/>
      <sheetName val="Major_Capex12"/>
      <sheetName val="Front_Cover_12"/>
      <sheetName val="Exc_Summary12"/>
      <sheetName val="Sch__Areas12"/>
      <sheetName val="Committed_Forecast12"/>
      <sheetName val="Pre_Con12"/>
      <sheetName val="Fee_Proposal12"/>
      <sheetName val="Cost_Summary12"/>
      <sheetName val="Prov_Sums_12"/>
      <sheetName val="Broadoak_Elemental_Summary12"/>
      <sheetName val="Prov_Sums12"/>
      <sheetName val="BOak_Ex_over_to_Tender12"/>
      <sheetName val="Broadoak_Qualifications12"/>
      <sheetName val="Fee_Proposal_12"/>
      <sheetName val="Appointment_Docs_Position12"/>
      <sheetName val="Bedroom_Forecast12"/>
      <sheetName val="Variations_TBC12"/>
      <sheetName val="CPlan_D_Bedroom_Sum12"/>
      <sheetName val="Fees_212"/>
      <sheetName val="Rotunda_ESum12"/>
      <sheetName val="Zone_1_ESum12"/>
      <sheetName val="Zone_1_CP12"/>
      <sheetName val="Zone_2_ESum12"/>
      <sheetName val="Zone_2_CP12"/>
      <sheetName val="Zone_3_ESum12"/>
      <sheetName val="Zone_3_CP12"/>
      <sheetName val="Zone_4_ESum12"/>
      <sheetName val="Zone_4_CP12"/>
      <sheetName val="Zone_5_ESum12"/>
      <sheetName val="Zone_5_CP12"/>
      <sheetName val="Zone_6_ESum12"/>
      <sheetName val="Zone_6_CP12"/>
      <sheetName val="Zone_7_ESum12"/>
      <sheetName val="Zone_7_CP12"/>
      <sheetName val="South_Mimms_Innovation_Centre_C"/>
      <sheetName val="Master_Data_Sheet14"/>
      <sheetName val="Project_Team14"/>
      <sheetName val="Schedule_of_Areas14"/>
      <sheetName val="Elemental_Summary14"/>
      <sheetName val="Cost_Plan14"/>
      <sheetName val="End_of_Cost_Plan14"/>
      <sheetName val="Cover_(1)14"/>
      <sheetName val="END_OF_REPORT14"/>
      <sheetName val="Conversion_Works_Summary14"/>
      <sheetName val="Electrical_Costs14"/>
      <sheetName val="Mechanical_Costs14"/>
      <sheetName val="Exec__Sum14"/>
      <sheetName val="Areas_calculation14"/>
      <sheetName val="Cash_Flow14"/>
      <sheetName val="New_item14"/>
      <sheetName val="Fit_outs14"/>
      <sheetName val="Market_Test14"/>
      <sheetName val="cashflow_macro_functions14"/>
      <sheetName val="Master_Data_Sheet_(2)14"/>
      <sheetName val="FLY_114"/>
      <sheetName val="FLY_214"/>
      <sheetName val="Main_Summary14"/>
      <sheetName val="Project_Summary14"/>
      <sheetName val="FLY_314"/>
      <sheetName val="FLY_414"/>
      <sheetName val="FLY_514"/>
      <sheetName val="Bedroom_Extension14"/>
      <sheetName val="PAR_(2)14"/>
      <sheetName val="FLY_614"/>
      <sheetName val="Contents_13"/>
      <sheetName val="Introduction_13"/>
      <sheetName val="Ex_Summary13"/>
      <sheetName val="NB_Sch__Areas13"/>
      <sheetName val="Bedroom_Sum13"/>
      <sheetName val="Std_Bedroom_ESum_(1)13"/>
      <sheetName val="Std_Bedroom_CP_(1)13"/>
      <sheetName val="Std_Bedroom_ESum_(2)13"/>
      <sheetName val="Std_Bedroom_CP_(2)13"/>
      <sheetName val="Suite_Bedroom_ESum_13"/>
      <sheetName val="Suite_Bedroom_CP13"/>
      <sheetName val="Corridor_ESum13"/>
      <sheetName val="Corridor_CP13"/>
      <sheetName val="Room_Summary13"/>
      <sheetName val="NB_Elemental_Summary13"/>
      <sheetName val="NB_Cost_Plan13"/>
      <sheetName val="R_Sch__Areas13"/>
      <sheetName val="R_Elemental_Summary13"/>
      <sheetName val="R_Cost_Plan13"/>
      <sheetName val="R_ex_Sch__Areas13"/>
      <sheetName val="Room_M&amp;E13"/>
      <sheetName val="Public_Summary13"/>
      <sheetName val="Public_BW13"/>
      <sheetName val="Public_FF&amp;E13"/>
      <sheetName val="Gnd_Inf_M&amp;E13"/>
      <sheetName val="B_Inf_M&amp;E13"/>
      <sheetName val="Gen_Inf_M&amp;E13"/>
      <sheetName val="Major_Capex13"/>
      <sheetName val="Front_Cover_13"/>
      <sheetName val="Exc_Summary13"/>
      <sheetName val="Sch__Areas13"/>
      <sheetName val="Committed_Forecast13"/>
      <sheetName val="Pre_Con13"/>
      <sheetName val="Fee_Proposal13"/>
      <sheetName val="Cost_Summary13"/>
      <sheetName val="Prov_Sums_13"/>
      <sheetName val="Broadoak_Elemental_Summary13"/>
      <sheetName val="Prov_Sums13"/>
      <sheetName val="BOak_Ex_over_to_Tender13"/>
      <sheetName val="Broadoak_Qualifications13"/>
      <sheetName val="Fee_Proposal_13"/>
      <sheetName val="Appointment_Docs_Position13"/>
      <sheetName val="Bedroom_Forecast13"/>
      <sheetName val="Variations_TBC13"/>
      <sheetName val="CPlan_D_Bedroom_Sum13"/>
      <sheetName val="Fees_213"/>
      <sheetName val="Rotunda_ESum13"/>
      <sheetName val="Zone_1_ESum13"/>
      <sheetName val="Zone_1_CP13"/>
      <sheetName val="Zone_2_ESum13"/>
      <sheetName val="Zone_2_CP13"/>
      <sheetName val="Zone_3_ESum13"/>
      <sheetName val="Zone_3_CP13"/>
      <sheetName val="Zone_4_ESum13"/>
      <sheetName val="Zone_4_CP13"/>
      <sheetName val="Zone_5_ESum13"/>
      <sheetName val="Zone_5_CP13"/>
      <sheetName val="Zone_6_ESum13"/>
      <sheetName val="Zone_6_CP13"/>
      <sheetName val="Zone_7_ESum13"/>
      <sheetName val="Zone_7_CP13"/>
      <sheetName val="Summary"/>
      <sheetName val="Input"/>
      <sheetName val="Spa Model - Defensive "/>
      <sheetName val="Master_Data_Sheet15"/>
      <sheetName val="Project_Team15"/>
      <sheetName val="Schedule_of_Areas15"/>
      <sheetName val="Elemental_Summary15"/>
      <sheetName val="Cost_Plan15"/>
      <sheetName val="End_of_Cost_Plan15"/>
      <sheetName val="Cover_(1)15"/>
      <sheetName val="END_OF_REPORT15"/>
      <sheetName val="Conversion_Works_Summary15"/>
      <sheetName val="Electrical_Costs15"/>
      <sheetName val="Mechanical_Costs15"/>
      <sheetName val="Exec__Sum15"/>
      <sheetName val="Areas_calculation15"/>
      <sheetName val="Cash_Flow15"/>
      <sheetName val="New_item15"/>
      <sheetName val="Fit_outs15"/>
      <sheetName val="Market_Test15"/>
      <sheetName val="cashflow_macro_functions15"/>
      <sheetName val="Master_Data_Sheet_(2)15"/>
      <sheetName val="FLY_115"/>
      <sheetName val="FLY_215"/>
      <sheetName val="Main_Summary15"/>
      <sheetName val="Project_Summary15"/>
      <sheetName val="FLY_315"/>
      <sheetName val="FLY_415"/>
      <sheetName val="FLY_515"/>
      <sheetName val="Bedroom_Extension15"/>
      <sheetName val="PAR_(2)15"/>
      <sheetName val="FLY_615"/>
      <sheetName val="Contents_14"/>
      <sheetName val="Introduction_14"/>
      <sheetName val="Ex_Summary14"/>
      <sheetName val="NB_Sch__Areas14"/>
      <sheetName val="Bedroom_Sum14"/>
      <sheetName val="Std_Bedroom_ESum_(1)14"/>
      <sheetName val="Std_Bedroom_CP_(1)14"/>
      <sheetName val="Std_Bedroom_ESum_(2)14"/>
      <sheetName val="Std_Bedroom_CP_(2)14"/>
      <sheetName val="Suite_Bedroom_ESum_14"/>
      <sheetName val="Suite_Bedroom_CP14"/>
      <sheetName val="Corridor_ESum14"/>
      <sheetName val="Corridor_CP14"/>
      <sheetName val="Room_Summary14"/>
      <sheetName val="NB_Elemental_Summary14"/>
      <sheetName val="NB_Cost_Plan14"/>
      <sheetName val="R_Sch__Areas14"/>
      <sheetName val="R_Elemental_Summary14"/>
      <sheetName val="R_Cost_Plan14"/>
      <sheetName val="R_ex_Sch__Areas14"/>
      <sheetName val="Room_M&amp;E14"/>
      <sheetName val="Public_Summary14"/>
      <sheetName val="Public_BW14"/>
      <sheetName val="Public_FF&amp;E14"/>
      <sheetName val="Gnd_Inf_M&amp;E14"/>
      <sheetName val="B_Inf_M&amp;E14"/>
      <sheetName val="Gen_Inf_M&amp;E14"/>
      <sheetName val="Major_Capex14"/>
      <sheetName val="Front_Cover_14"/>
      <sheetName val="Exc_Summary14"/>
      <sheetName val="Sch__Areas14"/>
      <sheetName val="Committed_Forecast14"/>
      <sheetName val="Pre_Con14"/>
      <sheetName val="Fee_Proposal14"/>
      <sheetName val="Cost_Summary14"/>
      <sheetName val="Prov_Sums_14"/>
      <sheetName val="Broadoak_Elemental_Summary14"/>
      <sheetName val="Prov_Sums14"/>
      <sheetName val="BOak_Ex_over_to_Tender14"/>
      <sheetName val="Broadoak_Qualifications14"/>
      <sheetName val="Fee_Proposal_14"/>
      <sheetName val="Appointment_Docs_Position14"/>
      <sheetName val="Bedroom_Forecast14"/>
      <sheetName val="Variations_TBC14"/>
      <sheetName val="CPlan_D_Bedroom_Sum14"/>
      <sheetName val="Fees_214"/>
      <sheetName val="Rotunda_ESum14"/>
      <sheetName val="Zone_1_ESum14"/>
      <sheetName val="Zone_1_CP14"/>
      <sheetName val="Zone_2_ESum14"/>
      <sheetName val="Zone_2_CP14"/>
      <sheetName val="Zone_3_ESum14"/>
      <sheetName val="Zone_3_CP14"/>
      <sheetName val="Zone_4_ESum14"/>
      <sheetName val="Zone_4_CP14"/>
      <sheetName val="Zone_5_ESum14"/>
      <sheetName val="Zone_5_CP14"/>
      <sheetName val="Zone_6_ESum14"/>
      <sheetName val="Zone_6_CP14"/>
      <sheetName val="Zone_7_ESum14"/>
      <sheetName val="Zone_7_CP14"/>
      <sheetName val="Spa_Model_-_Defensive_"/>
      <sheetName val="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 sheetId="46" refreshError="1"/>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ow r="18">
          <cell r="D18" t="str">
            <v>Premier Travel Inn Ltd</v>
          </cell>
        </row>
      </sheetData>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refreshError="1"/>
      <sheetData sheetId="1224" refreshError="1"/>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sheetData sheetId="1305"/>
      <sheetData sheetId="1306"/>
      <sheetData sheetId="1307"/>
      <sheetData sheetId="1308"/>
      <sheetData sheetId="1309"/>
      <sheetData sheetId="1310"/>
      <sheetData sheetId="1311"/>
      <sheetData sheetId="1312"/>
      <sheetData sheetId="1313"/>
      <sheetData sheetId="1314"/>
      <sheetData sheetId="1315"/>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Introduction"/>
      <sheetName val="Exec. Sum"/>
      <sheetName val="Compare"/>
      <sheetName val="Hotel Areas"/>
      <sheetName val="Hotel Summary"/>
      <sheetName val="Hotel Cost Plan"/>
      <sheetName val="Reductions"/>
      <sheetName val="Exclusions"/>
      <sheetName val="Disclaimer"/>
      <sheetName val="Master Data Sheet"/>
      <sheetName val="Module1"/>
      <sheetName val="ASFuncs"/>
    </sheetNames>
    <sheetDataSet>
      <sheetData sheetId="0" refreshError="1"/>
      <sheetData sheetId="1" refreshError="1"/>
      <sheetData sheetId="2" refreshError="1"/>
      <sheetData sheetId="3" refreshError="1"/>
      <sheetData sheetId="4" refreshError="1"/>
      <sheetData sheetId="5">
        <row r="41">
          <cell r="V41">
            <v>3.2</v>
          </cell>
          <cell r="Z41">
            <v>3.2</v>
          </cell>
        </row>
      </sheetData>
      <sheetData sheetId="6" refreshError="1"/>
      <sheetData sheetId="7">
        <row r="9">
          <cell r="I9">
            <v>0.9</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loor Heights"/>
      <sheetName val="Columns"/>
      <sheetName val="RC Walls"/>
      <sheetName val="Floor &amp; Roof Slabs"/>
      <sheetName val="Beams Up To Podium"/>
      <sheetName val="Sub-Structure Beams"/>
      <sheetName val="Foundation Slabs"/>
      <sheetName val="Pile Caps"/>
      <sheetName val="Piling Schedule"/>
      <sheetName val="9.1-SitePrepUtilities"/>
      <sheetName val="A (£)"/>
      <sheetName val="B (£)"/>
      <sheetName val="C (£)"/>
      <sheetName val="D (£)"/>
      <sheetName val="E (£)"/>
      <sheetName val="F (£)"/>
      <sheetName val="G (£)"/>
      <sheetName val="9.2-Podium"/>
    </sheetNames>
    <sheetDataSet>
      <sheetData sheetId="0">
        <row r="6">
          <cell r="A6" t="str">
            <v>L26</v>
          </cell>
        </row>
      </sheetData>
      <sheetData sheetId="1">
        <row r="33">
          <cell r="AN33">
            <v>0</v>
          </cell>
        </row>
        <row r="34">
          <cell r="AN34">
            <v>3020.8500000000017</v>
          </cell>
        </row>
        <row r="35">
          <cell r="AN35">
            <v>19733.25</v>
          </cell>
        </row>
        <row r="36">
          <cell r="AN36">
            <v>3378.5500000000011</v>
          </cell>
        </row>
        <row r="37">
          <cell r="AN37">
            <v>13242.250000000002</v>
          </cell>
        </row>
        <row r="38">
          <cell r="AN38">
            <v>10939.250000000002</v>
          </cell>
        </row>
        <row r="39">
          <cell r="AN39">
            <v>12678.750000000007</v>
          </cell>
        </row>
        <row r="40">
          <cell r="AN40">
            <v>150789.80000000002</v>
          </cell>
        </row>
        <row r="41">
          <cell r="AN41">
            <v>14665.875000000002</v>
          </cell>
        </row>
        <row r="42">
          <cell r="AN42">
            <v>0</v>
          </cell>
        </row>
        <row r="43">
          <cell r="AN43">
            <v>56235.974999999999</v>
          </cell>
        </row>
        <row r="44">
          <cell r="AN44">
            <v>0</v>
          </cell>
        </row>
        <row r="45">
          <cell r="AN45">
            <v>0</v>
          </cell>
        </row>
        <row r="46">
          <cell r="AN46">
            <v>16655.625000000004</v>
          </cell>
        </row>
        <row r="47">
          <cell r="AN47">
            <v>2977.4500000000007</v>
          </cell>
        </row>
        <row r="48">
          <cell r="AN48">
            <v>0</v>
          </cell>
        </row>
        <row r="49">
          <cell r="AN49">
            <v>0</v>
          </cell>
        </row>
        <row r="50">
          <cell r="AN50">
            <v>0</v>
          </cell>
        </row>
        <row r="51">
          <cell r="AN51">
            <v>0</v>
          </cell>
        </row>
        <row r="52">
          <cell r="AN52">
            <v>0</v>
          </cell>
        </row>
        <row r="53">
          <cell r="AN53">
            <v>0</v>
          </cell>
        </row>
        <row r="54">
          <cell r="AN54">
            <v>0</v>
          </cell>
        </row>
        <row r="55">
          <cell r="AN55">
            <v>0</v>
          </cell>
        </row>
        <row r="65">
          <cell r="AN65">
            <v>0</v>
          </cell>
        </row>
        <row r="66">
          <cell r="AN66">
            <v>4531.2750000000024</v>
          </cell>
        </row>
        <row r="67">
          <cell r="AN67">
            <v>18376.199999999997</v>
          </cell>
        </row>
        <row r="68">
          <cell r="AN68">
            <v>2167</v>
          </cell>
        </row>
        <row r="69">
          <cell r="AN69">
            <v>6365.2500000000027</v>
          </cell>
        </row>
        <row r="70">
          <cell r="AN70">
            <v>10906.000000000004</v>
          </cell>
        </row>
        <row r="71">
          <cell r="AN71">
            <v>12678.750000000007</v>
          </cell>
        </row>
        <row r="72">
          <cell r="AN72">
            <v>143576.65</v>
          </cell>
        </row>
        <row r="73">
          <cell r="AN73">
            <v>13953.625000000002</v>
          </cell>
        </row>
        <row r="74">
          <cell r="AN74">
            <v>0</v>
          </cell>
        </row>
        <row r="75">
          <cell r="AN75">
            <v>46202.525000000001</v>
          </cell>
        </row>
        <row r="76">
          <cell r="AN76">
            <v>0</v>
          </cell>
        </row>
        <row r="77">
          <cell r="AN77">
            <v>0</v>
          </cell>
        </row>
        <row r="78">
          <cell r="AN78">
            <v>43173.000000000022</v>
          </cell>
        </row>
        <row r="79">
          <cell r="AN79">
            <v>2040.775000000001</v>
          </cell>
        </row>
        <row r="80">
          <cell r="AN80">
            <v>0</v>
          </cell>
        </row>
        <row r="81">
          <cell r="AN81">
            <v>0</v>
          </cell>
        </row>
        <row r="82">
          <cell r="AN82">
            <v>0</v>
          </cell>
        </row>
        <row r="83">
          <cell r="AN83">
            <v>0</v>
          </cell>
        </row>
        <row r="84">
          <cell r="AN84">
            <v>0</v>
          </cell>
        </row>
        <row r="85">
          <cell r="AN85">
            <v>0</v>
          </cell>
        </row>
        <row r="86">
          <cell r="AN86">
            <v>0</v>
          </cell>
        </row>
        <row r="87">
          <cell r="AN87">
            <v>0</v>
          </cell>
        </row>
        <row r="97">
          <cell r="AN97">
            <v>0</v>
          </cell>
        </row>
        <row r="98">
          <cell r="AN98">
            <v>4531.2750000000024</v>
          </cell>
        </row>
        <row r="99">
          <cell r="AN99">
            <v>18376.199999999997</v>
          </cell>
        </row>
        <row r="100">
          <cell r="AN100">
            <v>2167</v>
          </cell>
        </row>
        <row r="101">
          <cell r="AN101">
            <v>3964.0499999999997</v>
          </cell>
        </row>
        <row r="102">
          <cell r="AN102">
            <v>9416.3999999999978</v>
          </cell>
        </row>
        <row r="103">
          <cell r="AN103">
            <v>12678.750000000007</v>
          </cell>
        </row>
        <row r="104">
          <cell r="AN104">
            <v>146919.04500000004</v>
          </cell>
        </row>
        <row r="105">
          <cell r="AN105">
            <v>13241.375000000002</v>
          </cell>
        </row>
        <row r="106">
          <cell r="AN106">
            <v>0</v>
          </cell>
        </row>
        <row r="107">
          <cell r="AN107">
            <v>44215.56</v>
          </cell>
        </row>
        <row r="108">
          <cell r="AN108">
            <v>0</v>
          </cell>
        </row>
        <row r="109">
          <cell r="AN109">
            <v>0</v>
          </cell>
        </row>
        <row r="110">
          <cell r="AN110">
            <v>28673.999999999993</v>
          </cell>
        </row>
        <row r="111">
          <cell r="AN111">
            <v>1838.0550000000003</v>
          </cell>
        </row>
        <row r="112">
          <cell r="AN112">
            <v>0</v>
          </cell>
        </row>
        <row r="113">
          <cell r="AN113">
            <v>0</v>
          </cell>
        </row>
        <row r="114">
          <cell r="AN114">
            <v>0</v>
          </cell>
        </row>
        <row r="115">
          <cell r="AN115">
            <v>0</v>
          </cell>
        </row>
        <row r="116">
          <cell r="AN116">
            <v>0</v>
          </cell>
        </row>
        <row r="117">
          <cell r="AN117">
            <v>0</v>
          </cell>
        </row>
        <row r="118">
          <cell r="AN118">
            <v>0</v>
          </cell>
        </row>
        <row r="119">
          <cell r="AN119">
            <v>0</v>
          </cell>
        </row>
        <row r="129">
          <cell r="AN129">
            <v>0</v>
          </cell>
        </row>
        <row r="130">
          <cell r="AN130">
            <v>0</v>
          </cell>
        </row>
        <row r="131">
          <cell r="AN131">
            <v>1817.699999999998</v>
          </cell>
        </row>
        <row r="132">
          <cell r="AN132">
            <v>0</v>
          </cell>
        </row>
        <row r="133">
          <cell r="AN133">
            <v>0</v>
          </cell>
        </row>
        <row r="134">
          <cell r="AN134">
            <v>0</v>
          </cell>
        </row>
        <row r="135">
          <cell r="AN135">
            <v>62864.749999999985</v>
          </cell>
        </row>
        <row r="136">
          <cell r="AN136">
            <v>71108.449999999968</v>
          </cell>
        </row>
        <row r="137">
          <cell r="AN137">
            <v>42605.499999999993</v>
          </cell>
        </row>
        <row r="138">
          <cell r="AN138">
            <v>5520.1499999999987</v>
          </cell>
        </row>
        <row r="139">
          <cell r="AN139">
            <v>8310.7999999999993</v>
          </cell>
        </row>
        <row r="140">
          <cell r="AN140">
            <v>2275.1999999999998</v>
          </cell>
        </row>
        <row r="141">
          <cell r="AN141">
            <v>0</v>
          </cell>
        </row>
        <row r="142">
          <cell r="AN142">
            <v>28795.499999999996</v>
          </cell>
        </row>
        <row r="143">
          <cell r="AN143">
            <v>0</v>
          </cell>
        </row>
        <row r="144">
          <cell r="AN144">
            <v>0</v>
          </cell>
        </row>
        <row r="145">
          <cell r="AN145">
            <v>0</v>
          </cell>
        </row>
        <row r="146">
          <cell r="AN146">
            <v>0</v>
          </cell>
        </row>
        <row r="147">
          <cell r="AN147">
            <v>0</v>
          </cell>
        </row>
        <row r="148">
          <cell r="AN148">
            <v>0</v>
          </cell>
        </row>
        <row r="149">
          <cell r="AN149">
            <v>0</v>
          </cell>
        </row>
        <row r="150">
          <cell r="AN150">
            <v>0</v>
          </cell>
        </row>
        <row r="151">
          <cell r="AN151">
            <v>0</v>
          </cell>
        </row>
        <row r="161">
          <cell r="AN161">
            <v>0</v>
          </cell>
        </row>
        <row r="162">
          <cell r="AN162">
            <v>0</v>
          </cell>
        </row>
        <row r="163">
          <cell r="AN163">
            <v>1826</v>
          </cell>
        </row>
        <row r="164">
          <cell r="AN164">
            <v>0</v>
          </cell>
        </row>
        <row r="165">
          <cell r="AN165">
            <v>0</v>
          </cell>
        </row>
        <row r="166">
          <cell r="AN166">
            <v>0</v>
          </cell>
        </row>
        <row r="167">
          <cell r="AN167">
            <v>47782.499999999985</v>
          </cell>
        </row>
        <row r="168">
          <cell r="AN168">
            <v>95646.109999999957</v>
          </cell>
        </row>
        <row r="169">
          <cell r="AN169">
            <v>20253.799999999988</v>
          </cell>
        </row>
        <row r="170">
          <cell r="AN170">
            <v>18831.959999999992</v>
          </cell>
        </row>
        <row r="171">
          <cell r="AN171">
            <v>2138.1900000000005</v>
          </cell>
        </row>
        <row r="172">
          <cell r="AN172">
            <v>2341.4400000000005</v>
          </cell>
        </row>
        <row r="173">
          <cell r="AN173">
            <v>0</v>
          </cell>
        </row>
        <row r="174">
          <cell r="AN174">
            <v>36219.150000000016</v>
          </cell>
        </row>
        <row r="175">
          <cell r="AN175">
            <v>0</v>
          </cell>
        </row>
        <row r="176">
          <cell r="AN176">
            <v>0</v>
          </cell>
        </row>
        <row r="177">
          <cell r="AN177">
            <v>0</v>
          </cell>
        </row>
        <row r="178">
          <cell r="AN178">
            <v>0</v>
          </cell>
        </row>
        <row r="179">
          <cell r="AN179">
            <v>0</v>
          </cell>
        </row>
        <row r="180">
          <cell r="AN180">
            <v>0</v>
          </cell>
        </row>
        <row r="181">
          <cell r="AN181">
            <v>0</v>
          </cell>
        </row>
        <row r="182">
          <cell r="AN182">
            <v>0</v>
          </cell>
        </row>
        <row r="183">
          <cell r="AN183">
            <v>0</v>
          </cell>
        </row>
        <row r="193">
          <cell r="AN193">
            <v>0</v>
          </cell>
        </row>
        <row r="194">
          <cell r="AN194">
            <v>0</v>
          </cell>
        </row>
        <row r="195">
          <cell r="AN195">
            <v>1826</v>
          </cell>
        </row>
        <row r="196">
          <cell r="AN196">
            <v>0</v>
          </cell>
        </row>
        <row r="197">
          <cell r="AN197">
            <v>0</v>
          </cell>
        </row>
        <row r="198">
          <cell r="AN198">
            <v>0</v>
          </cell>
        </row>
        <row r="199">
          <cell r="AN199">
            <v>34650.65</v>
          </cell>
        </row>
        <row r="200">
          <cell r="AN200">
            <v>75980.239999999976</v>
          </cell>
        </row>
        <row r="201">
          <cell r="AN201">
            <v>21596.714999999997</v>
          </cell>
        </row>
        <row r="202">
          <cell r="AN202">
            <v>5520.1499999999987</v>
          </cell>
        </row>
        <row r="203">
          <cell r="AN203">
            <v>2783.8550000000023</v>
          </cell>
        </row>
        <row r="204">
          <cell r="AN204">
            <v>0</v>
          </cell>
        </row>
        <row r="205">
          <cell r="AN205">
            <v>0</v>
          </cell>
        </row>
        <row r="206">
          <cell r="AN206">
            <v>15207.750000000011</v>
          </cell>
        </row>
        <row r="207">
          <cell r="AN207">
            <v>0</v>
          </cell>
        </row>
        <row r="208">
          <cell r="AN208">
            <v>0</v>
          </cell>
        </row>
        <row r="209">
          <cell r="AN209">
            <v>0</v>
          </cell>
        </row>
        <row r="210">
          <cell r="AN210">
            <v>0</v>
          </cell>
        </row>
        <row r="211">
          <cell r="AN211">
            <v>0</v>
          </cell>
        </row>
        <row r="212">
          <cell r="AN212">
            <v>0</v>
          </cell>
        </row>
        <row r="213">
          <cell r="AN213">
            <v>0</v>
          </cell>
        </row>
        <row r="214">
          <cell r="AN214">
            <v>0</v>
          </cell>
        </row>
        <row r="215">
          <cell r="AN215">
            <v>0</v>
          </cell>
        </row>
        <row r="225">
          <cell r="BN225">
            <v>24508.800000000047</v>
          </cell>
        </row>
        <row r="226">
          <cell r="BN226">
            <v>19610.865000000002</v>
          </cell>
        </row>
        <row r="227">
          <cell r="BN227">
            <v>51240.880000000005</v>
          </cell>
        </row>
        <row r="228">
          <cell r="BN228">
            <v>40017.595000000001</v>
          </cell>
        </row>
        <row r="229">
          <cell r="BN229">
            <v>46140.3</v>
          </cell>
        </row>
        <row r="230">
          <cell r="BN230">
            <v>28512.540000000005</v>
          </cell>
        </row>
        <row r="231">
          <cell r="BN231">
            <v>0</v>
          </cell>
        </row>
        <row r="232">
          <cell r="BN232">
            <v>196255.95499999996</v>
          </cell>
        </row>
        <row r="233">
          <cell r="BN233">
            <v>21010.080000000002</v>
          </cell>
        </row>
        <row r="234">
          <cell r="BN234">
            <v>9306</v>
          </cell>
        </row>
        <row r="235">
          <cell r="BN235">
            <v>39301.404999999992</v>
          </cell>
        </row>
        <row r="236">
          <cell r="BN236">
            <v>49186.079999999987</v>
          </cell>
        </row>
        <row r="237">
          <cell r="BN237">
            <v>7688.5200000000023</v>
          </cell>
        </row>
        <row r="238">
          <cell r="BN238">
            <v>6123.6000000000022</v>
          </cell>
        </row>
        <row r="239">
          <cell r="BN239">
            <v>1368.3600000000004</v>
          </cell>
        </row>
        <row r="240">
          <cell r="BN240">
            <v>6841.3200000000024</v>
          </cell>
        </row>
        <row r="241">
          <cell r="BN241">
            <v>8847.8999999999978</v>
          </cell>
        </row>
        <row r="242">
          <cell r="BN242">
            <v>3366.9000000000087</v>
          </cell>
        </row>
        <row r="243">
          <cell r="BN243">
            <v>1857.6000000000049</v>
          </cell>
        </row>
        <row r="244">
          <cell r="BN244">
            <v>3704.400000000001</v>
          </cell>
        </row>
        <row r="245">
          <cell r="BN245">
            <v>4445.2800000000016</v>
          </cell>
        </row>
        <row r="246">
          <cell r="BN246">
            <v>3069.360000000001</v>
          </cell>
        </row>
        <row r="247">
          <cell r="BN247">
            <v>4777.9200000000019</v>
          </cell>
        </row>
        <row r="257">
          <cell r="P257">
            <v>0</v>
          </cell>
        </row>
        <row r="258">
          <cell r="P258">
            <v>0</v>
          </cell>
        </row>
        <row r="259">
          <cell r="P259">
            <v>0</v>
          </cell>
        </row>
        <row r="260">
          <cell r="P260">
            <v>0</v>
          </cell>
        </row>
        <row r="261">
          <cell r="P261">
            <v>0</v>
          </cell>
        </row>
        <row r="262">
          <cell r="P262">
            <v>0</v>
          </cell>
        </row>
        <row r="263">
          <cell r="P263">
            <v>0</v>
          </cell>
        </row>
        <row r="264">
          <cell r="P264">
            <v>0</v>
          </cell>
        </row>
        <row r="265">
          <cell r="P265">
            <v>0</v>
          </cell>
        </row>
        <row r="266">
          <cell r="P266">
            <v>0</v>
          </cell>
        </row>
        <row r="267">
          <cell r="P267">
            <v>0</v>
          </cell>
        </row>
        <row r="268">
          <cell r="P268">
            <v>0</v>
          </cell>
        </row>
        <row r="269">
          <cell r="P269">
            <v>0</v>
          </cell>
        </row>
        <row r="270">
          <cell r="P270">
            <v>106090.80000000003</v>
          </cell>
        </row>
        <row r="271">
          <cell r="P271">
            <v>0</v>
          </cell>
        </row>
        <row r="272">
          <cell r="P272">
            <v>0</v>
          </cell>
        </row>
        <row r="273">
          <cell r="P273">
            <v>0</v>
          </cell>
        </row>
        <row r="274">
          <cell r="P274">
            <v>0</v>
          </cell>
        </row>
        <row r="275">
          <cell r="P275">
            <v>0</v>
          </cell>
        </row>
        <row r="276">
          <cell r="P276">
            <v>0</v>
          </cell>
        </row>
        <row r="277">
          <cell r="P277">
            <v>0</v>
          </cell>
        </row>
        <row r="278">
          <cell r="P278">
            <v>0</v>
          </cell>
        </row>
        <row r="279">
          <cell r="P279">
            <v>0</v>
          </cell>
        </row>
      </sheetData>
      <sheetData sheetId="2">
        <row r="29">
          <cell r="BS29">
            <v>5874</v>
          </cell>
        </row>
        <row r="30">
          <cell r="BS30">
            <v>0</v>
          </cell>
        </row>
        <row r="31">
          <cell r="BS31">
            <v>1129.8634999999999</v>
          </cell>
        </row>
        <row r="32">
          <cell r="BS32">
            <v>30079.305</v>
          </cell>
        </row>
        <row r="33">
          <cell r="BS33">
            <v>4920.12</v>
          </cell>
        </row>
        <row r="34">
          <cell r="BS34">
            <v>4702.4854800000003</v>
          </cell>
        </row>
        <row r="35">
          <cell r="BS35">
            <v>0</v>
          </cell>
        </row>
        <row r="36">
          <cell r="BS36">
            <v>12681.733333333334</v>
          </cell>
        </row>
        <row r="37">
          <cell r="BS37">
            <v>42283.880000000012</v>
          </cell>
        </row>
        <row r="38">
          <cell r="BS38">
            <v>145047.25400000002</v>
          </cell>
        </row>
        <row r="39">
          <cell r="BS39">
            <v>39254.457142857143</v>
          </cell>
        </row>
        <row r="40">
          <cell r="BS40">
            <v>326509.326</v>
          </cell>
        </row>
        <row r="49">
          <cell r="BS49">
            <v>5263.5</v>
          </cell>
        </row>
        <row r="50">
          <cell r="BS50">
            <v>0</v>
          </cell>
        </row>
        <row r="51">
          <cell r="BS51">
            <v>0</v>
          </cell>
        </row>
        <row r="52">
          <cell r="BS52">
            <v>30088.293000000001</v>
          </cell>
        </row>
        <row r="53">
          <cell r="BS53">
            <v>4860.3960000000006</v>
          </cell>
        </row>
        <row r="54">
          <cell r="BS54">
            <v>4693.3193999999994</v>
          </cell>
        </row>
        <row r="55">
          <cell r="BS55">
            <v>0</v>
          </cell>
        </row>
        <row r="56">
          <cell r="BS56">
            <v>10996.888888888889</v>
          </cell>
        </row>
        <row r="57">
          <cell r="BS57">
            <v>14043.640000000001</v>
          </cell>
        </row>
        <row r="58">
          <cell r="BS58">
            <v>132560.054</v>
          </cell>
        </row>
        <row r="59">
          <cell r="BS59">
            <v>0</v>
          </cell>
        </row>
        <row r="60">
          <cell r="BS60">
            <v>328169.68800000002</v>
          </cell>
        </row>
        <row r="69">
          <cell r="BS69">
            <v>5164.4999999999991</v>
          </cell>
        </row>
        <row r="70">
          <cell r="BS70">
            <v>0</v>
          </cell>
        </row>
        <row r="71">
          <cell r="BS71">
            <v>0</v>
          </cell>
        </row>
        <row r="72">
          <cell r="BS72">
            <v>30074.489999999998</v>
          </cell>
        </row>
        <row r="73">
          <cell r="BS73">
            <v>4852.9305000000004</v>
          </cell>
        </row>
        <row r="74">
          <cell r="BS74">
            <v>4706.4956399999992</v>
          </cell>
        </row>
        <row r="75">
          <cell r="BS75">
            <v>0</v>
          </cell>
        </row>
        <row r="76">
          <cell r="BS76">
            <v>8202.2666666666664</v>
          </cell>
        </row>
        <row r="77">
          <cell r="BS77">
            <v>11538.92</v>
          </cell>
        </row>
        <row r="78">
          <cell r="BS78">
            <v>132636.394</v>
          </cell>
        </row>
        <row r="79">
          <cell r="BS79">
            <v>6044.2285714285726</v>
          </cell>
        </row>
        <row r="80">
          <cell r="BS80">
            <v>327147.315</v>
          </cell>
        </row>
        <row r="89">
          <cell r="BS89">
            <v>5247.0000000000009</v>
          </cell>
        </row>
        <row r="90">
          <cell r="BS90">
            <v>0</v>
          </cell>
        </row>
        <row r="91">
          <cell r="BS91">
            <v>0</v>
          </cell>
        </row>
        <row r="92">
          <cell r="BS92">
            <v>40072.998</v>
          </cell>
        </row>
        <row r="93">
          <cell r="BS93">
            <v>0</v>
          </cell>
        </row>
        <row r="94">
          <cell r="BS94">
            <v>4115.9062349999995</v>
          </cell>
        </row>
        <row r="95">
          <cell r="BS95">
            <v>0</v>
          </cell>
        </row>
        <row r="96">
          <cell r="BS96">
            <v>1604.133333333333</v>
          </cell>
        </row>
        <row r="97">
          <cell r="BS97">
            <v>239742.33997499995</v>
          </cell>
        </row>
        <row r="98">
          <cell r="BS98">
            <v>42169.599999999999</v>
          </cell>
        </row>
        <row r="99">
          <cell r="BS99">
            <v>0</v>
          </cell>
        </row>
        <row r="100">
          <cell r="BS100">
            <v>0</v>
          </cell>
        </row>
        <row r="109">
          <cell r="BS109">
            <v>3564.0000000000005</v>
          </cell>
        </row>
        <row r="110">
          <cell r="BS110">
            <v>0</v>
          </cell>
        </row>
        <row r="111">
          <cell r="BS111">
            <v>0</v>
          </cell>
        </row>
        <row r="112">
          <cell r="BS112">
            <v>40611.635999999999</v>
          </cell>
        </row>
        <row r="113">
          <cell r="BS113">
            <v>0</v>
          </cell>
        </row>
        <row r="114">
          <cell r="BS114">
            <v>4122.3377249999994</v>
          </cell>
        </row>
        <row r="115">
          <cell r="BS115">
            <v>0</v>
          </cell>
        </row>
        <row r="116">
          <cell r="BS116">
            <v>635.59999999999991</v>
          </cell>
        </row>
        <row r="117">
          <cell r="BS117">
            <v>256213.94512499991</v>
          </cell>
        </row>
        <row r="118">
          <cell r="BS118">
            <v>9134.4</v>
          </cell>
        </row>
        <row r="119">
          <cell r="BS119">
            <v>0</v>
          </cell>
        </row>
        <row r="120">
          <cell r="BS120">
            <v>0</v>
          </cell>
        </row>
        <row r="129">
          <cell r="BS129">
            <v>3019.5</v>
          </cell>
        </row>
        <row r="130">
          <cell r="BS130">
            <v>0</v>
          </cell>
        </row>
        <row r="131">
          <cell r="BS131">
            <v>0</v>
          </cell>
        </row>
        <row r="132">
          <cell r="BS132">
            <v>29099.292000000001</v>
          </cell>
        </row>
        <row r="133">
          <cell r="BS133">
            <v>0</v>
          </cell>
        </row>
        <row r="134">
          <cell r="BS134">
            <v>4556.5502399999987</v>
          </cell>
        </row>
        <row r="135">
          <cell r="BS135">
            <v>0</v>
          </cell>
        </row>
        <row r="136">
          <cell r="BS136">
            <v>0</v>
          </cell>
        </row>
        <row r="137">
          <cell r="BS137">
            <v>276017.60462500009</v>
          </cell>
        </row>
        <row r="138">
          <cell r="BS138">
            <v>10287.200000000001</v>
          </cell>
        </row>
        <row r="139">
          <cell r="BS139">
            <v>16307.857142857143</v>
          </cell>
        </row>
        <row r="140">
          <cell r="BS140">
            <v>0</v>
          </cell>
        </row>
        <row r="149">
          <cell r="DS149">
            <v>1716</v>
          </cell>
        </row>
        <row r="150">
          <cell r="DS150">
            <v>0</v>
          </cell>
        </row>
        <row r="151">
          <cell r="DS151">
            <v>3808.2555000000002</v>
          </cell>
        </row>
        <row r="152">
          <cell r="DS152">
            <v>34714.828549999998</v>
          </cell>
        </row>
        <row r="153">
          <cell r="DS153">
            <v>2825.8726649999994</v>
          </cell>
        </row>
        <row r="154">
          <cell r="DS154">
            <v>296.52480000000003</v>
          </cell>
        </row>
        <row r="155">
          <cell r="DS155">
            <v>313.5</v>
          </cell>
        </row>
        <row r="156">
          <cell r="DS156">
            <v>89989.684166666688</v>
          </cell>
        </row>
        <row r="157">
          <cell r="DS157">
            <v>4318.0444444444447</v>
          </cell>
        </row>
        <row r="158">
          <cell r="DS158">
            <v>462780.30672499997</v>
          </cell>
        </row>
        <row r="159">
          <cell r="DS159">
            <v>70232.800000000003</v>
          </cell>
        </row>
        <row r="160">
          <cell r="DS160">
            <v>88954.2</v>
          </cell>
        </row>
        <row r="161">
          <cell r="DS161">
            <v>696664.51800000004</v>
          </cell>
        </row>
        <row r="170">
          <cell r="AA170">
            <v>0</v>
          </cell>
        </row>
        <row r="171">
          <cell r="AA171">
            <v>5016</v>
          </cell>
        </row>
        <row r="172">
          <cell r="AA172">
            <v>0</v>
          </cell>
        </row>
        <row r="173">
          <cell r="AA173">
            <v>0</v>
          </cell>
        </row>
        <row r="174">
          <cell r="AA174">
            <v>0</v>
          </cell>
        </row>
        <row r="175">
          <cell r="AA175">
            <v>0</v>
          </cell>
        </row>
        <row r="176">
          <cell r="AA176">
            <v>0</v>
          </cell>
        </row>
        <row r="177">
          <cell r="AA177">
            <v>0</v>
          </cell>
        </row>
        <row r="178">
          <cell r="AA178">
            <v>0</v>
          </cell>
        </row>
        <row r="179">
          <cell r="AA179">
            <v>0</v>
          </cell>
        </row>
        <row r="180">
          <cell r="AA180">
            <v>0</v>
          </cell>
        </row>
        <row r="181">
          <cell r="AA181">
            <v>0</v>
          </cell>
        </row>
      </sheetData>
      <sheetData sheetId="3">
        <row r="33">
          <cell r="AK33">
            <v>59241.999999999993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Cover"/>
      <sheetName val="Issue"/>
      <sheetName val="Contents"/>
      <sheetName val="1.0 Exec Sum"/>
      <sheetName val="Section 2.0"/>
      <sheetName val="2.1 Interpretation"/>
      <sheetName val="2.2 Elem Updated 2"/>
      <sheetName val="2.2 Elem Update 1"/>
      <sheetName val="2.3 Elem Updated "/>
      <sheetName val="2.4 NB Range 2"/>
      <sheetName val="2.5 Elemental Base"/>
      <sheetName val="2.6 Prelims 1"/>
      <sheetName val="2.7  Area Analysis"/>
      <sheetName val="2.8  Area Analysis"/>
      <sheetName val="Section 3.0"/>
      <sheetName val="3.1 Range"/>
      <sheetName val="3.2 Market Update"/>
      <sheetName val="3.3 Indices "/>
      <sheetName val="Section 4.0"/>
      <sheetName val="The Leadenhall Building"/>
      <sheetName val="201 Bishopsgate"/>
      <sheetName val="Broadgate Tower"/>
      <sheetName val="Osnaburgh St Bldg A new"/>
      <sheetName val="Osnaburgh St Bldg B new"/>
      <sheetName val="NEQ new"/>
      <sheetName val="Ludgate West new"/>
      <sheetName val="York House new"/>
      <sheetName val="51 Lime Street new"/>
      <sheetName val="10 Exchange Sq"/>
      <sheetName val="7.0 Cladding Base"/>
      <sheetName val="7.0 WCs"/>
      <sheetName val="7.0 Recep "/>
      <sheetName val="Back cover"/>
      <sheetName val="2.6 Prelims 2"/>
      <sheetName val="Os St breakdown (2)"/>
      <sheetName val="Do not delete - linked to chart"/>
      <sheetName val="Do not delete - Lists"/>
      <sheetName val="2.7  Area Analysis (2)"/>
      <sheetName val="back-up"/>
      <sheetName val="NEQ back-up Mar 10"/>
      <sheetName val="back-up (2)"/>
      <sheetName val="Leadenhall back"/>
      <sheetName val="Os St breakdown"/>
      <sheetName val="Osna A back up"/>
      <sheetName val="Osna A rev area"/>
      <sheetName val="Osna B back-up"/>
      <sheetName val="Osan B rev area"/>
      <sheetName val="York House back-up"/>
      <sheetName val="Ludgate West back-up"/>
      <sheetName val="Ludgate West"/>
      <sheetName val="NEQ"/>
      <sheetName val="NEQ back-up"/>
      <sheetName val="51 Lime Stree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A2" t="str">
            <v>Single Stage Traditional (PXQ)</v>
          </cell>
        </row>
        <row r="3">
          <cell r="A3" t="str">
            <v>Single Stage Traditional (PWQ)</v>
          </cell>
        </row>
        <row r="4">
          <cell r="A4" t="str">
            <v>TBC</v>
          </cell>
        </row>
        <row r="5">
          <cell r="A5" t="str">
            <v>Single Stage D&amp;B</v>
          </cell>
        </row>
        <row r="6">
          <cell r="A6" t="str">
            <v>Two Stage Traditional</v>
          </cell>
        </row>
        <row r="7">
          <cell r="A7" t="str">
            <v>Two Stage D&amp;B</v>
          </cell>
        </row>
        <row r="8">
          <cell r="A8" t="str">
            <v>Construction Management</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ndy"/>
      <sheetName val="Resources"/>
      <sheetName val="Top 50"/>
      <sheetName val="Labour Hrs"/>
      <sheetName val="Plant Hrs"/>
      <sheetName val="Labour"/>
      <sheetName val="Plant"/>
      <sheetName val="Materials"/>
      <sheetName val="Inputs Checks"/>
      <sheetName val="CALCS"/>
      <sheetName val="Summary"/>
      <sheetName val="MM"/>
      <sheetName val="Build Up"/>
      <sheetName val="Material Mix"/>
      <sheetName val="RW Work"/>
      <sheetName val="Low Rates"/>
      <sheetName val="Tracker Data"/>
      <sheetName val="Tracker Summary"/>
      <sheetName val="Bridge"/>
      <sheetName val="Chart1"/>
      <sheetName val="Movements"/>
      <sheetName val="Front Sheet"/>
      <sheetName val="Index"/>
      <sheetName val="0100"/>
      <sheetName val="01.005.005"/>
      <sheetName val="01.005.010"/>
      <sheetName val="0150"/>
      <sheetName val="0200"/>
      <sheetName val="0300"/>
      <sheetName val="0400"/>
      <sheetName val="0500"/>
      <sheetName val="0600"/>
      <sheetName val="0700"/>
      <sheetName val="1100"/>
      <sheetName val="1200"/>
      <sheetName val="1300"/>
      <sheetName val="1400"/>
      <sheetName val="1700"/>
      <sheetName val="2000"/>
      <sheetName val="2300"/>
      <sheetName val="2400"/>
      <sheetName val="3000"/>
      <sheetName val="6300"/>
      <sheetName val="7000"/>
      <sheetName val="7100"/>
      <sheetName val="7200"/>
      <sheetName val="7400"/>
      <sheetName val="7800"/>
      <sheetName val="78.005.005"/>
      <sheetName val="78.005.010"/>
      <sheetName val="7900"/>
      <sheetName val="79.005.005"/>
      <sheetName val="8000"/>
      <sheetName val="9000"/>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sheetData sheetId="23"/>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sheetData sheetId="41"/>
      <sheetData sheetId="42"/>
      <sheetData sheetId="43"/>
      <sheetData sheetId="44"/>
      <sheetData sheetId="45"/>
      <sheetData sheetId="46"/>
      <sheetData sheetId="47" refreshError="1"/>
      <sheetData sheetId="48"/>
      <sheetData sheetId="49"/>
      <sheetData sheetId="50"/>
      <sheetData sheetId="51"/>
      <sheetData sheetId="52" refreshError="1"/>
      <sheetData sheetId="53"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1.Exec "/>
      <sheetName val="2.Executive Cost Summary"/>
      <sheetName val="3. Reconcilliation"/>
      <sheetName val="4. Benchmarking"/>
      <sheetName val="VE Options"/>
      <sheetName val="3.Basis &amp; Assumptions"/>
      <sheetName val="4.Exclusions"/>
      <sheetName val="5.Area"/>
      <sheetName val="Comparison in Areas"/>
      <sheetName val="Basement (£)"/>
      <sheetName val="5.ElementalSum"/>
      <sheetName val="Demolition"/>
      <sheetName val="Basement "/>
      <sheetName val="Office (£)"/>
      <sheetName val="Office (Q)"/>
      <sheetName val="Frame Rate Builders"/>
      <sheetName val="INFO ONLY Beams &amp; Columns Ref"/>
      <sheetName val="Column Schedule"/>
      <sheetName val="External Works (3)"/>
      <sheetName val="External Works (2)"/>
      <sheetName val="Utilities"/>
      <sheetName val="Cat B (£) (2)"/>
      <sheetName val="Cat B (£)"/>
      <sheetName val="CAT B Inputs"/>
      <sheetName val="Rate Builders"/>
      <sheetName val="Floor &amp; Roof Slabs"/>
      <sheetName val="Office Area Schedule Comparison"/>
      <sheetName val="Office IPMS (Q)"/>
      <sheetName val="Residential (£)"/>
      <sheetName val="Sub-Structure SH (2)"/>
      <sheetName val="External Works"/>
      <sheetName val="External Works (£)"/>
      <sheetName val="Residential (Q)"/>
    </sheetNames>
    <sheetDataSet>
      <sheetData sheetId="0"/>
      <sheetData sheetId="1"/>
      <sheetData sheetId="2">
        <row r="17">
          <cell r="I17">
            <v>296.8070651617013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85">
          <cell r="AK85"/>
        </row>
        <row r="86">
          <cell r="AK86">
            <v>56123.999999999993</v>
          </cell>
        </row>
        <row r="87">
          <cell r="AK87">
            <v>97022.700000000012</v>
          </cell>
        </row>
        <row r="88">
          <cell r="AK88">
            <v>452.4</v>
          </cell>
        </row>
        <row r="89">
          <cell r="AK89">
            <v>135</v>
          </cell>
        </row>
        <row r="90">
          <cell r="AK90">
            <v>1270791.4000000001</v>
          </cell>
        </row>
        <row r="91">
          <cell r="AK91">
            <v>205910.09666666671</v>
          </cell>
        </row>
        <row r="92">
          <cell r="AK92">
            <v>0</v>
          </cell>
        </row>
        <row r="93">
          <cell r="AK93">
            <v>0</v>
          </cell>
        </row>
        <row r="94">
          <cell r="AK94">
            <v>0</v>
          </cell>
        </row>
        <row r="95">
          <cell r="AK95">
            <v>2120.4</v>
          </cell>
        </row>
        <row r="96">
          <cell r="AK96">
            <v>104917.099</v>
          </cell>
        </row>
        <row r="97">
          <cell r="AK97">
            <v>58693.45199999999</v>
          </cell>
        </row>
        <row r="98">
          <cell r="AK98">
            <v>18448.891999999993</v>
          </cell>
        </row>
        <row r="99">
          <cell r="AK99"/>
        </row>
        <row r="105">
          <cell r="AK105"/>
        </row>
        <row r="106">
          <cell r="AK106">
            <v>62913.599999999999</v>
          </cell>
        </row>
        <row r="107">
          <cell r="AK107">
            <v>0</v>
          </cell>
        </row>
        <row r="108">
          <cell r="AK108">
            <v>0</v>
          </cell>
        </row>
        <row r="109">
          <cell r="AK109">
            <v>1275497.7519999999</v>
          </cell>
        </row>
        <row r="110">
          <cell r="AK110">
            <v>153924.3533333333</v>
          </cell>
        </row>
        <row r="111">
          <cell r="AK111">
            <v>0</v>
          </cell>
        </row>
        <row r="112">
          <cell r="AK112">
            <v>0</v>
          </cell>
        </row>
        <row r="113">
          <cell r="AK113">
            <v>0</v>
          </cell>
        </row>
        <row r="114">
          <cell r="AK114">
            <v>2120.4</v>
          </cell>
        </row>
        <row r="115">
          <cell r="AK115">
            <v>104971.356</v>
          </cell>
        </row>
        <row r="116">
          <cell r="AK116">
            <v>58688.463999999985</v>
          </cell>
        </row>
        <row r="117">
          <cell r="AK117">
            <v>19328.328000000005</v>
          </cell>
        </row>
        <row r="118">
          <cell r="AK118"/>
        </row>
        <row r="124">
          <cell r="AK124"/>
        </row>
        <row r="125">
          <cell r="AK125">
            <v>49075.199999999997</v>
          </cell>
        </row>
        <row r="126">
          <cell r="AK126">
            <v>464</v>
          </cell>
        </row>
        <row r="127">
          <cell r="AK127">
            <v>0</v>
          </cell>
        </row>
        <row r="128">
          <cell r="AK128">
            <v>1270795.08</v>
          </cell>
        </row>
        <row r="129">
          <cell r="AK129">
            <v>126507.895</v>
          </cell>
        </row>
        <row r="130">
          <cell r="AK130">
            <v>0</v>
          </cell>
        </row>
        <row r="131">
          <cell r="AK131">
            <v>0</v>
          </cell>
        </row>
        <row r="132">
          <cell r="AK132">
            <v>0</v>
          </cell>
        </row>
        <row r="133">
          <cell r="AK133">
            <v>2120.4</v>
          </cell>
        </row>
        <row r="134">
          <cell r="AK134">
            <v>104936.90199999999</v>
          </cell>
        </row>
        <row r="135">
          <cell r="AK135">
            <v>58695.171999999977</v>
          </cell>
        </row>
        <row r="136">
          <cell r="AK136">
            <v>18149.956000000006</v>
          </cell>
        </row>
        <row r="137">
          <cell r="AK137"/>
        </row>
        <row r="143">
          <cell r="AK143"/>
        </row>
        <row r="144">
          <cell r="AK144">
            <v>36302.400000000001</v>
          </cell>
        </row>
        <row r="145">
          <cell r="AK145">
            <v>116</v>
          </cell>
        </row>
        <row r="146">
          <cell r="AK146">
            <v>0</v>
          </cell>
        </row>
        <row r="147">
          <cell r="AK147">
            <v>844158.32800000021</v>
          </cell>
        </row>
        <row r="148">
          <cell r="AK148">
            <v>133602.46266666663</v>
          </cell>
        </row>
        <row r="149">
          <cell r="AK149">
            <v>0</v>
          </cell>
        </row>
        <row r="150">
          <cell r="AK150">
            <v>0</v>
          </cell>
        </row>
        <row r="151">
          <cell r="AK151">
            <v>0</v>
          </cell>
        </row>
        <row r="152">
          <cell r="AK152">
            <v>2064.768</v>
          </cell>
        </row>
        <row r="153">
          <cell r="AK153">
            <v>108365.22</v>
          </cell>
        </row>
        <row r="154">
          <cell r="AK154">
            <v>1670.8999999999999</v>
          </cell>
        </row>
        <row r="155">
          <cell r="AK155">
            <v>14987.736000000001</v>
          </cell>
        </row>
        <row r="156">
          <cell r="AK156">
            <v>1158.7333333333333</v>
          </cell>
        </row>
        <row r="157">
          <cell r="AK157"/>
        </row>
        <row r="163">
          <cell r="AK163"/>
        </row>
        <row r="164">
          <cell r="AK164">
            <v>62280</v>
          </cell>
        </row>
        <row r="165">
          <cell r="AK165">
            <v>0</v>
          </cell>
        </row>
        <row r="166">
          <cell r="AK166">
            <v>0</v>
          </cell>
        </row>
        <row r="167">
          <cell r="AK167">
            <v>1006659.9519999998</v>
          </cell>
        </row>
        <row r="168">
          <cell r="AK168">
            <v>174259.48666666669</v>
          </cell>
        </row>
        <row r="169">
          <cell r="AK169">
            <v>0</v>
          </cell>
        </row>
        <row r="170">
          <cell r="AK170">
            <v>0</v>
          </cell>
        </row>
        <row r="171">
          <cell r="AK171">
            <v>0</v>
          </cell>
        </row>
        <row r="172">
          <cell r="AK172">
            <v>2062.64</v>
          </cell>
        </row>
        <row r="173">
          <cell r="AK173">
            <v>50018.353000000003</v>
          </cell>
        </row>
        <row r="174">
          <cell r="AK174">
            <v>77695.199999999997</v>
          </cell>
        </row>
        <row r="175">
          <cell r="AK175">
            <v>1778.6999999999998</v>
          </cell>
        </row>
        <row r="176">
          <cell r="AK176">
            <v>15069.779999999999</v>
          </cell>
        </row>
        <row r="177">
          <cell r="AK177">
            <v>1165.1000000000001</v>
          </cell>
        </row>
        <row r="178">
          <cell r="AK178"/>
        </row>
        <row r="184">
          <cell r="AK184"/>
        </row>
        <row r="185">
          <cell r="AK185">
            <v>32450.400000000001</v>
          </cell>
        </row>
        <row r="186">
          <cell r="AK186">
            <v>0</v>
          </cell>
        </row>
        <row r="187">
          <cell r="AK187">
            <v>0</v>
          </cell>
        </row>
        <row r="188">
          <cell r="AK188">
            <v>656268.01599999995</v>
          </cell>
        </row>
        <row r="189">
          <cell r="AK189">
            <v>107397.13533333332</v>
          </cell>
        </row>
        <row r="190">
          <cell r="AK190">
            <v>0</v>
          </cell>
        </row>
        <row r="191">
          <cell r="AK191">
            <v>0</v>
          </cell>
        </row>
        <row r="192">
          <cell r="AK192">
            <v>0</v>
          </cell>
        </row>
        <row r="193">
          <cell r="AK193">
            <v>2062.64</v>
          </cell>
        </row>
        <row r="194">
          <cell r="AK194">
            <v>50031.072</v>
          </cell>
        </row>
        <row r="195">
          <cell r="AK195">
            <v>26300.880000000001</v>
          </cell>
        </row>
        <row r="196">
          <cell r="AK196">
            <v>508.2</v>
          </cell>
        </row>
        <row r="197">
          <cell r="AK197">
            <v>18059.828000000005</v>
          </cell>
        </row>
        <row r="198">
          <cell r="AK198"/>
        </row>
        <row r="204">
          <cell r="BK204"/>
        </row>
        <row r="205">
          <cell r="BK205">
            <v>126014.40000000001</v>
          </cell>
        </row>
        <row r="206">
          <cell r="BK206">
            <v>83991.400000000009</v>
          </cell>
        </row>
        <row r="207">
          <cell r="BK207">
            <v>0</v>
          </cell>
        </row>
        <row r="208">
          <cell r="BK208">
            <v>0</v>
          </cell>
        </row>
        <row r="209">
          <cell r="BK209">
            <v>0</v>
          </cell>
        </row>
        <row r="210">
          <cell r="BK210">
            <v>1917.3000000000002</v>
          </cell>
        </row>
        <row r="211">
          <cell r="BK211">
            <v>2995500.3119999981</v>
          </cell>
        </row>
        <row r="212">
          <cell r="BK212">
            <v>50310.624000000003</v>
          </cell>
        </row>
        <row r="213">
          <cell r="BK213">
            <v>44523.628000000004</v>
          </cell>
        </row>
        <row r="214">
          <cell r="BK214">
            <v>0</v>
          </cell>
        </row>
        <row r="215">
          <cell r="BK215">
            <v>2308.88</v>
          </cell>
        </row>
        <row r="216">
          <cell r="BK216">
            <v>42059.962</v>
          </cell>
        </row>
        <row r="217">
          <cell r="BK217">
            <v>96736.14</v>
          </cell>
        </row>
        <row r="218">
          <cell r="BK218">
            <v>42921.911999999997</v>
          </cell>
        </row>
        <row r="219">
          <cell r="BK219">
            <v>21043.484000000004</v>
          </cell>
        </row>
        <row r="220">
          <cell r="BK220">
            <v>23982.303999999996</v>
          </cell>
        </row>
        <row r="221">
          <cell r="BK221"/>
        </row>
        <row r="228">
          <cell r="M228"/>
        </row>
        <row r="229">
          <cell r="M229">
            <v>4649.8</v>
          </cell>
        </row>
        <row r="230">
          <cell r="M230">
            <v>2610.8000000000002</v>
          </cell>
        </row>
        <row r="231">
          <cell r="M231">
            <v>0</v>
          </cell>
        </row>
        <row r="232">
          <cell r="M232">
            <v>0</v>
          </cell>
        </row>
        <row r="233">
          <cell r="M233">
            <v>0</v>
          </cell>
        </row>
        <row r="234">
          <cell r="M234">
            <v>0</v>
          </cell>
        </row>
        <row r="235">
          <cell r="M235">
            <v>928100.64233333338</v>
          </cell>
        </row>
        <row r="236">
          <cell r="M236">
            <v>0</v>
          </cell>
        </row>
        <row r="237">
          <cell r="M237">
            <v>0</v>
          </cell>
        </row>
        <row r="238">
          <cell r="M238">
            <v>0</v>
          </cell>
        </row>
        <row r="239">
          <cell r="M239"/>
        </row>
      </sheetData>
      <sheetData sheetId="27"/>
      <sheetData sheetId="28"/>
      <sheetData sheetId="29"/>
      <sheetData sheetId="30"/>
      <sheetData sheetId="31"/>
      <sheetData sheetId="32"/>
      <sheetData sheetId="33"/>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Introduction"/>
      <sheetName val="Phase 1 Exec. Sum"/>
      <sheetName val="Sch. Areas"/>
      <sheetName val="Summary"/>
      <sheetName val="Phase 1 Summary"/>
      <sheetName val="Phase 1 Cost Plan"/>
      <sheetName val="Ext. Works Summary"/>
      <sheetName val="Ext. Works Cost Plan"/>
      <sheetName val="Changes"/>
      <sheetName val="Ext. Works Cost Plan (2)"/>
      <sheetName val="Ext. Works Cost Plan (3)"/>
      <sheetName val="Ext. Works Cost Plan (4)"/>
      <sheetName val="Ext. Works Cost Plan (5)"/>
      <sheetName val="Ext. Works Cost Plan (6)"/>
      <sheetName val="Exclusions"/>
      <sheetName val="Fee Schedule"/>
      <sheetName val="Master Data Sheet"/>
      <sheetName val="Phase 2 Summary"/>
      <sheetName val="Phase 2 Cost Plan"/>
      <sheetName val="Module1"/>
      <sheetName val="ASFuncs"/>
      <sheetName val="cashflow macro functions"/>
      <sheetName val="Phase_1_Exec__Sum"/>
      <sheetName val="Sch__Areas"/>
      <sheetName val="Phase_1_Summary"/>
      <sheetName val="Phase_1_Cost_Plan"/>
      <sheetName val="Ext__Works_Summary"/>
      <sheetName val="Ext__Works_Cost_Plan"/>
      <sheetName val="Ext__Works_Cost_Plan_(2)"/>
      <sheetName val="Ext__Works_Cost_Plan_(3)"/>
      <sheetName val="Ext__Works_Cost_Plan_(4)"/>
      <sheetName val="Ext__Works_Cost_Plan_(5)"/>
      <sheetName val="Ext__Works_Cost_Plan_(6)"/>
      <sheetName val="Fee_Schedule"/>
      <sheetName val="Master_Data_Sheet"/>
      <sheetName val="Phase_2_Summary"/>
      <sheetName val="Phase_2_Cost_Plan"/>
      <sheetName val="cashflow_macro_functions"/>
      <sheetName val="Phase_1_Exec__Sum1"/>
      <sheetName val="Sch__Areas1"/>
      <sheetName val="Phase_1_Summary1"/>
      <sheetName val="Phase_1_Cost_Plan1"/>
      <sheetName val="Ext__Works_Summary1"/>
      <sheetName val="Ext__Works_Cost_Plan1"/>
      <sheetName val="Ext__Works_Cost_Plan_(2)1"/>
      <sheetName val="Ext__Works_Cost_Plan_(3)1"/>
      <sheetName val="Ext__Works_Cost_Plan_(4)1"/>
      <sheetName val="Ext__Works_Cost_Plan_(5)1"/>
      <sheetName val="Ext__Works_Cost_Plan_(6)1"/>
      <sheetName val="Fee_Schedule1"/>
      <sheetName val="Master_Data_Sheet1"/>
      <sheetName val="Phase_2_Summary1"/>
      <sheetName val="Phase_2_Cost_Plan1"/>
      <sheetName val="cashflow_macro_functions1"/>
      <sheetName val="Phase_1_Exec__Sum2"/>
      <sheetName val="Sch__Areas2"/>
      <sheetName val="Phase_1_Summary2"/>
      <sheetName val="Phase_1_Cost_Plan2"/>
      <sheetName val="Ext__Works_Summary2"/>
      <sheetName val="Ext__Works_Cost_Plan2"/>
      <sheetName val="Ext__Works_Cost_Plan_(2)2"/>
      <sheetName val="Ext__Works_Cost_Plan_(3)2"/>
      <sheetName val="Ext__Works_Cost_Plan_(4)2"/>
      <sheetName val="Ext__Works_Cost_Plan_(5)2"/>
      <sheetName val="Ext__Works_Cost_Plan_(6)2"/>
      <sheetName val="Fee_Schedule2"/>
      <sheetName val="Master_Data_Sheet2"/>
      <sheetName val="Phase_2_Summary2"/>
      <sheetName val="Phase_2_Cost_Plan2"/>
      <sheetName val="cashflow_macro_functions2"/>
      <sheetName val="Phase_1_Exec__Sum3"/>
      <sheetName val="Sch__Areas3"/>
      <sheetName val="Phase_1_Summary3"/>
      <sheetName val="Phase_1_Cost_Plan3"/>
      <sheetName val="Ext__Works_Summary3"/>
      <sheetName val="Ext__Works_Cost_Plan3"/>
      <sheetName val="Ext__Works_Cost_Plan_(2)3"/>
      <sheetName val="Ext__Works_Cost_Plan_(3)3"/>
      <sheetName val="Ext__Works_Cost_Plan_(4)3"/>
      <sheetName val="Ext__Works_Cost_Plan_(5)3"/>
      <sheetName val="Ext__Works_Cost_Plan_(6)3"/>
      <sheetName val="Fee_Schedule3"/>
      <sheetName val="Master_Data_Sheet3"/>
      <sheetName val="Phase_2_Summary3"/>
      <sheetName val="Phase_2_Cost_Plan3"/>
      <sheetName val="cashflow_macro_functions3"/>
      <sheetName val="Phase_1_Exec__Sum7"/>
      <sheetName val="Sch__Areas7"/>
      <sheetName val="Phase_1_Summary7"/>
      <sheetName val="Phase_1_Cost_Plan7"/>
      <sheetName val="Ext__Works_Summary7"/>
      <sheetName val="Ext__Works_Cost_Plan7"/>
      <sheetName val="Ext__Works_Cost_Plan_(2)7"/>
      <sheetName val="Ext__Works_Cost_Plan_(3)7"/>
      <sheetName val="Ext__Works_Cost_Plan_(4)7"/>
      <sheetName val="Ext__Works_Cost_Plan_(5)7"/>
      <sheetName val="Ext__Works_Cost_Plan_(6)7"/>
      <sheetName val="Fee_Schedule7"/>
      <sheetName val="Master_Data_Sheet7"/>
      <sheetName val="Phase_2_Summary7"/>
      <sheetName val="Phase_2_Cost_Plan7"/>
      <sheetName val="cashflow_macro_functions7"/>
      <sheetName val="Phase_1_Exec__Sum4"/>
      <sheetName val="Sch__Areas4"/>
      <sheetName val="Phase_1_Summary4"/>
      <sheetName val="Phase_1_Cost_Plan4"/>
      <sheetName val="Ext__Works_Summary4"/>
      <sheetName val="Ext__Works_Cost_Plan4"/>
      <sheetName val="Ext__Works_Cost_Plan_(2)4"/>
      <sheetName val="Ext__Works_Cost_Plan_(3)4"/>
      <sheetName val="Ext__Works_Cost_Plan_(4)4"/>
      <sheetName val="Ext__Works_Cost_Plan_(5)4"/>
      <sheetName val="Ext__Works_Cost_Plan_(6)4"/>
      <sheetName val="Fee_Schedule4"/>
      <sheetName val="Master_Data_Sheet4"/>
      <sheetName val="Phase_2_Summary4"/>
      <sheetName val="Phase_2_Cost_Plan4"/>
      <sheetName val="cashflow_macro_functions4"/>
      <sheetName val="Phase_1_Exec__Sum5"/>
      <sheetName val="Sch__Areas5"/>
      <sheetName val="Phase_1_Summary5"/>
      <sheetName val="Phase_1_Cost_Plan5"/>
      <sheetName val="Ext__Works_Summary5"/>
      <sheetName val="Ext__Works_Cost_Plan5"/>
      <sheetName val="Ext__Works_Cost_Plan_(2)5"/>
      <sheetName val="Ext__Works_Cost_Plan_(3)5"/>
      <sheetName val="Ext__Works_Cost_Plan_(4)5"/>
      <sheetName val="Ext__Works_Cost_Plan_(5)5"/>
      <sheetName val="Ext__Works_Cost_Plan_(6)5"/>
      <sheetName val="Fee_Schedule5"/>
      <sheetName val="Master_Data_Sheet5"/>
      <sheetName val="Phase_2_Summary5"/>
      <sheetName val="Phase_2_Cost_Plan5"/>
      <sheetName val="cashflow_macro_functions5"/>
      <sheetName val="Phase_1_Exec__Sum6"/>
      <sheetName val="Sch__Areas6"/>
      <sheetName val="Phase_1_Summary6"/>
      <sheetName val="Phase_1_Cost_Plan6"/>
      <sheetName val="Ext__Works_Summary6"/>
      <sheetName val="Ext__Works_Cost_Plan6"/>
      <sheetName val="Ext__Works_Cost_Plan_(2)6"/>
      <sheetName val="Ext__Works_Cost_Plan_(3)6"/>
      <sheetName val="Ext__Works_Cost_Plan_(4)6"/>
      <sheetName val="Ext__Works_Cost_Plan_(5)6"/>
      <sheetName val="Ext__Works_Cost_Plan_(6)6"/>
      <sheetName val="Fee_Schedule6"/>
      <sheetName val="Master_Data_Sheet6"/>
      <sheetName val="Phase_2_Summary6"/>
      <sheetName val="Phase_2_Cost_Plan6"/>
      <sheetName val="cashflow_macro_functions6"/>
      <sheetName val="Phase_1_Exec__Sum8"/>
      <sheetName val="Sch__Areas8"/>
      <sheetName val="Phase_1_Summary8"/>
      <sheetName val="Phase_1_Cost_Plan8"/>
      <sheetName val="Ext__Works_Summary8"/>
      <sheetName val="Ext__Works_Cost_Plan8"/>
      <sheetName val="Ext__Works_Cost_Plan_(2)8"/>
      <sheetName val="Ext__Works_Cost_Plan_(3)8"/>
      <sheetName val="Ext__Works_Cost_Plan_(4)8"/>
      <sheetName val="Ext__Works_Cost_Plan_(5)8"/>
      <sheetName val="Ext__Works_Cost_Plan_(6)8"/>
      <sheetName val="Fee_Schedule8"/>
      <sheetName val="Master_Data_Sheet8"/>
      <sheetName val="Phase_2_Summary8"/>
      <sheetName val="Phase_2_Cost_Plan8"/>
      <sheetName val="cashflow_macro_functions8"/>
      <sheetName val="Do not delete - Lists"/>
      <sheetName val="Phase_1_Exec__Sum9"/>
      <sheetName val="Sch__Areas9"/>
      <sheetName val="Phase_1_Summary9"/>
      <sheetName val="Phase_1_Cost_Plan9"/>
      <sheetName val="Ext__Works_Summary9"/>
      <sheetName val="Ext__Works_Cost_Plan9"/>
      <sheetName val="Ext__Works_Cost_Plan_(2)9"/>
      <sheetName val="Ext__Works_Cost_Plan_(3)9"/>
      <sheetName val="Ext__Works_Cost_Plan_(4)9"/>
      <sheetName val="Ext__Works_Cost_Plan_(5)9"/>
      <sheetName val="Ext__Works_Cost_Plan_(6)9"/>
      <sheetName val="Fee_Schedule9"/>
      <sheetName val="Master_Data_Sheet9"/>
      <sheetName val="Phase_2_Summary9"/>
      <sheetName val="Phase_2_Cost_Plan9"/>
      <sheetName val="cashflow_macro_functions9"/>
      <sheetName val="Phase_1_Exec__Sum10"/>
      <sheetName val="Sch__Areas10"/>
      <sheetName val="Phase_1_Summary10"/>
      <sheetName val="Phase_1_Cost_Plan10"/>
      <sheetName val="Ext__Works_Summary10"/>
      <sheetName val="Ext__Works_Cost_Plan10"/>
      <sheetName val="Ext__Works_Cost_Plan_(2)10"/>
      <sheetName val="Ext__Works_Cost_Plan_(3)10"/>
      <sheetName val="Ext__Works_Cost_Plan_(4)10"/>
      <sheetName val="Ext__Works_Cost_Plan_(5)10"/>
      <sheetName val="Ext__Works_Cost_Plan_(6)10"/>
      <sheetName val="Fee_Schedule10"/>
      <sheetName val="Master_Data_Sheet10"/>
      <sheetName val="Phase_2_Summary10"/>
      <sheetName val="Phase_2_Cost_Plan10"/>
      <sheetName val="cashflow_macro_functions10"/>
      <sheetName val="Phase_1_Exec__Sum11"/>
      <sheetName val="Sch__Areas11"/>
      <sheetName val="Phase_1_Summary11"/>
      <sheetName val="Phase_1_Cost_Plan11"/>
      <sheetName val="Ext__Works_Summary11"/>
      <sheetName val="Ext__Works_Cost_Plan11"/>
      <sheetName val="Ext__Works_Cost_Plan_(2)11"/>
      <sheetName val="Ext__Works_Cost_Plan_(3)11"/>
      <sheetName val="Ext__Works_Cost_Plan_(4)11"/>
      <sheetName val="Ext__Works_Cost_Plan_(5)11"/>
      <sheetName val="Ext__Works_Cost_Plan_(6)11"/>
      <sheetName val="Fee_Schedule11"/>
      <sheetName val="Master_Data_Sheet11"/>
      <sheetName val="Phase_2_Summary11"/>
      <sheetName val="Phase_2_Cost_Plan11"/>
      <sheetName val="cashflow_macro_functions11"/>
      <sheetName val="Phase_1_Exec__Sum12"/>
      <sheetName val="Sch__Areas12"/>
      <sheetName val="Phase_1_Summary12"/>
      <sheetName val="Phase_1_Cost_Plan12"/>
      <sheetName val="Ext__Works_Summary12"/>
      <sheetName val="Ext__Works_Cost_Plan12"/>
      <sheetName val="Ext__Works_Cost_Plan_(2)12"/>
      <sheetName val="Ext__Works_Cost_Plan_(3)12"/>
      <sheetName val="Ext__Works_Cost_Plan_(4)12"/>
      <sheetName val="Ext__Works_Cost_Plan_(5)12"/>
      <sheetName val="Ext__Works_Cost_Plan_(6)12"/>
      <sheetName val="Fee_Schedule12"/>
      <sheetName val="Master_Data_Sheet12"/>
      <sheetName val="Phase_2_Summary12"/>
      <sheetName val="Phase_2_Cost_Plan12"/>
      <sheetName val="cashflow_macro_functions12"/>
      <sheetName val="Phase_1_Exec__Sum13"/>
      <sheetName val="Sch__Areas13"/>
      <sheetName val="Phase_1_Summary13"/>
      <sheetName val="Phase_1_Cost_Plan13"/>
      <sheetName val="Ext__Works_Summary13"/>
      <sheetName val="Ext__Works_Cost_Plan13"/>
      <sheetName val="Ext__Works_Cost_Plan_(2)13"/>
      <sheetName val="Ext__Works_Cost_Plan_(3)13"/>
      <sheetName val="Ext__Works_Cost_Plan_(4)13"/>
      <sheetName val="Ext__Works_Cost_Plan_(5)13"/>
      <sheetName val="Ext__Works_Cost_Plan_(6)13"/>
      <sheetName val="Fee_Schedule13"/>
      <sheetName val="Master_Data_Sheet13"/>
      <sheetName val="Phase_2_Summary13"/>
      <sheetName val="Phase_2_Cost_Plan13"/>
      <sheetName val="cashflow_macro_functions13"/>
      <sheetName val="Phase_1_Exec__Sum14"/>
      <sheetName val="Sch__Areas14"/>
      <sheetName val="Phase_1_Summary14"/>
      <sheetName val="Phase_1_Cost_Plan14"/>
      <sheetName val="Ext__Works_Summary14"/>
      <sheetName val="Ext__Works_Cost_Plan14"/>
      <sheetName val="Ext__Works_Cost_Plan_(2)14"/>
      <sheetName val="Ext__Works_Cost_Plan_(3)14"/>
      <sheetName val="Ext__Works_Cost_Plan_(4)14"/>
      <sheetName val="Ext__Works_Cost_Plan_(5)14"/>
      <sheetName val="Ext__Works_Cost_Plan_(6)14"/>
      <sheetName val="Fee_Schedule14"/>
      <sheetName val="Master_Data_Sheet14"/>
      <sheetName val="Phase_2_Summary14"/>
      <sheetName val="Phase_2_Cost_Plan14"/>
      <sheetName val="cashflow_macro_functions14"/>
      <sheetName val="Phase_1_Exec__Sum15"/>
      <sheetName val="Sch__Areas15"/>
      <sheetName val="Phase_1_Summary15"/>
      <sheetName val="Phase_1_Cost_Plan15"/>
      <sheetName val="Ext__Works_Summary15"/>
      <sheetName val="Ext__Works_Cost_Plan15"/>
      <sheetName val="Ext__Works_Cost_Plan_(2)15"/>
      <sheetName val="Ext__Works_Cost_Plan_(3)15"/>
      <sheetName val="Ext__Works_Cost_Plan_(4)15"/>
      <sheetName val="Ext__Works_Cost_Plan_(5)15"/>
      <sheetName val="Ext__Works_Cost_Plan_(6)15"/>
      <sheetName val="Fee_Schedule15"/>
      <sheetName val="Master_Data_Sheet15"/>
      <sheetName val="Phase_2_Summary15"/>
      <sheetName val="Phase_2_Cost_Plan15"/>
      <sheetName val="cashflow_macro_functions15"/>
      <sheetName val="Phase_1_Exec__Sum16"/>
      <sheetName val="Sch__Areas16"/>
      <sheetName val="Phase_1_Summary16"/>
      <sheetName val="Phase_1_Cost_Plan16"/>
      <sheetName val="Ext__Works_Summary16"/>
      <sheetName val="Ext__Works_Cost_Plan16"/>
      <sheetName val="Ext__Works_Cost_Plan_(2)16"/>
      <sheetName val="Ext__Works_Cost_Plan_(3)16"/>
      <sheetName val="Ext__Works_Cost_Plan_(4)16"/>
      <sheetName val="Ext__Works_Cost_Plan_(5)16"/>
      <sheetName val="Ext__Works_Cost_Plan_(6)16"/>
      <sheetName val="Fee_Schedule16"/>
      <sheetName val="Master_Data_Sheet16"/>
      <sheetName val="Phase_2_Summary16"/>
      <sheetName val="Phase_2_Cost_Plan16"/>
      <sheetName val="cashflow_macro_functions16"/>
      <sheetName val="Phase_1_Exec__Sum17"/>
      <sheetName val="Sch__Areas17"/>
      <sheetName val="Phase_1_Summary17"/>
      <sheetName val="Phase_1_Cost_Plan17"/>
      <sheetName val="Ext__Works_Summary17"/>
      <sheetName val="Ext__Works_Cost_Plan17"/>
      <sheetName val="Ext__Works_Cost_Plan_(2)17"/>
      <sheetName val="Ext__Works_Cost_Plan_(3)17"/>
      <sheetName val="Ext__Works_Cost_Plan_(4)17"/>
      <sheetName val="Ext__Works_Cost_Plan_(5)17"/>
      <sheetName val="Ext__Works_Cost_Plan_(6)17"/>
      <sheetName val="Fee_Schedule17"/>
      <sheetName val="Master_Data_Sheet17"/>
      <sheetName val="Phase_2_Summary17"/>
      <sheetName val="Phase_2_Cost_Plan17"/>
      <sheetName val="cashflow_macro_functions17"/>
      <sheetName val="Phase_1_Exec__Sum18"/>
      <sheetName val="Sch__Areas18"/>
      <sheetName val="Phase_1_Summary18"/>
      <sheetName val="Phase_1_Cost_Plan18"/>
      <sheetName val="Ext__Works_Summary18"/>
      <sheetName val="Ext__Works_Cost_Plan18"/>
      <sheetName val="Ext__Works_Cost_Plan_(2)18"/>
      <sheetName val="Ext__Works_Cost_Plan_(3)18"/>
      <sheetName val="Ext__Works_Cost_Plan_(4)18"/>
      <sheetName val="Ext__Works_Cost_Plan_(5)18"/>
      <sheetName val="Ext__Works_Cost_Plan_(6)18"/>
      <sheetName val="Fee_Schedule18"/>
      <sheetName val="Master_Data_Sheet18"/>
      <sheetName val="Phase_2_Summary18"/>
      <sheetName val="Phase_2_Cost_Plan18"/>
      <sheetName val="cashflow_macro_functions18"/>
      <sheetName val="Phase_1_Exec__Sum19"/>
      <sheetName val="Sch__Areas19"/>
      <sheetName val="Phase_1_Summary19"/>
      <sheetName val="Phase_1_Cost_Plan19"/>
      <sheetName val="Ext__Works_Summary19"/>
      <sheetName val="Ext__Works_Cost_Plan19"/>
      <sheetName val="Ext__Works_Cost_Plan_(2)19"/>
      <sheetName val="Ext__Works_Cost_Plan_(3)19"/>
      <sheetName val="Ext__Works_Cost_Plan_(4)19"/>
      <sheetName val="Ext__Works_Cost_Plan_(5)19"/>
      <sheetName val="Ext__Works_Cost_Plan_(6)19"/>
      <sheetName val="Fee_Schedule19"/>
      <sheetName val="Master_Data_Sheet19"/>
      <sheetName val="Phase_2_Summary19"/>
      <sheetName val="Phase_2_Cost_Plan19"/>
      <sheetName val="cashflow_macro_functions19"/>
      <sheetName val="Phase_1_Exec__Sum20"/>
      <sheetName val="Sch__Areas20"/>
      <sheetName val="Phase_1_Summary20"/>
      <sheetName val="Phase_1_Cost_Plan20"/>
      <sheetName val="Ext__Works_Summary20"/>
      <sheetName val="Ext__Works_Cost_Plan20"/>
      <sheetName val="Ext__Works_Cost_Plan_(2)20"/>
      <sheetName val="Ext__Works_Cost_Plan_(3)20"/>
      <sheetName val="Ext__Works_Cost_Plan_(4)20"/>
      <sheetName val="Ext__Works_Cost_Plan_(5)20"/>
      <sheetName val="Ext__Works_Cost_Plan_(6)20"/>
      <sheetName val="Fee_Schedule20"/>
      <sheetName val="Master_Data_Sheet20"/>
      <sheetName val="Phase_2_Summary20"/>
      <sheetName val="Phase_2_Cost_Plan20"/>
      <sheetName val="cashflow_macro_functions20"/>
      <sheetName val="Phase_1_Exec__Sum21"/>
      <sheetName val="Sch__Areas21"/>
      <sheetName val="Phase_1_Summary21"/>
      <sheetName val="Phase_1_Cost_Plan21"/>
      <sheetName val="Ext__Works_Summary21"/>
      <sheetName val="Ext__Works_Cost_Plan21"/>
      <sheetName val="Ext__Works_Cost_Plan_(2)21"/>
      <sheetName val="Ext__Works_Cost_Plan_(3)21"/>
      <sheetName val="Ext__Works_Cost_Plan_(4)21"/>
      <sheetName val="Ext__Works_Cost_Plan_(5)21"/>
      <sheetName val="Ext__Works_Cost_Plan_(6)21"/>
      <sheetName val="Fee_Schedule21"/>
      <sheetName val="Master_Data_Sheet21"/>
      <sheetName val="Phase_2_Summary21"/>
      <sheetName val="Phase_2_Cost_Plan21"/>
      <sheetName val="cashflow_macro_functions21"/>
      <sheetName val="Validation Data"/>
      <sheetName val="OP'S INPUT SHEET"/>
      <sheetName val="RATES"/>
      <sheetName val="Leaderflush"/>
      <sheetName val="Interface"/>
      <sheetName val="OP'S_INPUT_SHEET"/>
      <sheetName val="Front Sheet"/>
      <sheetName val="Front Cover"/>
      <sheetName val="Construc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6">
          <cell r="I36">
            <v>2966.3589999999999</v>
          </cell>
        </row>
      </sheetData>
      <sheetData sheetId="19"/>
      <sheetData sheetId="20"/>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sheetName val="Notes"/>
      <sheetName val="Externals"/>
      <sheetName val="S.106"/>
      <sheetName val="S.278"/>
      <sheetName val="Plot"/>
      <sheetName val="Housebuild"/>
      <sheetName val="On Costs"/>
      <sheetName val="Prelims"/>
      <sheetName val="Sales"/>
      <sheetName val="Cost Codes"/>
      <sheetName val="Accommodation"/>
      <sheetName val="Viability"/>
      <sheetName val="Comparison"/>
      <sheetName val="Varianc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Cover"/>
      <sheetName val="Issue"/>
      <sheetName val="Contents"/>
      <sheetName val="1.0 Exec Sum"/>
      <sheetName val="Section 2.0"/>
      <sheetName val="2.1 Interpretation"/>
      <sheetName val="2.2 Elem Update 1"/>
      <sheetName val="2.2 Elem Updated 2"/>
      <sheetName val="2.3 Elem Updated "/>
      <sheetName val="2.4 Refurb Range  1"/>
      <sheetName val="2.4 NB Range 2"/>
      <sheetName val="2.5 Elemental Base"/>
      <sheetName val="2.6 Prelims 1"/>
      <sheetName val="2.6 Prelims 2"/>
      <sheetName val="Section 3.0"/>
      <sheetName val="3.1 Range"/>
      <sheetName val="3.2 Mech"/>
      <sheetName val="3.3 Market Update"/>
      <sheetName val="3.4 Indices"/>
      <sheetName val="Section 4.0"/>
      <sheetName val="100 Bishopsgate Bldg 1&amp;2"/>
      <sheetName val="100 Bishopsgate Bldg 3"/>
      <sheetName val="Wigmore Street"/>
      <sheetName val="Wells and More"/>
      <sheetName val="Fetter Lane"/>
      <sheetName val="Hanover Square OSD"/>
      <sheetName val="Buchanan House"/>
      <sheetName val="180 Gt Portland St"/>
      <sheetName val="33 Cavendish Square"/>
      <sheetName val="Back cover"/>
      <sheetName val="Do not delete - Lists"/>
      <sheetName val="Do not delete - linked to chart"/>
      <sheetName val="Buchanan House Breakdown"/>
      <sheetName val="Buchanan House Benchmark Data"/>
      <sheetName val="Fetter Lane Breakdown"/>
      <sheetName val="Fetter Lane Benchmarking Data"/>
      <sheetName val="Wigmore Street Breakdown "/>
      <sheetName val="Wigmore Street Benchmark Data"/>
      <sheetName val="100 Bishopsgate Summary"/>
      <sheetName val="100 Bishopsgate Breakdown"/>
      <sheetName val="100 Bishopsgate BenchmarkBdg1-2"/>
      <sheetName val="100 Bishopsgate Benchmark Bdg 3"/>
      <sheetName val="180 GPS Benchmark Data"/>
      <sheetName val="180 GPS"/>
      <sheetName val="180 GPS Back-up"/>
      <sheetName val="33 Cav Sq Benchmark Data"/>
      <sheetName val="33 Cavendish Sq"/>
      <sheetName val="33 Cavendish Sq Back-up"/>
      <sheetName val="Wells and Morea"/>
      <sheetName val="Wells and More Benchmark Data"/>
      <sheetName val="Profile Template"/>
      <sheetName val="Template Benchmark Data"/>
      <sheetName val="Sheet1"/>
      <sheetName val="Front_Cover"/>
      <sheetName val="1_0_Exec_Sum"/>
      <sheetName val="Section_2_0"/>
      <sheetName val="2_1_Interpretation"/>
      <sheetName val="2_2_Elem_Update_1"/>
      <sheetName val="2_2_Elem_Updated_2"/>
      <sheetName val="2_3_Elem_Updated_"/>
      <sheetName val="2_4_Refurb_Range__1"/>
      <sheetName val="2_4_NB_Range_2"/>
      <sheetName val="2_5_Elemental_Base"/>
      <sheetName val="2_6_Prelims_1"/>
      <sheetName val="2_6_Prelims_2"/>
      <sheetName val="Section_3_0"/>
      <sheetName val="3_1_Range"/>
      <sheetName val="3_2_Mech"/>
      <sheetName val="3_3_Market_Update"/>
      <sheetName val="3_4_Indices"/>
      <sheetName val="Section_4_0"/>
      <sheetName val="100_Bishopsgate_Bldg_1&amp;2"/>
      <sheetName val="100_Bishopsgate_Bldg_3"/>
      <sheetName val="Wigmore_Street"/>
      <sheetName val="Wells_and_More"/>
      <sheetName val="Fetter_Lane"/>
      <sheetName val="Hanover_Square_OSD"/>
      <sheetName val="Buchanan_House"/>
      <sheetName val="180_Gt_Portland_St"/>
      <sheetName val="33_Cavendish_Square"/>
      <sheetName val="Back_cover"/>
      <sheetName val="Do_not_delete_-_Lists"/>
      <sheetName val="Do_not_delete_-_linked_to_chart"/>
      <sheetName val="Buchanan_House_Breakdown"/>
      <sheetName val="Buchanan_House_Benchmark_Data"/>
      <sheetName val="Fetter_Lane_Breakdown"/>
      <sheetName val="Fetter_Lane_Benchmarking_Data"/>
      <sheetName val="Wigmore_Street_Breakdown_"/>
      <sheetName val="Wigmore_Street_Benchmark_Data"/>
      <sheetName val="100_Bishopsgate_Summary"/>
      <sheetName val="100_Bishopsgate_Breakdown"/>
      <sheetName val="100_Bishopsgate_BenchmarkBdg1-2"/>
      <sheetName val="100_Bishopsgate_Benchmark_Bdg_3"/>
      <sheetName val="180_GPS_Benchmark_Data"/>
      <sheetName val="180_GPS"/>
      <sheetName val="180_GPS_Back-up"/>
      <sheetName val="33_Cav_Sq_Benchmark_Data"/>
      <sheetName val="33_Cavendish_Sq"/>
      <sheetName val="33_Cavendish_Sq_Back-up"/>
      <sheetName val="Wells_and_Morea"/>
      <sheetName val="Wells_and_More_Benchmark_Data"/>
      <sheetName val="Profile_Template"/>
      <sheetName val="Template_Benchmark_Data"/>
      <sheetName val="Front_Cover1"/>
      <sheetName val="1_0_Exec_Sum1"/>
      <sheetName val="Section_2_01"/>
      <sheetName val="2_1_Interpretation1"/>
      <sheetName val="2_2_Elem_Update_11"/>
      <sheetName val="2_2_Elem_Updated_21"/>
      <sheetName val="2_3_Elem_Updated_1"/>
      <sheetName val="2_4_Refurb_Range__11"/>
      <sheetName val="2_4_NB_Range_21"/>
      <sheetName val="2_5_Elemental_Base1"/>
      <sheetName val="2_6_Prelims_11"/>
      <sheetName val="2_6_Prelims_21"/>
      <sheetName val="Section_3_01"/>
      <sheetName val="3_1_Range1"/>
      <sheetName val="3_2_Mech1"/>
      <sheetName val="3_3_Market_Update1"/>
      <sheetName val="3_4_Indices1"/>
      <sheetName val="Section_4_01"/>
      <sheetName val="100_Bishopsgate_Bldg_1&amp;21"/>
      <sheetName val="100_Bishopsgate_Bldg_31"/>
      <sheetName val="Wigmore_Street1"/>
      <sheetName val="Wells_and_More1"/>
      <sheetName val="Fetter_Lane1"/>
      <sheetName val="Hanover_Square_OSD1"/>
      <sheetName val="Buchanan_House1"/>
      <sheetName val="180_Gt_Portland_St1"/>
      <sheetName val="33_Cavendish_Square1"/>
      <sheetName val="Back_cover1"/>
      <sheetName val="Do_not_delete_-_Lists1"/>
      <sheetName val="Do_not_delete_-_linked_to_char1"/>
      <sheetName val="Buchanan_House_Breakdown1"/>
      <sheetName val="Buchanan_House_Benchmark_Data1"/>
      <sheetName val="Fetter_Lane_Breakdown1"/>
      <sheetName val="Fetter_Lane_Benchmarking_Data1"/>
      <sheetName val="Wigmore_Street_Breakdown_1"/>
      <sheetName val="Wigmore_Street_Benchmark_Data1"/>
      <sheetName val="100_Bishopsgate_Summary1"/>
      <sheetName val="100_Bishopsgate_Breakdown1"/>
      <sheetName val="100_Bishopsgate_BenchmarkBdg1-1"/>
      <sheetName val="100_Bishopsgate_Benchmark_Bdg_1"/>
      <sheetName val="180_GPS_Benchmark_Data1"/>
      <sheetName val="180_GPS1"/>
      <sheetName val="180_GPS_Back-up1"/>
      <sheetName val="33_Cav_Sq_Benchmark_Data1"/>
      <sheetName val="33_Cavendish_Sq1"/>
      <sheetName val="33_Cavendish_Sq_Back-up1"/>
      <sheetName val="Wells_and_Morea1"/>
      <sheetName val="Wells_and_More_Benchmark_Data1"/>
      <sheetName val="Profile_Template1"/>
      <sheetName val="Template_Benchmark_Data1"/>
      <sheetName val="Front_Cover2"/>
      <sheetName val="1_0_Exec_Sum2"/>
      <sheetName val="Section_2_02"/>
      <sheetName val="2_1_Interpretation2"/>
      <sheetName val="2_2_Elem_Update_12"/>
      <sheetName val="2_2_Elem_Updated_22"/>
      <sheetName val="2_3_Elem_Updated_2"/>
      <sheetName val="2_4_Refurb_Range__12"/>
      <sheetName val="2_4_NB_Range_22"/>
      <sheetName val="2_5_Elemental_Base2"/>
      <sheetName val="2_6_Prelims_12"/>
      <sheetName val="2_6_Prelims_22"/>
      <sheetName val="Section_3_02"/>
      <sheetName val="3_1_Range2"/>
      <sheetName val="3_2_Mech2"/>
      <sheetName val="3_3_Market_Update2"/>
      <sheetName val="3_4_Indices2"/>
      <sheetName val="Section_4_02"/>
      <sheetName val="100_Bishopsgate_Bldg_1&amp;22"/>
      <sheetName val="100_Bishopsgate_Bldg_32"/>
      <sheetName val="Wigmore_Street2"/>
      <sheetName val="Wells_and_More2"/>
      <sheetName val="Fetter_Lane2"/>
      <sheetName val="Hanover_Square_OSD2"/>
      <sheetName val="Buchanan_House2"/>
      <sheetName val="180_Gt_Portland_St2"/>
      <sheetName val="33_Cavendish_Square2"/>
      <sheetName val="Back_cover2"/>
      <sheetName val="Do_not_delete_-_Lists2"/>
      <sheetName val="Do_not_delete_-_linked_to_char2"/>
      <sheetName val="Buchanan_House_Breakdown2"/>
      <sheetName val="Buchanan_House_Benchmark_Data2"/>
      <sheetName val="Fetter_Lane_Breakdown2"/>
      <sheetName val="Fetter_Lane_Benchmarking_Data2"/>
      <sheetName val="Wigmore_Street_Breakdown_2"/>
      <sheetName val="Wigmore_Street_Benchmark_Data2"/>
      <sheetName val="100_Bishopsgate_Summary2"/>
      <sheetName val="100_Bishopsgate_Breakdown2"/>
      <sheetName val="100_Bishopsgate_BenchmarkBdg1-3"/>
      <sheetName val="100_Bishopsgate_Benchmark_Bdg_2"/>
      <sheetName val="180_GPS_Benchmark_Data2"/>
      <sheetName val="180_GPS2"/>
      <sheetName val="180_GPS_Back-up2"/>
      <sheetName val="33_Cav_Sq_Benchmark_Data2"/>
      <sheetName val="33_Cavendish_Sq2"/>
      <sheetName val="33_Cavendish_Sq_Back-up2"/>
      <sheetName val="Wells_and_Morea2"/>
      <sheetName val="Wells_and_More_Benchmark_Data2"/>
      <sheetName val="Profile_Template2"/>
      <sheetName val="Template_Benchmark_Dat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2">
          <cell r="A2" t="str">
            <v>Single Stage Traditional (PXQ)</v>
          </cell>
        </row>
        <row r="3">
          <cell r="A3" t="str">
            <v>Single Stage Traditional (PWQ)</v>
          </cell>
        </row>
        <row r="4">
          <cell r="A4" t="str">
            <v>TBC</v>
          </cell>
        </row>
        <row r="5">
          <cell r="A5" t="str">
            <v>Single Stage D&amp;B</v>
          </cell>
        </row>
        <row r="6">
          <cell r="A6" t="str">
            <v>Two Stage Traditional</v>
          </cell>
        </row>
        <row r="7">
          <cell r="A7" t="str">
            <v>Two Stage D&amp;B</v>
          </cell>
        </row>
        <row r="8">
          <cell r="A8" t="str">
            <v>Construction Management</v>
          </cell>
        </row>
        <row r="11">
          <cell r="A11" t="str">
            <v>None</v>
          </cell>
        </row>
        <row r="12">
          <cell r="A12" t="str">
            <v>Yes - 1nr</v>
          </cell>
        </row>
        <row r="13">
          <cell r="A13" t="str">
            <v>Yes - 2nr</v>
          </cell>
        </row>
        <row r="14">
          <cell r="A14" t="str">
            <v>Yes - 3nr</v>
          </cell>
        </row>
        <row r="15">
          <cell r="A15" t="str">
            <v>Yes - 4nr</v>
          </cell>
        </row>
        <row r="16">
          <cell r="A16" t="str">
            <v>Yes - 5nr</v>
          </cell>
        </row>
        <row r="20">
          <cell r="A20" t="str">
            <v>Cost Model</v>
          </cell>
          <cell r="B20" t="str">
            <v>CM</v>
          </cell>
        </row>
        <row r="21">
          <cell r="A21" t="str">
            <v>Stage C Est</v>
          </cell>
          <cell r="B21" t="str">
            <v>ES</v>
          </cell>
        </row>
        <row r="22">
          <cell r="A22" t="str">
            <v>Stage D Est</v>
          </cell>
          <cell r="B22" t="str">
            <v>ES</v>
          </cell>
        </row>
        <row r="23">
          <cell r="A23" t="str">
            <v>Stage E Est</v>
          </cell>
          <cell r="B23" t="str">
            <v>ES</v>
          </cell>
        </row>
        <row r="24">
          <cell r="A24" t="str">
            <v>Contract Sum</v>
          </cell>
          <cell r="B24" t="str">
            <v>CS</v>
          </cell>
        </row>
        <row r="25">
          <cell r="A25" t="str">
            <v>Final Account</v>
          </cell>
          <cell r="B25" t="str">
            <v>FA</v>
          </cell>
        </row>
        <row r="28">
          <cell r="A28" t="str">
            <v>Derwent London</v>
          </cell>
        </row>
        <row r="31">
          <cell r="A31" t="str">
            <v>Davis Langdon LLP</v>
          </cell>
        </row>
        <row r="34">
          <cell r="A34" t="str">
            <v>Displacement</v>
          </cell>
        </row>
        <row r="35">
          <cell r="A35" t="str">
            <v>Four Pipe FCU</v>
          </cell>
        </row>
        <row r="36">
          <cell r="A36" t="str">
            <v>Active Chilled Beam</v>
          </cell>
        </row>
        <row r="37">
          <cell r="A37" t="str">
            <v>Active &amp; Passive Chilled Beam</v>
          </cell>
        </row>
        <row r="38">
          <cell r="A38" t="str">
            <v>Mechanically assisted Natural Ventilation</v>
          </cell>
        </row>
        <row r="39">
          <cell r="A39" t="str">
            <v>Natural</v>
          </cell>
        </row>
        <row r="43">
          <cell r="A43" t="str">
            <v>Did not apply for rating</v>
          </cell>
        </row>
        <row r="44">
          <cell r="A44" t="str">
            <v>TBC</v>
          </cell>
        </row>
        <row r="45">
          <cell r="A45" t="str">
            <v>Pass</v>
          </cell>
        </row>
        <row r="46">
          <cell r="A46" t="str">
            <v>Good</v>
          </cell>
        </row>
        <row r="47">
          <cell r="A47" t="str">
            <v>Very Good</v>
          </cell>
        </row>
        <row r="48">
          <cell r="A48" t="str">
            <v>Excellent</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2">
          <cell r="A2" t="str">
            <v>Single Stage Traditional (PXQ)</v>
          </cell>
        </row>
      </sheetData>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T. PAR TURNKEY"/>
      <sheetName val="INSTRUCTIONS"/>
      <sheetName val="CHANGES"/>
      <sheetName val="CONTRACT SERVICE PROVIDERS"/>
      <sheetName val="MASTER INPUT SHEET"/>
      <sheetName val="OP'S COST REPORT"/>
      <sheetName val="SUPPLIERS"/>
      <sheetName val="KING INPUT SHEET"/>
      <sheetName val="Supplier Reference list"/>
      <sheetName val="OP'S LIST"/>
      <sheetName val="Output Sheet"/>
      <sheetName val="ALT__PAR_TURNKEY"/>
      <sheetName val="CONTRACT_SERVICE_PROVIDERS"/>
      <sheetName val="MASTER_INPUT_SHEET"/>
      <sheetName val="OP'S_COST_REPORT"/>
      <sheetName val="KING_INPUT_SHEET"/>
      <sheetName val="Supplier_Reference_list"/>
      <sheetName val="OP'S_LIST"/>
      <sheetName val="Output_Sheet"/>
      <sheetName val="ALT__PAR_TURNKEY3"/>
      <sheetName val="CONTRACT_SERVICE_PROVIDERS3"/>
      <sheetName val="MASTER_INPUT_SHEET3"/>
      <sheetName val="OP'S_COST_REPORT3"/>
      <sheetName val="KING_INPUT_SHEET3"/>
      <sheetName val="Supplier_Reference_list3"/>
      <sheetName val="OP'S_LIST3"/>
      <sheetName val="Output_Sheet3"/>
      <sheetName val="ALT__PAR_TURNKEY1"/>
      <sheetName val="CONTRACT_SERVICE_PROVIDERS1"/>
      <sheetName val="MASTER_INPUT_SHEET1"/>
      <sheetName val="OP'S_COST_REPORT1"/>
      <sheetName val="KING_INPUT_SHEET1"/>
      <sheetName val="Supplier_Reference_list1"/>
      <sheetName val="OP'S_LIST1"/>
      <sheetName val="Output_Sheet1"/>
      <sheetName val="ALT__PAR_TURNKEY2"/>
      <sheetName val="CONTRACT_SERVICE_PROVIDERS2"/>
      <sheetName val="MASTER_INPUT_SHEET2"/>
      <sheetName val="OP'S_COST_REPORT2"/>
      <sheetName val="KING_INPUT_SHEET2"/>
      <sheetName val="Supplier_Reference_list2"/>
      <sheetName val="OP'S_LIST2"/>
      <sheetName val="Output_Sheet2"/>
      <sheetName val="ALT__PAR_TURNKEY4"/>
      <sheetName val="CONTRACT_SERVICE_PROVIDERS4"/>
      <sheetName val="MASTER_INPUT_SHEET4"/>
      <sheetName val="OP'S_COST_REPORT4"/>
      <sheetName val="KING_INPUT_SHEET4"/>
      <sheetName val="Supplier_Reference_list4"/>
      <sheetName val="OP'S_LIST4"/>
      <sheetName val="Output_Sheet4"/>
      <sheetName val="ALT__PAR_TURNKEY5"/>
      <sheetName val="CONTRACT_SERVICE_PROVIDERS5"/>
      <sheetName val="MASTER_INPUT_SHEET5"/>
      <sheetName val="OP'S_COST_REPORT5"/>
      <sheetName val="KING_INPUT_SHEET5"/>
      <sheetName val="Supplier_Reference_list5"/>
      <sheetName val="OP'S_LIST5"/>
      <sheetName val="Output_Sheet5"/>
      <sheetName val="ALT__PAR_TURNKEY6"/>
      <sheetName val="CONTRACT_SERVICE_PROVIDERS6"/>
      <sheetName val="MASTER_INPUT_SHEET6"/>
      <sheetName val="OP'S_COST_REPORT6"/>
      <sheetName val="KING_INPUT_SHEET6"/>
      <sheetName val="Supplier_Reference_list6"/>
      <sheetName val="OP'S_LIST6"/>
      <sheetName val="Output_Sheet6"/>
      <sheetName val="ALT__PAR_TURNKEY7"/>
      <sheetName val="CONTRACT_SERVICE_PROVIDERS7"/>
      <sheetName val="MASTER_INPUT_SHEET7"/>
      <sheetName val="OP'S_COST_REPORT7"/>
      <sheetName val="KING_INPUT_SHEET7"/>
      <sheetName val="Supplier_Reference_list7"/>
      <sheetName val="OP'S_LIST7"/>
      <sheetName val="Output_Sheet7"/>
      <sheetName val="NPV"/>
    </sheetNames>
    <sheetDataSet>
      <sheetData sheetId="0" refreshError="1"/>
      <sheetData sheetId="1" refreshError="1"/>
      <sheetData sheetId="2" refreshError="1"/>
      <sheetData sheetId="3" refreshError="1"/>
      <sheetData sheetId="4"/>
      <sheetData sheetId="5" refreshError="1"/>
      <sheetData sheetId="6"/>
      <sheetData sheetId="7">
        <row r="28">
          <cell r="D28" t="str">
            <v>ELECTRONIC</v>
          </cell>
        </row>
      </sheetData>
      <sheetData sheetId="8"/>
      <sheetData sheetId="9" refreshError="1"/>
      <sheetData sheetId="10" refreshError="1"/>
      <sheetData sheetId="11"/>
      <sheetData sheetId="12"/>
      <sheetData sheetId="13"/>
      <sheetData sheetId="14"/>
      <sheetData sheetId="15">
        <row r="28">
          <cell r="D28" t="str">
            <v>ELECTRONIC</v>
          </cell>
        </row>
      </sheetData>
      <sheetData sheetId="16"/>
      <sheetData sheetId="17"/>
      <sheetData sheetId="18"/>
      <sheetData sheetId="19"/>
      <sheetData sheetId="20"/>
      <sheetData sheetId="21"/>
      <sheetData sheetId="22"/>
      <sheetData sheetId="23">
        <row r="28">
          <cell r="D28" t="str">
            <v>ELECTRONIC</v>
          </cell>
        </row>
      </sheetData>
      <sheetData sheetId="24"/>
      <sheetData sheetId="25"/>
      <sheetData sheetId="26"/>
      <sheetData sheetId="27"/>
      <sheetData sheetId="28"/>
      <sheetData sheetId="29"/>
      <sheetData sheetId="30"/>
      <sheetData sheetId="31">
        <row r="28">
          <cell r="D28" t="str">
            <v>ELECTRONIC</v>
          </cell>
        </row>
      </sheetData>
      <sheetData sheetId="32"/>
      <sheetData sheetId="33"/>
      <sheetData sheetId="34"/>
      <sheetData sheetId="35"/>
      <sheetData sheetId="36"/>
      <sheetData sheetId="37"/>
      <sheetData sheetId="38"/>
      <sheetData sheetId="39">
        <row r="28">
          <cell r="D28" t="str">
            <v>ELECTRONIC</v>
          </cell>
        </row>
      </sheetData>
      <sheetData sheetId="40"/>
      <sheetData sheetId="41"/>
      <sheetData sheetId="42"/>
      <sheetData sheetId="43"/>
      <sheetData sheetId="44"/>
      <sheetData sheetId="45"/>
      <sheetData sheetId="46"/>
      <sheetData sheetId="47">
        <row r="28">
          <cell r="D28" t="str">
            <v>ELECTRONIC</v>
          </cell>
        </row>
      </sheetData>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 control"/>
      <sheetName val="Notes"/>
      <sheetName val="Cover"/>
      <sheetName val="QA"/>
      <sheetName val="Contents"/>
      <sheetName val="1-Executive Summary"/>
      <sheetName val="2-Cash Flow"/>
      <sheetName val="3-Basis and Assumptions"/>
      <sheetName val="4-Exclusions"/>
      <sheetName val="Contract Summary"/>
      <sheetName val="Valuations"/>
      <sheetName val="template"/>
      <sheetName val="CHASE DATABASE"/>
      <sheetName val="Packaged Cost Report (version 3"/>
      <sheetName val="Sheet3"/>
      <sheetName val="Project Page"/>
      <sheetName val="2-Cash Flow_x0000__x0000_icro_x0000_Ԝｫナ4_x0000_4_x0000_嶤_x0013_ဠ_x0000_4_x0000_"/>
      <sheetName val="2-Cash_Flow"/>
      <sheetName val="Abnormals"/>
      <sheetName val="DATA INPUT"/>
      <sheetName val="Fit Out Cost Matrix"/>
      <sheetName val="Construction"/>
      <sheetName val="elements"/>
      <sheetName val="Report"/>
      <sheetName val="Preliminaries"/>
      <sheetName val="Elemental oview"/>
      <sheetName val="2-Cash_Flow1"/>
      <sheetName val="2-Cash_Flow2"/>
      <sheetName val="2-Cash_Flow3"/>
      <sheetName val="k1"/>
      <sheetName val="h_x0003_¯q_x0018_S¢ÊxÜ_x0000__x0000__x0000__x0000__x0000_0h_x0003_Ð5._x0000_xq_x0018_S¬ûq_x0000_Ü"/>
      <sheetName val=""/>
      <sheetName val="_x0000_"/>
      <sheetName val="2-Cash_Flow4"/>
      <sheetName val="3.0 pre-construction"/>
      <sheetName val="3 Schedule of Works"/>
      <sheetName val="C3"/>
      <sheetName val="기계내역서"/>
      <sheetName val="Proj Cost Sumry"/>
      <sheetName val="2-Cash_Flow5"/>
      <sheetName val="2-Cash_Flow6"/>
    </sheetNames>
    <sheetDataSet>
      <sheetData sheetId="0" refreshError="1"/>
      <sheetData sheetId="1"/>
      <sheetData sheetId="2" refreshError="1"/>
      <sheetData sheetId="3" refreshError="1"/>
      <sheetData sheetId="4" refreshError="1"/>
      <sheetData sheetId="5">
        <row r="41">
          <cell r="E41" t="str">
            <v>MAIN CONTRACT</v>
          </cell>
        </row>
      </sheetData>
      <sheetData sheetId="6" refreshError="1">
        <row r="41">
          <cell r="E41" t="str">
            <v>MAIN CONTRACT</v>
          </cell>
        </row>
        <row r="43">
          <cell r="E43">
            <v>39114</v>
          </cell>
        </row>
        <row r="44">
          <cell r="E44">
            <v>12</v>
          </cell>
          <cell r="F44" t="str">
            <v>months</v>
          </cell>
        </row>
        <row r="45">
          <cell r="E45">
            <v>39479</v>
          </cell>
        </row>
        <row r="46">
          <cell r="E46">
            <v>0.05</v>
          </cell>
          <cell r="F46" t="str">
            <v>(0% for gross calculations)</v>
          </cell>
        </row>
        <row r="47">
          <cell r="E47">
            <v>12</v>
          </cell>
          <cell r="F47" t="str">
            <v>months</v>
          </cell>
        </row>
        <row r="51">
          <cell r="E51" t="str">
            <v>ACTUAL</v>
          </cell>
        </row>
        <row r="52">
          <cell r="E52" t="str">
            <v>Actual Cumulative</v>
          </cell>
          <cell r="F52" t="str">
            <v>Actual Monthly</v>
          </cell>
        </row>
        <row r="53">
          <cell r="E53" t="e">
            <v>#N/A</v>
          </cell>
        </row>
        <row r="54">
          <cell r="E54" t="e">
            <v>#N/A</v>
          </cell>
        </row>
        <row r="55">
          <cell r="E55" t="e">
            <v>#N/A</v>
          </cell>
        </row>
        <row r="56">
          <cell r="E56" t="e">
            <v>#N/A</v>
          </cell>
        </row>
        <row r="57">
          <cell r="E57" t="e">
            <v>#N/A</v>
          </cell>
        </row>
        <row r="58">
          <cell r="E58" t="e">
            <v>#N/A</v>
          </cell>
        </row>
        <row r="59">
          <cell r="E59" t="e">
            <v>#N/A</v>
          </cell>
        </row>
        <row r="60">
          <cell r="E60" t="e">
            <v>#N/A</v>
          </cell>
        </row>
        <row r="61">
          <cell r="E61" t="e">
            <v>#N/A</v>
          </cell>
        </row>
        <row r="62">
          <cell r="E62" t="e">
            <v>#N/A</v>
          </cell>
        </row>
        <row r="63">
          <cell r="E63" t="e">
            <v>#N/A</v>
          </cell>
        </row>
        <row r="64">
          <cell r="E64" t="e">
            <v>#N/A</v>
          </cell>
        </row>
        <row r="65">
          <cell r="E65" t="e">
            <v>#N/A</v>
          </cell>
        </row>
        <row r="66">
          <cell r="E66" t="e">
            <v>#N/A</v>
          </cell>
        </row>
        <row r="67">
          <cell r="E67" t="e">
            <v>#N/A</v>
          </cell>
        </row>
        <row r="68">
          <cell r="E68" t="e">
            <v>#N/A</v>
          </cell>
        </row>
        <row r="69">
          <cell r="E69" t="e">
            <v>#N/A</v>
          </cell>
        </row>
        <row r="70">
          <cell r="E70" t="e">
            <v>#N/A</v>
          </cell>
        </row>
        <row r="71">
          <cell r="E71" t="e">
            <v>#N/A</v>
          </cell>
        </row>
        <row r="72">
          <cell r="E72" t="e">
            <v>#N/A</v>
          </cell>
        </row>
        <row r="73">
          <cell r="E73" t="e">
            <v>#N/A</v>
          </cell>
        </row>
        <row r="74">
          <cell r="E74" t="e">
            <v>#N/A</v>
          </cell>
        </row>
        <row r="75">
          <cell r="E75" t="e">
            <v>#N/A</v>
          </cell>
        </row>
        <row r="76">
          <cell r="E76" t="e">
            <v>#N/A</v>
          </cell>
        </row>
        <row r="77">
          <cell r="E77" t="e">
            <v>#N/A</v>
          </cell>
        </row>
        <row r="79">
          <cell r="E79"/>
        </row>
        <row r="80">
          <cell r="E80"/>
        </row>
        <row r="81">
          <cell r="E81"/>
        </row>
        <row r="82">
          <cell r="E82"/>
        </row>
        <row r="83">
          <cell r="E83"/>
        </row>
        <row r="84">
          <cell r="E84"/>
        </row>
        <row r="85">
          <cell r="E85"/>
        </row>
        <row r="86">
          <cell r="E86"/>
        </row>
        <row r="87">
          <cell r="E87"/>
        </row>
        <row r="88">
          <cell r="E88"/>
        </row>
        <row r="89">
          <cell r="E89"/>
        </row>
        <row r="90">
          <cell r="E90"/>
        </row>
        <row r="91">
          <cell r="E91"/>
        </row>
        <row r="92">
          <cell r="E92"/>
        </row>
        <row r="93">
          <cell r="E93"/>
        </row>
        <row r="94">
          <cell r="E94"/>
        </row>
        <row r="95">
          <cell r="E95"/>
        </row>
        <row r="96">
          <cell r="E96"/>
        </row>
        <row r="97">
          <cell r="E97"/>
        </row>
        <row r="98">
          <cell r="E98"/>
        </row>
        <row r="99">
          <cell r="E99"/>
        </row>
        <row r="100">
          <cell r="E100"/>
        </row>
        <row r="101">
          <cell r="E101"/>
        </row>
        <row r="102">
          <cell r="E102"/>
        </row>
        <row r="103">
          <cell r="E103"/>
        </row>
        <row r="104">
          <cell r="E104"/>
        </row>
        <row r="105">
          <cell r="E105"/>
        </row>
        <row r="106">
          <cell r="E106"/>
        </row>
        <row r="107">
          <cell r="E107"/>
        </row>
        <row r="108">
          <cell r="E108"/>
        </row>
        <row r="109">
          <cell r="E109"/>
        </row>
        <row r="110">
          <cell r="E110"/>
        </row>
        <row r="111">
          <cell r="E111"/>
        </row>
        <row r="112">
          <cell r="E112"/>
        </row>
      </sheetData>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 control"/>
      <sheetName val="Notes"/>
      <sheetName val="Cover"/>
      <sheetName val="QA"/>
      <sheetName val="Contents"/>
      <sheetName val="Executive Summary"/>
      <sheetName val="Cashflow"/>
      <sheetName val="Basis and Assumptions"/>
      <sheetName val="Exclusions"/>
      <sheetName val="Contract Summary "/>
      <sheetName val="Contract Summary  (2)"/>
      <sheetName val="CRF Summary"/>
      <sheetName val="2010 - Demolition"/>
      <sheetName val="2100 - Piling General"/>
      <sheetName val="2300 - Bulk Excavation"/>
      <sheetName val="2400 - Structural Steelwork"/>
      <sheetName val="2450 - Bi Steel"/>
      <sheetName val="2600 - Concrete"/>
      <sheetName val="2900 - Blockwork "/>
      <sheetName val="3100 - Curtain walling System"/>
      <sheetName val="3125 - Cladding Remedial"/>
      <sheetName val="3510 - Glazed Partitions"/>
      <sheetName val="3600 - Roofing &amp; Waterproofing"/>
      <sheetName val="4200 - Dryline Partitions"/>
      <sheetName val="4300 - Suspended Ceiling"/>
      <sheetName val="4460 - Stone Floors"/>
      <sheetName val="4490 - Epoxy Resin Floor"/>
      <sheetName val="4500 - Soft Flooring"/>
      <sheetName val="4700 - Metal Doors"/>
      <sheetName val="4750 - Architectural metalwork"/>
      <sheetName val="4755 - Glass Balustrade"/>
      <sheetName val="4800 - Decorations"/>
      <sheetName val="5020 - Reception Fit-Out"/>
      <sheetName val="5050 - Toilet Fit-out"/>
      <sheetName val="5700 - Signage"/>
      <sheetName val="5920 - Cleaning Cradle"/>
      <sheetName val="6000 - Mechanical Services"/>
      <sheetName val="6050 - Insulation"/>
      <sheetName val="6100 - Ventilation"/>
      <sheetName val="6500 - Fire protection"/>
      <sheetName val="6900 - BMS"/>
      <sheetName val="7000 - Electricity Connection"/>
      <sheetName val="7500 - Lifts"/>
      <sheetName val="7800 - Security Equipment "/>
      <sheetName val="7850 - Fire Engineering"/>
      <sheetName val="7950 - Builders work"/>
      <sheetName val="8100 - Electricity Connection"/>
      <sheetName val="8200 - Gas Connection"/>
      <sheetName val="8300 - Waterboard Connection"/>
      <sheetName val="8400 - Communication connection"/>
      <sheetName val="9010 - External Works"/>
      <sheetName val="9999 - Inflation"/>
      <sheetName val="B - Provisional Sums"/>
      <sheetName val="B001 - Sanitaryware"/>
      <sheetName val="B002 - Finishes &amp; Fittings"/>
      <sheetName val="B003 - Lift Finishes"/>
      <sheetName val="B004 - Additional Roof Landscap"/>
      <sheetName val="B005 - Skylight"/>
      <sheetName val="B006 - Lift Finishes"/>
      <sheetName val="B007 - Stair Finishes"/>
      <sheetName val="B008 -Access platform in Archiv"/>
      <sheetName val="B009 - Acoustic Screens"/>
      <sheetName val="B010 - Permanent Finishes "/>
      <sheetName val="B011 - Design Changes"/>
      <sheetName val="B012 - Vehicle Entry Barrier"/>
      <sheetName val="B013 - Ramp"/>
      <sheetName val="B014 - Alt. Balustrade "/>
      <sheetName val="C - Preliminaries - fixed"/>
      <sheetName val="6 - Preliminaries - reimb."/>
      <sheetName val="7 -Contingencies"/>
      <sheetName val="8 - CM Fee"/>
      <sheetName val="9 - GMP Mark up"/>
      <sheetName val="10 - DMW - 1.75% "/>
      <sheetName val="11 - PII Risk"/>
      <sheetName val="12 - Additional Pricing Risk"/>
      <sheetName val="13 - Professional Fees"/>
      <sheetName val="14 - Ancillary Costs"/>
      <sheetName val="D1200 - Site Accom, equipment"/>
      <sheetName val="D1201 - Capital Expenditure"/>
      <sheetName val="D1220 - Temp Plumbing and Drain"/>
      <sheetName val="D1240 - Telephone Installation"/>
      <sheetName val="D1260 - Temp. Electricity"/>
      <sheetName val="D1300 - Insurance - External"/>
      <sheetName val="D1350 - Photocopying"/>
      <sheetName val="D1360 - Dyeline Printing"/>
      <sheetName val="D1400 - Computer Consumables"/>
      <sheetName val="D1410 - Capital Exp. - Computer"/>
      <sheetName val="D1440 - Site Entertainment"/>
      <sheetName val="D1460 - Protection"/>
      <sheetName val="D1500 - Multi User Plant"/>
      <sheetName val="D1540 - Accom. Services"/>
      <sheetName val="D1560 - Rubbish Disposal"/>
      <sheetName val="D1580 - Security"/>
      <sheetName val="D1600 - Surveying &amp; Monitoring"/>
      <sheetName val="D1620 - Multi Service Gang"/>
      <sheetName val="D1640 - Final Clean"/>
      <sheetName val="D1660 - Water Cons. Charges"/>
      <sheetName val="D1680 - Elec. Cons. Charge"/>
      <sheetName val="D1700 - Local AuthorityCharges"/>
      <sheetName val="D1720 - Tel. call Charges"/>
      <sheetName val="D1780 - Health &amp; Safety"/>
      <sheetName val="D1900 - Other Items"/>
      <sheetName val="template"/>
      <sheetName val="Valuations"/>
    </sheetNames>
    <sheetDataSet>
      <sheetData sheetId="0" refreshError="1"/>
      <sheetData sheetId="1">
        <row r="53">
          <cell r="E53" t="str">
            <v>Cost Report</v>
          </cell>
        </row>
      </sheetData>
      <sheetData sheetId="2" refreshError="1"/>
      <sheetData sheetId="3" refreshError="1"/>
      <sheetData sheetId="4" refreshError="1"/>
      <sheetData sheetId="5"/>
      <sheetData sheetId="6">
        <row r="1">
          <cell r="B1" t="str">
            <v xml:space="preserve">Project  Cashflow </v>
          </cell>
        </row>
        <row r="2">
          <cell r="C2" t="str">
            <v>Foecast Monthly</v>
          </cell>
          <cell r="D2" t="str">
            <v>Forecast Cumulative</v>
          </cell>
          <cell r="E2" t="str">
            <v>Actual Monthly</v>
          </cell>
          <cell r="F2" t="str">
            <v>Actual Cumulative</v>
          </cell>
        </row>
        <row r="3">
          <cell r="B3">
            <v>39479</v>
          </cell>
          <cell r="C3">
            <v>15000</v>
          </cell>
          <cell r="D3">
            <v>15000</v>
          </cell>
          <cell r="E3">
            <v>12500</v>
          </cell>
          <cell r="F3">
            <v>12500</v>
          </cell>
          <cell r="I3">
            <v>39661</v>
          </cell>
        </row>
        <row r="4">
          <cell r="B4">
            <v>39508</v>
          </cell>
          <cell r="C4">
            <v>15000</v>
          </cell>
          <cell r="D4">
            <v>30000</v>
          </cell>
          <cell r="E4">
            <v>16500</v>
          </cell>
          <cell r="F4">
            <v>29000</v>
          </cell>
        </row>
        <row r="5">
          <cell r="B5">
            <v>39539</v>
          </cell>
          <cell r="C5">
            <v>14000</v>
          </cell>
          <cell r="D5">
            <v>44000</v>
          </cell>
          <cell r="E5">
            <v>17850</v>
          </cell>
          <cell r="F5">
            <v>46850</v>
          </cell>
        </row>
        <row r="6">
          <cell r="B6">
            <v>39569</v>
          </cell>
          <cell r="C6">
            <v>18000</v>
          </cell>
          <cell r="D6">
            <v>62000</v>
          </cell>
          <cell r="F6" t="e">
            <v>#N/A</v>
          </cell>
        </row>
        <row r="7">
          <cell r="B7">
            <v>39600</v>
          </cell>
          <cell r="C7">
            <v>18000</v>
          </cell>
          <cell r="D7">
            <v>80000</v>
          </cell>
          <cell r="F7" t="e">
            <v>#N/A</v>
          </cell>
        </row>
        <row r="8">
          <cell r="B8">
            <v>39630</v>
          </cell>
          <cell r="C8">
            <v>17000</v>
          </cell>
          <cell r="D8">
            <v>97000</v>
          </cell>
          <cell r="F8" t="e">
            <v>#N/A</v>
          </cell>
        </row>
        <row r="9">
          <cell r="B9">
            <v>39661</v>
          </cell>
          <cell r="C9">
            <v>12500</v>
          </cell>
          <cell r="D9">
            <v>109500</v>
          </cell>
          <cell r="F9" t="e">
            <v>#N/A</v>
          </cell>
        </row>
        <row r="10">
          <cell r="B10"/>
          <cell r="D10" t="e">
            <v>#N/A</v>
          </cell>
          <cell r="F10" t="e">
            <v>#N/A</v>
          </cell>
        </row>
        <row r="11">
          <cell r="B11"/>
          <cell r="D11" t="e">
            <v>#N/A</v>
          </cell>
          <cell r="F11" t="e">
            <v>#N/A</v>
          </cell>
        </row>
        <row r="12">
          <cell r="B12"/>
          <cell r="D12" t="e">
            <v>#N/A</v>
          </cell>
          <cell r="F12" t="e">
            <v>#N/A</v>
          </cell>
        </row>
        <row r="13">
          <cell r="B13"/>
          <cell r="D13" t="e">
            <v>#N/A</v>
          </cell>
          <cell r="F13" t="e">
            <v>#N/A</v>
          </cell>
        </row>
        <row r="14">
          <cell r="B14"/>
          <cell r="D14" t="e">
            <v>#N/A</v>
          </cell>
          <cell r="F14" t="e">
            <v>#N/A</v>
          </cell>
        </row>
        <row r="15">
          <cell r="B15"/>
          <cell r="D15" t="e">
            <v>#N/A</v>
          </cell>
          <cell r="F15" t="e">
            <v>#N/A</v>
          </cell>
        </row>
        <row r="16">
          <cell r="B16"/>
          <cell r="D16" t="e">
            <v>#N/A</v>
          </cell>
          <cell r="F16" t="e">
            <v>#N/A</v>
          </cell>
        </row>
        <row r="17">
          <cell r="B17"/>
          <cell r="D17" t="e">
            <v>#N/A</v>
          </cell>
          <cell r="F17" t="e">
            <v>#N/A</v>
          </cell>
        </row>
        <row r="18">
          <cell r="B18"/>
          <cell r="D18" t="e">
            <v>#N/A</v>
          </cell>
          <cell r="F18" t="e">
            <v>#N/A</v>
          </cell>
        </row>
        <row r="19">
          <cell r="B19"/>
          <cell r="D19" t="e">
            <v>#N/A</v>
          </cell>
          <cell r="F19" t="e">
            <v>#N/A</v>
          </cell>
        </row>
        <row r="20">
          <cell r="B20"/>
          <cell r="D20" t="e">
            <v>#N/A</v>
          </cell>
          <cell r="F20" t="e">
            <v>#N/A</v>
          </cell>
        </row>
        <row r="21">
          <cell r="B21"/>
          <cell r="D21" t="e">
            <v>#N/A</v>
          </cell>
          <cell r="F21" t="e">
            <v>#N/A</v>
          </cell>
        </row>
        <row r="22">
          <cell r="B22"/>
          <cell r="D22" t="e">
            <v>#N/A</v>
          </cell>
          <cell r="F22" t="e">
            <v>#N/A</v>
          </cell>
        </row>
        <row r="23">
          <cell r="B23"/>
          <cell r="D23" t="e">
            <v>#N/A</v>
          </cell>
          <cell r="F23" t="e">
            <v>#N/A</v>
          </cell>
        </row>
        <row r="24">
          <cell r="B24"/>
          <cell r="D24" t="e">
            <v>#N/A</v>
          </cell>
          <cell r="F24" t="e">
            <v>#N/A</v>
          </cell>
        </row>
        <row r="25">
          <cell r="B25"/>
          <cell r="D25" t="e">
            <v>#N/A</v>
          </cell>
          <cell r="F25" t="e">
            <v>#N/A</v>
          </cell>
        </row>
        <row r="26">
          <cell r="B26"/>
          <cell r="D26" t="e">
            <v>#N/A</v>
          </cell>
          <cell r="F26" t="e">
            <v>#N/A</v>
          </cell>
        </row>
        <row r="27">
          <cell r="B27"/>
          <cell r="D27" t="e">
            <v>#N/A</v>
          </cell>
          <cell r="F27" t="e">
            <v>#N/A</v>
          </cell>
        </row>
        <row r="28">
          <cell r="B28"/>
          <cell r="D28" t="e">
            <v>#N/A</v>
          </cell>
          <cell r="F28" t="e">
            <v>#N/A</v>
          </cell>
        </row>
        <row r="29">
          <cell r="B29"/>
          <cell r="D29" t="e">
            <v>#N/A</v>
          </cell>
          <cell r="F29" t="e">
            <v>#N/A</v>
          </cell>
        </row>
        <row r="30">
          <cell r="B30"/>
          <cell r="D30" t="e">
            <v>#N/A</v>
          </cell>
          <cell r="F30" t="e">
            <v>#N/A</v>
          </cell>
        </row>
        <row r="31">
          <cell r="B31"/>
          <cell r="D31" t="e">
            <v>#N/A</v>
          </cell>
          <cell r="F31" t="e">
            <v>#N/A</v>
          </cell>
        </row>
        <row r="32">
          <cell r="B32"/>
          <cell r="D32" t="e">
            <v>#N/A</v>
          </cell>
          <cell r="F32" t="e">
            <v>#N/A</v>
          </cell>
        </row>
        <row r="33">
          <cell r="B33"/>
          <cell r="D33" t="e">
            <v>#N/A</v>
          </cell>
          <cell r="F33" t="e">
            <v>#N/A</v>
          </cell>
        </row>
        <row r="34">
          <cell r="B34"/>
          <cell r="D34" t="e">
            <v>#N/A</v>
          </cell>
          <cell r="F34" t="e">
            <v>#N/A</v>
          </cell>
        </row>
        <row r="35">
          <cell r="B35"/>
          <cell r="D35" t="e">
            <v>#N/A</v>
          </cell>
          <cell r="F35" t="e">
            <v>#N/A</v>
          </cell>
        </row>
        <row r="36">
          <cell r="B36"/>
          <cell r="D36" t="e">
            <v>#N/A</v>
          </cell>
          <cell r="F36" t="e">
            <v>#N/A</v>
          </cell>
        </row>
        <row r="37">
          <cell r="B37"/>
          <cell r="D37" t="e">
            <v>#N/A</v>
          </cell>
          <cell r="F37" t="e">
            <v>#N/A</v>
          </cell>
        </row>
        <row r="38">
          <cell r="B38"/>
          <cell r="D38" t="e">
            <v>#N/A</v>
          </cell>
          <cell r="F38" t="e">
            <v>#N/A</v>
          </cell>
        </row>
        <row r="39">
          <cell r="D39" t="e">
            <v>#N/A</v>
          </cell>
          <cell r="F39" t="e">
            <v>#N/A</v>
          </cell>
        </row>
      </sheetData>
      <sheetData sheetId="7" refreshError="1"/>
      <sheetData sheetId="8" refreshError="1"/>
      <sheetData sheetId="9"/>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ystems"/>
      <sheetName val="SG"/>
      <sheetName val="Benchmark"/>
      <sheetName val="Summary budgets"/>
      <sheetName val="Trade Contractors budgets"/>
      <sheetName val="Sheet5"/>
      <sheetName val="SGL"/>
      <sheetName val="Sheet3"/>
      <sheetName val="rates"/>
      <sheetName val="Planning"/>
      <sheetName val="Sheet4"/>
      <sheetName val="SPLIT"/>
      <sheetName val="Forge"/>
      <sheetName val="VO's"/>
      <sheetName val="Sheet1"/>
      <sheetName val="underslab drainage"/>
      <sheetName val="Sheet2"/>
      <sheetName val="Battersea"/>
      <sheetName val="VARIANCE "/>
      <sheetName val="Sheet7"/>
      <sheetName val="Sewage tank"/>
      <sheetName val="Sheet8"/>
      <sheetName val="Sheet6"/>
      <sheetName val="BCIS comp"/>
      <sheetName val="Summary"/>
      <sheetName val="Form"/>
      <sheetName val="2-Cash Flow"/>
      <sheetName val="Summary_budgets"/>
      <sheetName val="Trade_Contractors_budgets"/>
      <sheetName val="underslab_drainage"/>
      <sheetName val="VARIANCE_"/>
      <sheetName val="Sewage_tank"/>
      <sheetName val="BCIS_comp"/>
      <sheetName val="2-Cash_Flow"/>
      <sheetName val="Summary_budgets1"/>
      <sheetName val="Trade_Contractors_budgets1"/>
      <sheetName val="underslab_drainage1"/>
      <sheetName val="VARIANCE_1"/>
      <sheetName val="Sewage_tank1"/>
      <sheetName val="BCIS_comp1"/>
      <sheetName val="130203C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ingfisher"/>
      <sheetName val="Kingfisher Basic"/>
      <sheetName val="Kingfisher Summary"/>
    </sheetNames>
    <sheetDataSet>
      <sheetData sheetId="0" refreshError="1">
        <row r="326">
          <cell r="I326">
            <v>4390</v>
          </cell>
        </row>
      </sheetData>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sheetName val="Works"/>
      <sheetName val="PCWorks"/>
      <sheetName val="Fees"/>
      <sheetName val="Mktg"/>
      <sheetName val="Holdcosts"/>
      <sheetName val="GMS"/>
      <sheetName val="Cashflow"/>
      <sheetName val="Accruals"/>
      <sheetName val="Form"/>
      <sheetName val="Appraisal"/>
      <sheetName val="Board"/>
      <sheetName val="Lettings"/>
      <sheetName val="2-Cash Flow"/>
      <sheetName val="2-Cash_Flow"/>
      <sheetName val="Range Defini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Gen"/>
      <sheetName val="Phase 2 Cashflow Analysis"/>
      <sheetName val="Appraisal Summary"/>
      <sheetName val="VALUES "/>
      <sheetName val="Planning &amp; Site Aquisition"/>
      <sheetName val="Construction Costs"/>
      <sheetName val="Professional Fees"/>
      <sheetName val="Agents Fees &amp; Other Costs"/>
      <sheetName val="Interest Calculation"/>
      <sheetName val="kg|m2"/>
    </sheetNames>
    <sheetDataSet>
      <sheetData sheetId="0" refreshError="1">
        <row r="56">
          <cell r="C56" t="str">
            <v>% of Time</v>
          </cell>
          <cell r="D56" t="str">
            <v>% of Cost</v>
          </cell>
        </row>
        <row r="57">
          <cell r="C57">
            <v>0</v>
          </cell>
          <cell r="D57">
            <v>0</v>
          </cell>
        </row>
        <row r="58">
          <cell r="C58">
            <v>0.01</v>
          </cell>
          <cell r="D58">
            <v>5.0000000000000001E-3</v>
          </cell>
        </row>
        <row r="59">
          <cell r="C59">
            <v>0.02</v>
          </cell>
          <cell r="D59">
            <v>1.0999999999999999E-2</v>
          </cell>
        </row>
        <row r="60">
          <cell r="C60">
            <v>0.03</v>
          </cell>
          <cell r="D60">
            <v>1.6E-2</v>
          </cell>
        </row>
        <row r="61">
          <cell r="C61">
            <v>0.04</v>
          </cell>
          <cell r="D61">
            <v>2.1000000000000001E-2</v>
          </cell>
        </row>
        <row r="62">
          <cell r="C62">
            <v>0.05</v>
          </cell>
          <cell r="D62">
            <v>2.7E-2</v>
          </cell>
        </row>
        <row r="63">
          <cell r="C63">
            <v>0.06</v>
          </cell>
          <cell r="D63">
            <v>3.2000000000000001E-2</v>
          </cell>
        </row>
        <row r="64">
          <cell r="C64">
            <v>7.0000000000000007E-2</v>
          </cell>
          <cell r="D64">
            <v>3.6999999999999998E-2</v>
          </cell>
        </row>
        <row r="65">
          <cell r="C65">
            <v>0.08</v>
          </cell>
          <cell r="D65">
            <v>4.1000000000000002E-2</v>
          </cell>
        </row>
        <row r="66">
          <cell r="C66">
            <v>0.09</v>
          </cell>
          <cell r="D66">
            <v>4.5999999999999999E-2</v>
          </cell>
        </row>
        <row r="67">
          <cell r="C67">
            <v>0.1</v>
          </cell>
          <cell r="D67">
            <v>5.1999999999999998E-2</v>
          </cell>
        </row>
        <row r="68">
          <cell r="C68">
            <v>0.11</v>
          </cell>
          <cell r="D68">
            <v>5.8999999999999997E-2</v>
          </cell>
        </row>
        <row r="69">
          <cell r="C69">
            <v>0.12</v>
          </cell>
          <cell r="D69">
            <v>6.5000000000000002E-2</v>
          </cell>
        </row>
        <row r="70">
          <cell r="C70">
            <v>0.13</v>
          </cell>
          <cell r="D70">
            <v>7.1999999999999995E-2</v>
          </cell>
        </row>
        <row r="71">
          <cell r="C71">
            <v>0.14000000000000001</v>
          </cell>
          <cell r="D71">
            <v>0.08</v>
          </cell>
        </row>
        <row r="72">
          <cell r="C72">
            <v>0.15</v>
          </cell>
          <cell r="D72">
            <v>8.7999999999999995E-2</v>
          </cell>
        </row>
        <row r="73">
          <cell r="C73">
            <v>0.16</v>
          </cell>
          <cell r="D73">
            <v>9.7000000000000003E-2</v>
          </cell>
        </row>
        <row r="74">
          <cell r="C74">
            <v>0.17</v>
          </cell>
          <cell r="D74">
            <v>0.106</v>
          </cell>
        </row>
        <row r="75">
          <cell r="C75">
            <v>0.18</v>
          </cell>
          <cell r="D75">
            <v>0.114</v>
          </cell>
        </row>
        <row r="76">
          <cell r="C76">
            <v>0.19</v>
          </cell>
          <cell r="D76">
            <v>0.124</v>
          </cell>
        </row>
        <row r="77">
          <cell r="C77">
            <v>0.2</v>
          </cell>
          <cell r="D77">
            <v>0.13400000000000001</v>
          </cell>
        </row>
        <row r="78">
          <cell r="C78">
            <v>0.21</v>
          </cell>
          <cell r="D78">
            <v>0.14299999999999999</v>
          </cell>
        </row>
        <row r="79">
          <cell r="C79">
            <v>0.22</v>
          </cell>
          <cell r="D79">
            <v>0.153</v>
          </cell>
        </row>
        <row r="80">
          <cell r="C80">
            <v>0.23</v>
          </cell>
          <cell r="D80">
            <v>0.16300000000000001</v>
          </cell>
        </row>
        <row r="81">
          <cell r="C81">
            <v>0.24</v>
          </cell>
          <cell r="D81">
            <v>0.17199999999999999</v>
          </cell>
        </row>
        <row r="82">
          <cell r="C82">
            <v>0.25</v>
          </cell>
          <cell r="D82">
            <v>0.182</v>
          </cell>
        </row>
        <row r="83">
          <cell r="C83">
            <v>0.26</v>
          </cell>
          <cell r="D83">
            <v>0.19600000000000001</v>
          </cell>
        </row>
        <row r="84">
          <cell r="C84">
            <v>0.27</v>
          </cell>
          <cell r="D84">
            <v>0.21</v>
          </cell>
        </row>
        <row r="85">
          <cell r="C85">
            <v>0.28000000000000003</v>
          </cell>
          <cell r="D85">
            <v>0.216</v>
          </cell>
        </row>
        <row r="86">
          <cell r="C86">
            <v>0.28999999999999998</v>
          </cell>
          <cell r="D86">
            <v>0.23</v>
          </cell>
        </row>
        <row r="87">
          <cell r="C87">
            <v>0.3</v>
          </cell>
          <cell r="D87">
            <v>0.24399999999999999</v>
          </cell>
        </row>
        <row r="88">
          <cell r="C88">
            <v>0.31</v>
          </cell>
          <cell r="D88">
            <v>0.25800000000000001</v>
          </cell>
        </row>
        <row r="89">
          <cell r="C89">
            <v>0.32</v>
          </cell>
          <cell r="D89">
            <v>0.27</v>
          </cell>
        </row>
        <row r="90">
          <cell r="C90">
            <v>0.33</v>
          </cell>
          <cell r="D90">
            <v>0.28199999999999997</v>
          </cell>
        </row>
        <row r="91">
          <cell r="C91">
            <v>0.34</v>
          </cell>
          <cell r="D91">
            <v>0.29399999999999998</v>
          </cell>
        </row>
        <row r="92">
          <cell r="C92">
            <v>0.35</v>
          </cell>
          <cell r="D92">
            <v>0.30599999999999999</v>
          </cell>
        </row>
        <row r="93">
          <cell r="C93">
            <v>0.36</v>
          </cell>
          <cell r="D93">
            <v>0.32200000000000001</v>
          </cell>
        </row>
        <row r="94">
          <cell r="C94">
            <v>0.37</v>
          </cell>
          <cell r="D94">
            <v>0.33800000000000002</v>
          </cell>
        </row>
        <row r="95">
          <cell r="C95">
            <v>0.38</v>
          </cell>
          <cell r="D95">
            <v>0.35</v>
          </cell>
        </row>
        <row r="96">
          <cell r="C96">
            <v>0.39</v>
          </cell>
          <cell r="D96">
            <v>0.36499999999999999</v>
          </cell>
        </row>
        <row r="97">
          <cell r="C97">
            <v>0.4</v>
          </cell>
          <cell r="D97">
            <v>0.38100000000000001</v>
          </cell>
        </row>
        <row r="98">
          <cell r="C98">
            <v>0.41</v>
          </cell>
          <cell r="D98">
            <v>0.39600000000000002</v>
          </cell>
        </row>
        <row r="99">
          <cell r="C99">
            <v>0.42</v>
          </cell>
          <cell r="D99">
            <v>0.41099999999999998</v>
          </cell>
        </row>
        <row r="100">
          <cell r="C100">
            <v>0.43</v>
          </cell>
          <cell r="D100">
            <v>0.42699999999999999</v>
          </cell>
        </row>
        <row r="101">
          <cell r="C101">
            <v>0.44</v>
          </cell>
          <cell r="D101">
            <v>0.442</v>
          </cell>
        </row>
        <row r="102">
          <cell r="C102">
            <v>0.45</v>
          </cell>
          <cell r="D102">
            <v>0.45800000000000002</v>
          </cell>
        </row>
        <row r="103">
          <cell r="C103">
            <v>0.46</v>
          </cell>
          <cell r="D103">
            <v>0.47499999999999998</v>
          </cell>
        </row>
        <row r="104">
          <cell r="C104">
            <v>0.47</v>
          </cell>
          <cell r="D104">
            <v>0.49099999999999999</v>
          </cell>
        </row>
        <row r="105">
          <cell r="C105">
            <v>0.48</v>
          </cell>
          <cell r="D105">
            <v>0.50700000000000001</v>
          </cell>
        </row>
        <row r="106">
          <cell r="C106">
            <v>0.49</v>
          </cell>
          <cell r="D106">
            <v>0.52400000000000002</v>
          </cell>
        </row>
        <row r="107">
          <cell r="C107">
            <v>0.5</v>
          </cell>
          <cell r="D107">
            <v>0.53900000000000003</v>
          </cell>
        </row>
        <row r="108">
          <cell r="C108">
            <v>0.51</v>
          </cell>
          <cell r="D108">
            <v>0.55400000000000005</v>
          </cell>
        </row>
        <row r="109">
          <cell r="C109">
            <v>0.52</v>
          </cell>
          <cell r="D109">
            <v>0.56899999999999995</v>
          </cell>
        </row>
        <row r="110">
          <cell r="C110">
            <v>0.53</v>
          </cell>
          <cell r="D110">
            <v>0.58399999999999996</v>
          </cell>
        </row>
        <row r="111">
          <cell r="C111">
            <v>0.54</v>
          </cell>
          <cell r="D111">
            <v>0.6</v>
          </cell>
        </row>
        <row r="112">
          <cell r="C112">
            <v>0.55000000000000004</v>
          </cell>
          <cell r="D112">
            <v>0.61399999999999999</v>
          </cell>
        </row>
        <row r="113">
          <cell r="C113">
            <v>0.56000000000000005</v>
          </cell>
          <cell r="D113">
            <v>0.63</v>
          </cell>
        </row>
        <row r="114">
          <cell r="C114">
            <v>0.56999999999999995</v>
          </cell>
          <cell r="D114">
            <v>0.64300000000000002</v>
          </cell>
        </row>
        <row r="115">
          <cell r="C115">
            <v>0.57999999999999996</v>
          </cell>
          <cell r="D115">
            <v>0.65600000000000003</v>
          </cell>
        </row>
        <row r="116">
          <cell r="C116">
            <v>0.59</v>
          </cell>
          <cell r="D116">
            <v>0.66900000000000004</v>
          </cell>
        </row>
        <row r="117">
          <cell r="C117">
            <v>0.6</v>
          </cell>
          <cell r="D117">
            <v>0.68100000000000005</v>
          </cell>
        </row>
        <row r="118">
          <cell r="C118">
            <v>0.61</v>
          </cell>
          <cell r="D118">
            <v>0.69399999999999995</v>
          </cell>
        </row>
        <row r="119">
          <cell r="C119">
            <v>0.62</v>
          </cell>
          <cell r="D119">
            <v>0.70699999999999996</v>
          </cell>
        </row>
        <row r="120">
          <cell r="C120">
            <v>0.63</v>
          </cell>
          <cell r="D120">
            <v>0.72</v>
          </cell>
        </row>
        <row r="121">
          <cell r="C121">
            <v>0.64</v>
          </cell>
          <cell r="D121">
            <v>0.73299999999999998</v>
          </cell>
        </row>
        <row r="122">
          <cell r="C122">
            <v>0.65</v>
          </cell>
          <cell r="D122">
            <v>0.746</v>
          </cell>
        </row>
        <row r="123">
          <cell r="C123">
            <v>0.66</v>
          </cell>
          <cell r="D123">
            <v>0.75900000000000001</v>
          </cell>
        </row>
        <row r="124">
          <cell r="C124">
            <v>0.67</v>
          </cell>
          <cell r="D124">
            <v>0.77200000000000002</v>
          </cell>
        </row>
        <row r="125">
          <cell r="C125">
            <v>0.68</v>
          </cell>
          <cell r="D125">
            <v>0.78500000000000003</v>
          </cell>
        </row>
        <row r="126">
          <cell r="C126">
            <v>0.69</v>
          </cell>
          <cell r="D126">
            <v>0.79800000000000004</v>
          </cell>
        </row>
        <row r="127">
          <cell r="C127">
            <v>0.7</v>
          </cell>
          <cell r="D127">
            <v>0.81100000000000005</v>
          </cell>
        </row>
        <row r="128">
          <cell r="C128">
            <v>0.71</v>
          </cell>
          <cell r="D128">
            <v>0.82399999999999995</v>
          </cell>
        </row>
        <row r="129">
          <cell r="C129">
            <v>0.72</v>
          </cell>
          <cell r="D129">
            <v>0.83699999999999997</v>
          </cell>
        </row>
        <row r="130">
          <cell r="C130">
            <v>0.73</v>
          </cell>
          <cell r="D130">
            <v>0.84899999999999998</v>
          </cell>
        </row>
        <row r="131">
          <cell r="C131">
            <v>0.74</v>
          </cell>
          <cell r="D131">
            <v>0.86199999999999999</v>
          </cell>
        </row>
        <row r="132">
          <cell r="C132">
            <v>0.75</v>
          </cell>
          <cell r="D132">
            <v>0.875</v>
          </cell>
        </row>
        <row r="133">
          <cell r="C133">
            <v>0.76</v>
          </cell>
          <cell r="D133">
            <v>0.88200000000000001</v>
          </cell>
        </row>
        <row r="134">
          <cell r="C134">
            <v>0.77</v>
          </cell>
          <cell r="D134">
            <v>0.88900000000000001</v>
          </cell>
        </row>
        <row r="135">
          <cell r="C135">
            <v>0.78</v>
          </cell>
          <cell r="D135">
            <v>0.89700000000000002</v>
          </cell>
        </row>
        <row r="136">
          <cell r="C136">
            <v>0.79</v>
          </cell>
          <cell r="D136">
            <v>0.90400000000000003</v>
          </cell>
        </row>
        <row r="137">
          <cell r="C137">
            <v>0.8</v>
          </cell>
          <cell r="D137">
            <v>0.91100000000000003</v>
          </cell>
        </row>
        <row r="138">
          <cell r="C138">
            <v>0.81</v>
          </cell>
          <cell r="D138">
            <v>0.91800000000000004</v>
          </cell>
        </row>
        <row r="139">
          <cell r="C139">
            <v>0.82</v>
          </cell>
          <cell r="D139">
            <v>0.92600000000000005</v>
          </cell>
        </row>
        <row r="140">
          <cell r="C140">
            <v>0.83</v>
          </cell>
          <cell r="D140">
            <v>0.93</v>
          </cell>
        </row>
        <row r="141">
          <cell r="C141">
            <v>0.84</v>
          </cell>
          <cell r="D141">
            <v>0.93600000000000005</v>
          </cell>
        </row>
        <row r="142">
          <cell r="C142">
            <v>0.85</v>
          </cell>
          <cell r="D142">
            <v>0.94199999999999995</v>
          </cell>
        </row>
        <row r="143">
          <cell r="C143">
            <v>0.86</v>
          </cell>
          <cell r="D143">
            <v>0.94799999999999995</v>
          </cell>
        </row>
        <row r="144">
          <cell r="C144">
            <v>0.87</v>
          </cell>
          <cell r="D144">
            <v>0.95399999999999996</v>
          </cell>
        </row>
        <row r="145">
          <cell r="C145">
            <v>0.88</v>
          </cell>
          <cell r="D145">
            <v>0.96</v>
          </cell>
        </row>
        <row r="146">
          <cell r="C146">
            <v>0.89</v>
          </cell>
          <cell r="D146">
            <v>0.96399999999999997</v>
          </cell>
        </row>
        <row r="147">
          <cell r="C147">
            <v>0.9</v>
          </cell>
          <cell r="D147">
            <v>0.96799999999999997</v>
          </cell>
        </row>
        <row r="148">
          <cell r="C148">
            <v>0.91</v>
          </cell>
          <cell r="D148">
            <v>0.97199999999999998</v>
          </cell>
        </row>
        <row r="149">
          <cell r="C149">
            <v>0.92</v>
          </cell>
          <cell r="D149">
            <v>0.97599999999999998</v>
          </cell>
        </row>
        <row r="150">
          <cell r="C150">
            <v>0.93</v>
          </cell>
          <cell r="D150">
            <v>0.98</v>
          </cell>
        </row>
        <row r="151">
          <cell r="C151">
            <v>0.94</v>
          </cell>
          <cell r="D151">
            <v>0.98399999999999999</v>
          </cell>
        </row>
        <row r="152">
          <cell r="C152">
            <v>0.95</v>
          </cell>
          <cell r="D152">
            <v>0.98699999999999999</v>
          </cell>
        </row>
        <row r="153">
          <cell r="C153">
            <v>0.96</v>
          </cell>
          <cell r="D153">
            <v>0.98899999999999999</v>
          </cell>
        </row>
        <row r="154">
          <cell r="C154">
            <v>0.97</v>
          </cell>
          <cell r="D154">
            <v>0.99199999999999999</v>
          </cell>
        </row>
        <row r="155">
          <cell r="C155">
            <v>0.98</v>
          </cell>
          <cell r="D155">
            <v>0.995</v>
          </cell>
        </row>
        <row r="156">
          <cell r="C156">
            <v>0.99</v>
          </cell>
          <cell r="D156">
            <v>0.997</v>
          </cell>
        </row>
        <row r="157">
          <cell r="C157">
            <v>1</v>
          </cell>
          <cell r="D157">
            <v>1</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sheetName val="Notes"/>
      <sheetName val="Budget"/>
      <sheetName val="Fees"/>
      <sheetName val="Overheads"/>
      <sheetName val="Sales"/>
      <sheetName val="Accommodation"/>
      <sheetName val="Externals Bill"/>
      <sheetName val="Plot Bill"/>
      <sheetName val="Shell Bill"/>
      <sheetName val="Communals Bill"/>
      <sheetName val="Fitout Bill"/>
      <sheetName val="Prelims Bill"/>
      <sheetName val="Sales Bill"/>
      <sheetName val="Comparison"/>
      <sheetName val="Variance"/>
      <sheetName val="Comparison (2)"/>
      <sheetName val="Housebuild-Houses"/>
      <sheetName val="Cost 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s"/>
      <sheetName val="Input Sheet"/>
      <sheetName val="Output Sheet"/>
      <sheetName val="Value by supplier exc. quotes"/>
      <sheetName val="Sheet43"/>
      <sheetName val="Addis"/>
      <sheetName val="Aslotel"/>
      <sheetName val="Ashlands"/>
      <sheetName val="Assa Abbloy"/>
      <sheetName val="Autoclock"/>
      <sheetName val="Autonumis"/>
      <sheetName val="Badgemaster"/>
      <sheetName val="Bermar"/>
      <sheetName val="Case Goods"/>
      <sheetName val="Cavalier"/>
      <sheetName val="Classic"/>
      <sheetName val="Comet"/>
      <sheetName val="Contacta"/>
      <sheetName val="Costa Coffee"/>
      <sheetName val="DMX"/>
      <sheetName val="EAS"/>
      <sheetName val="Evac Chair"/>
      <sheetName val="Gailarde"/>
      <sheetName val="Geometric"/>
      <sheetName val="Gibbs and Dandy"/>
      <sheetName val="Gideons"/>
      <sheetName val="Glasdon"/>
      <sheetName val="Hypnos"/>
      <sheetName val="ID Data"/>
      <sheetName val="Insafe"/>
      <sheetName val="Jermyn St"/>
      <sheetName val="Kellogg"/>
      <sheetName val="King"/>
      <sheetName val="Kings Cross Truck Co"/>
      <sheetName val="Link 51"/>
      <sheetName val="Lockhart"/>
      <sheetName val="London Communication"/>
      <sheetName val="Lyreco"/>
      <sheetName val="Mattison"/>
      <sheetName val="Miele"/>
      <sheetName val="HH Associates"/>
      <sheetName val="Mitre"/>
      <sheetName val="Monogram"/>
      <sheetName val="Mothercare"/>
      <sheetName val="NRG"/>
      <sheetName val="Panaz"/>
      <sheetName val="Paragon Fine Arts"/>
      <sheetName val="Plumb Centre"/>
      <sheetName val="Porter Lancastrian"/>
      <sheetName val="Protec"/>
      <sheetName val="Rentokil Tropical"/>
      <sheetName val="Reward"/>
      <sheetName val="SAFA"/>
      <sheetName val="SCCI"/>
      <sheetName val="SETON"/>
      <sheetName val="Teffont Bus Sys"/>
      <sheetName val="Tibard"/>
      <sheetName val="Vaclensa"/>
    </sheetNames>
    <sheetDataSet>
      <sheetData sheetId="0"/>
      <sheetData sheetId="1">
        <row r="13">
          <cell r="B13">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Key Data"/>
      <sheetName val="Accommodation"/>
      <sheetName val="DETAILED SUMMARY"/>
      <sheetName val="EXTERNALS"/>
      <sheetName val="PLOT"/>
      <sheetName val="HOUSEBUILD"/>
      <sheetName val="OVERHEADS"/>
      <sheetName val="MARKETING"/>
    </sheetNames>
    <sheetDataSet>
      <sheetData sheetId="0"/>
      <sheetData sheetId="1"/>
      <sheetData sheetId="2"/>
      <sheetData sheetId="3"/>
      <sheetData sheetId="4"/>
      <sheetData sheetId="5"/>
      <sheetData sheetId="6"/>
      <sheetData sheetId="7"/>
      <sheetData sheetId="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throom Fit Out"/>
      <sheetName val="Bathroom Breakdown"/>
      <sheetName val="Kitchen Breakdown"/>
      <sheetName val="Kitchen Per Unit "/>
      <sheetName val="Woodcraft "/>
      <sheetName val="Target Savings"/>
      <sheetName val="Front"/>
      <sheetName val="Notes"/>
      <sheetName val="Externals"/>
      <sheetName val="Plot"/>
      <sheetName val="Housebuild - Shell"/>
      <sheetName val="Housebuild - Communals"/>
      <sheetName val="Plot 1"/>
      <sheetName val="Plot 2"/>
      <sheetName val="Plot 3"/>
      <sheetName val="Plot 4"/>
      <sheetName val="Plot 5"/>
      <sheetName val="Plot 6"/>
      <sheetName val="Plot 7"/>
      <sheetName val="Plot 8"/>
      <sheetName val="Plot 9"/>
      <sheetName val="Plot 10"/>
      <sheetName val="Plot 11"/>
      <sheetName val="Plot 12"/>
      <sheetName val="Internal Breakdown"/>
      <sheetName val="Accommodation"/>
      <sheetName val="Collations"/>
      <sheetName val="Internal Trades"/>
      <sheetName val="Tiling"/>
      <sheetName val="Budget Breakdown Template"/>
      <sheetName val="Interim Valuation"/>
      <sheetName val="Internal Pack Breakdown "/>
      <sheetName val="Envelope Breakdown"/>
      <sheetName val="Cost Coded Bills"/>
      <sheetName val="Fees"/>
      <sheetName val="Overheads"/>
      <sheetName val="Sales"/>
      <sheetName val="CK Summary"/>
      <sheetName val="Target Savings Revised "/>
      <sheetName val="Target Savings Rev B"/>
      <sheetName val="Project Review 28.11.06"/>
      <sheetName val="20.03.06 vs 28.11.06"/>
      <sheetName val="Spec Review"/>
      <sheetName val="T.J Simm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sheetName val="ContCflow"/>
      <sheetName val="Appraisal"/>
      <sheetName val="Board"/>
      <sheetName val="Form"/>
      <sheetName val="Sheet7"/>
      <sheetName val="CA.XLS"/>
    </sheetNames>
    <sheetDataSet>
      <sheetData sheetId="0"/>
      <sheetData sheetId="1" refreshError="1"/>
      <sheetData sheetId="2"/>
      <sheetData sheetId="3" refreshError="1"/>
      <sheetData sheetId="4" refreshError="1"/>
      <sheetData sheetId="5" refreshError="1"/>
      <sheetData sheetId="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is"/>
      <sheetName val="summary "/>
      <sheetName val="Exclusions"/>
      <sheetName val="areas "/>
    </sheetNames>
    <sheetDataSet>
      <sheetData sheetId="0"/>
      <sheetData sheetId="1"/>
      <sheetData sheetId="2"/>
      <sheetData sheetId="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is"/>
      <sheetName val="summary "/>
      <sheetName val="Exclusions"/>
      <sheetName val="areas "/>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nchmark"/>
      <sheetName val="Ext walls"/>
      <sheetName val="Unit costs"/>
      <sheetName val="Summary budgets"/>
      <sheetName val="Trade Contractors budgets"/>
      <sheetName val="SGL"/>
      <sheetName val="Sheet4"/>
      <sheetName val="SPLIT"/>
      <sheetName val="Sheet6"/>
      <sheetName val="Sheet3"/>
      <sheetName val="Sheet1"/>
      <sheetName val="Sheet2"/>
      <sheetName val="Sheet7"/>
      <sheetName val="Summary"/>
      <sheetName val="2-Cash Flow"/>
      <sheetName val="Issue Sheet"/>
      <sheetName val="Ext_walls"/>
      <sheetName val="Unit_costs"/>
      <sheetName val="Summary_budgets"/>
      <sheetName val="Trade_Contractors_budgets"/>
      <sheetName val="Issue_Sheet"/>
      <sheetName val="2-Cash_Flow"/>
      <sheetName val="Menus"/>
      <sheetName val="Ext_walls1"/>
      <sheetName val="Unit_costs1"/>
      <sheetName val="Summary_budgets1"/>
      <sheetName val="Trade_Contractors_budgets1"/>
      <sheetName val="Issue_Sheet1"/>
      <sheetName val="2-Cash_Flow1"/>
      <sheetName val="Queries Schedule"/>
      <sheetName val="Ext_walls3"/>
      <sheetName val="Unit_costs3"/>
      <sheetName val="Summary_budgets3"/>
      <sheetName val="Trade_Contractors_budgets3"/>
      <sheetName val="Issue_Sheet3"/>
      <sheetName val="2-Cash_Flow3"/>
      <sheetName val="Queries_Schedule1"/>
      <sheetName val="Ext_walls2"/>
      <sheetName val="Unit_costs2"/>
      <sheetName val="Summary_budgets2"/>
      <sheetName val="Trade_Contractors_budgets2"/>
      <sheetName val="Issue_Sheet2"/>
      <sheetName val="2-Cash_Flow2"/>
      <sheetName val="Queries_Schedule"/>
      <sheetName val="Ext_walls4"/>
      <sheetName val="Unit_costs4"/>
      <sheetName val="Summary_budgets4"/>
      <sheetName val="Trade_Contractors_budgets4"/>
      <sheetName val="Issue_Sheet4"/>
      <sheetName val="2-Cash_Flow4"/>
      <sheetName val="Queries_Schedule2"/>
      <sheetName val="Ext_walls5"/>
      <sheetName val="Unit_costs5"/>
      <sheetName val="Summary_budgets5"/>
      <sheetName val="Trade_Contractors_budgets5"/>
      <sheetName val="Issue_Sheet5"/>
      <sheetName val="2-Cash_Flow5"/>
      <sheetName val="Queries_Schedule3"/>
    </sheetNames>
    <sheetDataSet>
      <sheetData sheetId="0"/>
      <sheetData sheetId="1"/>
      <sheetData sheetId="2"/>
      <sheetData sheetId="3"/>
      <sheetData sheetId="4"/>
      <sheetData sheetId="5"/>
      <sheetData sheetId="6"/>
      <sheetData sheetId="7"/>
      <sheetData sheetId="8"/>
      <sheetData sheetId="9"/>
      <sheetData sheetId="10" refreshError="1">
        <row r="2">
          <cell r="Q2">
            <v>24566</v>
          </cell>
        </row>
        <row r="3">
          <cell r="Q3">
            <v>178099.95995999998</v>
          </cell>
        </row>
        <row r="4">
          <cell r="Q4">
            <v>250</v>
          </cell>
        </row>
        <row r="514">
          <cell r="M514">
            <v>1292034.6124999998</v>
          </cell>
        </row>
        <row r="652">
          <cell r="M652">
            <v>1010925.7142857143</v>
          </cell>
        </row>
        <row r="729">
          <cell r="M729">
            <v>2464167.4</v>
          </cell>
        </row>
        <row r="770">
          <cell r="M770">
            <v>1583325.4</v>
          </cell>
        </row>
        <row r="854">
          <cell r="M854">
            <v>318750</v>
          </cell>
        </row>
        <row r="939">
          <cell r="M939">
            <v>4026530</v>
          </cell>
        </row>
        <row r="1017">
          <cell r="M1017">
            <v>1477550</v>
          </cell>
        </row>
        <row r="1109">
          <cell r="M1109">
            <v>2531191.6124999998</v>
          </cell>
        </row>
        <row r="1195">
          <cell r="M1195">
            <v>859700</v>
          </cell>
        </row>
        <row r="1273">
          <cell r="M1273">
            <v>775002</v>
          </cell>
        </row>
        <row r="1311">
          <cell r="M1311">
            <v>1283026</v>
          </cell>
        </row>
        <row r="1366">
          <cell r="M1366">
            <v>759778</v>
          </cell>
        </row>
        <row r="1429">
          <cell r="M1429">
            <v>204181.66666666669</v>
          </cell>
        </row>
        <row r="1482">
          <cell r="M1482">
            <v>1486700</v>
          </cell>
        </row>
        <row r="1612">
          <cell r="M1612">
            <v>0</v>
          </cell>
        </row>
        <row r="1617">
          <cell r="M1617">
            <v>877100</v>
          </cell>
        </row>
        <row r="1649">
          <cell r="M1649">
            <v>0</v>
          </cell>
        </row>
        <row r="1654">
          <cell r="M1654">
            <v>722228</v>
          </cell>
        </row>
        <row r="1675">
          <cell r="M1675">
            <v>831160</v>
          </cell>
        </row>
        <row r="1739">
          <cell r="M1739">
            <v>0</v>
          </cell>
        </row>
        <row r="1744">
          <cell r="M1744">
            <v>0</v>
          </cell>
        </row>
        <row r="1750">
          <cell r="M1750">
            <v>360500</v>
          </cell>
        </row>
        <row r="1775">
          <cell r="M1775">
            <v>2070596.0175038667</v>
          </cell>
        </row>
        <row r="1938">
          <cell r="M1938">
            <v>0</v>
          </cell>
        </row>
        <row r="1943">
          <cell r="M1943">
            <v>866000</v>
          </cell>
        </row>
        <row r="1990">
          <cell r="M1990">
            <v>265268</v>
          </cell>
        </row>
        <row r="2013">
          <cell r="M2013">
            <v>460874.37173328991</v>
          </cell>
        </row>
        <row r="2049">
          <cell r="M2049">
            <v>25000</v>
          </cell>
        </row>
        <row r="2057">
          <cell r="M2057">
            <v>323936.3194618579</v>
          </cell>
        </row>
        <row r="2063">
          <cell r="M2063">
            <v>0</v>
          </cell>
        </row>
        <row r="2070">
          <cell r="M2070">
            <v>240710</v>
          </cell>
        </row>
        <row r="2084">
          <cell r="M2084">
            <v>561400.31344134163</v>
          </cell>
        </row>
        <row r="2140">
          <cell r="M2140">
            <v>0</v>
          </cell>
        </row>
        <row r="2164">
          <cell r="M2164">
            <v>0</v>
          </cell>
        </row>
        <row r="2169">
          <cell r="M2169">
            <v>0</v>
          </cell>
        </row>
      </sheetData>
      <sheetData sheetId="11"/>
      <sheetData sheetId="12"/>
      <sheetData sheetId="13"/>
      <sheetData sheetId="14" refreshError="1"/>
      <sheetData sheetId="15" refreshError="1"/>
      <sheetData sheetId="16"/>
      <sheetData sheetId="17"/>
      <sheetData sheetId="18"/>
      <sheetData sheetId="19"/>
      <sheetData sheetId="20"/>
      <sheetData sheetId="21"/>
      <sheetData sheetId="22" refreshError="1"/>
      <sheetData sheetId="23"/>
      <sheetData sheetId="24"/>
      <sheetData sheetId="25"/>
      <sheetData sheetId="26"/>
      <sheetData sheetId="27"/>
      <sheetData sheetId="28"/>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s"/>
      <sheetName val="Element"/>
      <sheetName val="EUQ"/>
      <sheetName val="Desc"/>
      <sheetName val="Location"/>
    </sheetNames>
    <sheetDataSet>
      <sheetData sheetId="0" refreshError="1">
        <row r="2">
          <cell r="D2" t="str">
            <v>Area</v>
          </cell>
          <cell r="E2" t="str">
            <v>Index</v>
          </cell>
          <cell r="F2" t="str">
            <v>Region</v>
          </cell>
        </row>
        <row r="3">
          <cell r="D3" t="str">
            <v>Avon</v>
          </cell>
          <cell r="E3">
            <v>0.98</v>
          </cell>
          <cell r="F3" t="str">
            <v>South West Region</v>
          </cell>
        </row>
        <row r="4">
          <cell r="D4" t="str">
            <v>Bedfordshire</v>
          </cell>
          <cell r="E4">
            <v>1.05</v>
          </cell>
          <cell r="F4" t="str">
            <v>South East Region</v>
          </cell>
        </row>
        <row r="5">
          <cell r="D5" t="str">
            <v>Berkshire</v>
          </cell>
          <cell r="E5">
            <v>1.08</v>
          </cell>
          <cell r="F5" t="str">
            <v>South East Region</v>
          </cell>
        </row>
        <row r="6">
          <cell r="D6" t="str">
            <v>Borders</v>
          </cell>
          <cell r="E6">
            <v>0.99</v>
          </cell>
          <cell r="F6" t="str">
            <v>Scotland</v>
          </cell>
        </row>
        <row r="7">
          <cell r="D7" t="str">
            <v>Buckinghamshire</v>
          </cell>
          <cell r="E7">
            <v>1.06</v>
          </cell>
          <cell r="F7" t="str">
            <v>South East Region</v>
          </cell>
        </row>
        <row r="8">
          <cell r="D8" t="str">
            <v>Cambridgeshire</v>
          </cell>
          <cell r="E8">
            <v>0.99</v>
          </cell>
          <cell r="F8" t="str">
            <v>East Anglia Region</v>
          </cell>
        </row>
        <row r="9">
          <cell r="D9" t="str">
            <v>Central</v>
          </cell>
          <cell r="E9">
            <v>0.98</v>
          </cell>
          <cell r="F9" t="str">
            <v>Scotland</v>
          </cell>
        </row>
        <row r="10">
          <cell r="D10" t="str">
            <v>Channel Islands</v>
          </cell>
          <cell r="E10">
            <v>1.45</v>
          </cell>
        </row>
        <row r="11">
          <cell r="D11" t="str">
            <v>Cheshire</v>
          </cell>
          <cell r="E11">
            <v>0.96</v>
          </cell>
          <cell r="F11" t="str">
            <v>North West Region</v>
          </cell>
        </row>
        <row r="12">
          <cell r="D12" t="str">
            <v>Cleveland</v>
          </cell>
          <cell r="E12">
            <v>0.92</v>
          </cell>
          <cell r="F12" t="str">
            <v>Northern Region</v>
          </cell>
        </row>
        <row r="13">
          <cell r="D13" t="str">
            <v>Clwyd</v>
          </cell>
          <cell r="E13">
            <v>0.88</v>
          </cell>
          <cell r="F13" t="str">
            <v>Wales</v>
          </cell>
        </row>
        <row r="14">
          <cell r="D14" t="str">
            <v>Cornwall</v>
          </cell>
          <cell r="E14">
            <v>0.93</v>
          </cell>
          <cell r="F14" t="str">
            <v>South West Region</v>
          </cell>
        </row>
        <row r="15">
          <cell r="D15" t="str">
            <v>Cumbria</v>
          </cell>
          <cell r="E15">
            <v>0.96</v>
          </cell>
          <cell r="F15" t="str">
            <v>Northern Region</v>
          </cell>
        </row>
        <row r="16">
          <cell r="D16" t="str">
            <v>Derbyshire</v>
          </cell>
          <cell r="E16">
            <v>0.92</v>
          </cell>
          <cell r="F16" t="str">
            <v>East Midlands Region</v>
          </cell>
        </row>
        <row r="17">
          <cell r="D17" t="str">
            <v>Devon</v>
          </cell>
          <cell r="E17">
            <v>0.96</v>
          </cell>
          <cell r="F17" t="str">
            <v>South West Region</v>
          </cell>
        </row>
        <row r="18">
          <cell r="D18" t="str">
            <v>Dorset</v>
          </cell>
          <cell r="E18">
            <v>0.99</v>
          </cell>
          <cell r="F18" t="str">
            <v>South West Region</v>
          </cell>
        </row>
        <row r="19">
          <cell r="D19" t="str">
            <v>Dumfries and Galloway</v>
          </cell>
          <cell r="E19">
            <v>0.9</v>
          </cell>
          <cell r="F19" t="str">
            <v>Scotland</v>
          </cell>
        </row>
        <row r="20">
          <cell r="D20" t="str">
            <v>Durham</v>
          </cell>
          <cell r="E20">
            <v>0.92</v>
          </cell>
          <cell r="F20" t="str">
            <v>Northern Region</v>
          </cell>
        </row>
        <row r="21">
          <cell r="D21" t="str">
            <v>Dyfed</v>
          </cell>
          <cell r="E21">
            <v>0.93</v>
          </cell>
          <cell r="F21" t="str">
            <v>Wales</v>
          </cell>
        </row>
        <row r="22">
          <cell r="D22" t="str">
            <v>East Anglia Region</v>
          </cell>
          <cell r="E22">
            <v>0.97</v>
          </cell>
        </row>
        <row r="23">
          <cell r="D23" t="str">
            <v>East Midlands Region</v>
          </cell>
          <cell r="E23">
            <v>0.93</v>
          </cell>
        </row>
        <row r="24">
          <cell r="D24" t="str">
            <v>East Sussex</v>
          </cell>
          <cell r="E24">
            <v>1.1000000000000001</v>
          </cell>
          <cell r="F24" t="str">
            <v>South East Region</v>
          </cell>
        </row>
        <row r="25">
          <cell r="D25" t="str">
            <v>Essex</v>
          </cell>
          <cell r="E25">
            <v>1.06</v>
          </cell>
          <cell r="F25" t="str">
            <v>South East Region</v>
          </cell>
        </row>
        <row r="26">
          <cell r="D26" t="str">
            <v>Fife</v>
          </cell>
          <cell r="E26">
            <v>0.95</v>
          </cell>
          <cell r="F26" t="str">
            <v>Scotland</v>
          </cell>
        </row>
        <row r="27">
          <cell r="D27" t="str">
            <v>Gloucestershire</v>
          </cell>
          <cell r="E27">
            <v>0.97</v>
          </cell>
          <cell r="F27" t="str">
            <v>South West Region</v>
          </cell>
        </row>
        <row r="28">
          <cell r="D28" t="str">
            <v>Grampian</v>
          </cell>
          <cell r="E28">
            <v>0.89</v>
          </cell>
          <cell r="F28" t="str">
            <v>Scotland</v>
          </cell>
        </row>
        <row r="29">
          <cell r="D29" t="str">
            <v>Greater London Region</v>
          </cell>
          <cell r="E29">
            <v>1.2</v>
          </cell>
        </row>
        <row r="30">
          <cell r="D30" t="str">
            <v>Greater Manchester</v>
          </cell>
          <cell r="E30">
            <v>0.96</v>
          </cell>
          <cell r="F30" t="str">
            <v>North West Region</v>
          </cell>
        </row>
        <row r="31">
          <cell r="D31" t="str">
            <v>Gwent</v>
          </cell>
          <cell r="E31">
            <v>0.92</v>
          </cell>
          <cell r="F31" t="str">
            <v>Wales</v>
          </cell>
        </row>
        <row r="32">
          <cell r="D32" t="str">
            <v>Gwynedd</v>
          </cell>
          <cell r="E32">
            <v>0.91</v>
          </cell>
          <cell r="F32" t="str">
            <v>Wales</v>
          </cell>
        </row>
        <row r="33">
          <cell r="D33" t="str">
            <v>Hampshire</v>
          </cell>
          <cell r="E33">
            <v>1.03</v>
          </cell>
          <cell r="F33" t="str">
            <v>South East Region</v>
          </cell>
        </row>
        <row r="34">
          <cell r="D34" t="str">
            <v>Hereford and Worcester</v>
          </cell>
          <cell r="E34">
            <v>0.92</v>
          </cell>
          <cell r="F34" t="str">
            <v>West Midlands Region</v>
          </cell>
        </row>
        <row r="35">
          <cell r="D35" t="str">
            <v>Hertfordshire</v>
          </cell>
          <cell r="E35">
            <v>1.1100000000000001</v>
          </cell>
          <cell r="F35" t="str">
            <v>South East Region</v>
          </cell>
        </row>
        <row r="36">
          <cell r="D36" t="str">
            <v>Highland</v>
          </cell>
          <cell r="E36">
            <v>0.92</v>
          </cell>
          <cell r="F36" t="str">
            <v>Scotland</v>
          </cell>
        </row>
        <row r="37">
          <cell r="D37" t="str">
            <v>Humberside</v>
          </cell>
          <cell r="E37">
            <v>0.91</v>
          </cell>
          <cell r="F37" t="str">
            <v>Yorkshire and Humberside Region</v>
          </cell>
        </row>
        <row r="38">
          <cell r="D38" t="str">
            <v>Isle of Wight</v>
          </cell>
          <cell r="E38">
            <v>1.03</v>
          </cell>
          <cell r="F38" t="str">
            <v>South East Region</v>
          </cell>
        </row>
        <row r="39">
          <cell r="D39" t="str">
            <v>Kent</v>
          </cell>
          <cell r="E39">
            <v>1.1000000000000001</v>
          </cell>
          <cell r="F39" t="str">
            <v>South East Region</v>
          </cell>
        </row>
        <row r="40">
          <cell r="D40" t="str">
            <v>Lancashire</v>
          </cell>
          <cell r="E40">
            <v>0.97</v>
          </cell>
          <cell r="F40" t="str">
            <v>North West Region</v>
          </cell>
        </row>
        <row r="41">
          <cell r="D41" t="str">
            <v>Leicestershire</v>
          </cell>
          <cell r="E41">
            <v>0.92</v>
          </cell>
          <cell r="F41" t="str">
            <v>East Midlands Region</v>
          </cell>
        </row>
        <row r="42">
          <cell r="D42" t="str">
            <v>Lincolnshire</v>
          </cell>
          <cell r="E42">
            <v>0.93</v>
          </cell>
          <cell r="F42" t="str">
            <v>East Midlands Region</v>
          </cell>
        </row>
        <row r="43">
          <cell r="D43" t="str">
            <v>London Postal Districts</v>
          </cell>
          <cell r="E43">
            <v>1.23</v>
          </cell>
          <cell r="F43" t="str">
            <v>Greater London Region</v>
          </cell>
        </row>
        <row r="44">
          <cell r="D44" t="str">
            <v>Lothian</v>
          </cell>
          <cell r="E44">
            <v>1.02</v>
          </cell>
          <cell r="F44" t="str">
            <v>Scotland</v>
          </cell>
        </row>
        <row r="45">
          <cell r="D45" t="str">
            <v>Merseryside</v>
          </cell>
          <cell r="E45">
            <v>0.99</v>
          </cell>
          <cell r="F45" t="str">
            <v>North West Region</v>
          </cell>
        </row>
        <row r="46">
          <cell r="D46" t="str">
            <v>Mid Glamorgan</v>
          </cell>
          <cell r="E46">
            <v>0.94</v>
          </cell>
          <cell r="F46" t="str">
            <v>Wales</v>
          </cell>
        </row>
        <row r="47">
          <cell r="D47" t="str">
            <v>Norfolk</v>
          </cell>
          <cell r="E47">
            <v>0.94</v>
          </cell>
          <cell r="F47" t="str">
            <v>East Anglia Region</v>
          </cell>
        </row>
        <row r="48">
          <cell r="D48" t="str">
            <v>North West Region</v>
          </cell>
          <cell r="E48">
            <v>0.97</v>
          </cell>
        </row>
        <row r="49">
          <cell r="D49" t="str">
            <v>North Yorkshire</v>
          </cell>
          <cell r="E49">
            <v>0.93</v>
          </cell>
          <cell r="F49" t="str">
            <v>Yorkshire and Humberside Region</v>
          </cell>
        </row>
        <row r="50">
          <cell r="D50" t="str">
            <v>Northamptonshire</v>
          </cell>
          <cell r="E50">
            <v>0.98</v>
          </cell>
          <cell r="F50" t="str">
            <v>East Midlands Region</v>
          </cell>
        </row>
        <row r="51">
          <cell r="D51" t="str">
            <v>Northern Ireland</v>
          </cell>
          <cell r="E51">
            <v>0.73</v>
          </cell>
        </row>
        <row r="52">
          <cell r="D52" t="str">
            <v>Northern Region</v>
          </cell>
          <cell r="E52">
            <v>0.93</v>
          </cell>
        </row>
        <row r="53">
          <cell r="D53" t="str">
            <v>Northumberland</v>
          </cell>
          <cell r="E53">
            <v>0.94</v>
          </cell>
          <cell r="F53" t="str">
            <v>Northern Region</v>
          </cell>
        </row>
        <row r="54">
          <cell r="D54" t="str">
            <v>Nottinghamshire</v>
          </cell>
          <cell r="E54">
            <v>0.92</v>
          </cell>
          <cell r="F54" t="str">
            <v>East Midlands Region</v>
          </cell>
        </row>
        <row r="55">
          <cell r="D55" t="str">
            <v>Orkney Islands Area</v>
          </cell>
          <cell r="E55">
            <v>1.31</v>
          </cell>
          <cell r="F55" t="str">
            <v>Scotland</v>
          </cell>
        </row>
        <row r="56">
          <cell r="D56" t="str">
            <v>Outer London</v>
          </cell>
          <cell r="E56">
            <v>1.1499999999999999</v>
          </cell>
          <cell r="F56" t="str">
            <v>Greater London Region</v>
          </cell>
        </row>
        <row r="57">
          <cell r="D57" t="str">
            <v>Oxfordshire</v>
          </cell>
          <cell r="E57">
            <v>1.03</v>
          </cell>
          <cell r="F57" t="str">
            <v>South East Region</v>
          </cell>
        </row>
        <row r="58">
          <cell r="D58" t="str">
            <v>Powys</v>
          </cell>
          <cell r="E58">
            <v>0.89</v>
          </cell>
        </row>
        <row r="59">
          <cell r="D59" t="str">
            <v>Scotland</v>
          </cell>
          <cell r="E59">
            <v>0.99</v>
          </cell>
        </row>
        <row r="60">
          <cell r="D60" t="str">
            <v>Shetland Islands Area</v>
          </cell>
          <cell r="E60">
            <v>1.24</v>
          </cell>
          <cell r="F60" t="str">
            <v>Scotland</v>
          </cell>
        </row>
        <row r="61">
          <cell r="D61" t="str">
            <v>Shropshire</v>
          </cell>
          <cell r="E61">
            <v>0.92</v>
          </cell>
          <cell r="F61" t="str">
            <v>West Midlands Region</v>
          </cell>
        </row>
        <row r="62">
          <cell r="D62" t="str">
            <v>Somerset</v>
          </cell>
          <cell r="E62">
            <v>0.95</v>
          </cell>
        </row>
        <row r="63">
          <cell r="D63" t="str">
            <v>South East Region</v>
          </cell>
          <cell r="E63">
            <v>1.07</v>
          </cell>
          <cell r="F63" t="str">
            <v>UK</v>
          </cell>
        </row>
        <row r="64">
          <cell r="D64" t="str">
            <v>South Glamorgan</v>
          </cell>
          <cell r="E64">
            <v>0.95</v>
          </cell>
        </row>
        <row r="65">
          <cell r="D65" t="str">
            <v>South West Region</v>
          </cell>
          <cell r="E65">
            <v>0.97</v>
          </cell>
          <cell r="F65" t="str">
            <v>UK</v>
          </cell>
        </row>
        <row r="66">
          <cell r="D66" t="str">
            <v>South Yorkshire</v>
          </cell>
          <cell r="E66">
            <v>0.91</v>
          </cell>
          <cell r="F66" t="str">
            <v>Yorkshire and Humberside Region</v>
          </cell>
        </row>
        <row r="67">
          <cell r="D67" t="str">
            <v>Staffordshire</v>
          </cell>
          <cell r="E67">
            <v>0.9</v>
          </cell>
          <cell r="F67" t="str">
            <v>West Midlands Region</v>
          </cell>
        </row>
        <row r="68">
          <cell r="D68" t="str">
            <v>Strathclyde</v>
          </cell>
          <cell r="E68">
            <v>1.03</v>
          </cell>
          <cell r="F68" t="str">
            <v>Scotland</v>
          </cell>
        </row>
        <row r="69">
          <cell r="D69" t="str">
            <v>Suffolk</v>
          </cell>
          <cell r="E69">
            <v>0.97</v>
          </cell>
          <cell r="F69" t="str">
            <v>East Anglia Region</v>
          </cell>
        </row>
        <row r="70">
          <cell r="D70" t="str">
            <v>Surrey</v>
          </cell>
          <cell r="E70">
            <v>1.1399999999999999</v>
          </cell>
          <cell r="F70" t="str">
            <v>South East Region</v>
          </cell>
        </row>
        <row r="71">
          <cell r="D71" t="str">
            <v>Tayside</v>
          </cell>
          <cell r="E71">
            <v>0.97</v>
          </cell>
          <cell r="F71" t="str">
            <v>Scotland</v>
          </cell>
        </row>
        <row r="72">
          <cell r="D72" t="str">
            <v>Tyne and Wear</v>
          </cell>
          <cell r="E72">
            <v>0.92</v>
          </cell>
        </row>
        <row r="73">
          <cell r="D73" t="str">
            <v>UK</v>
          </cell>
          <cell r="E73">
            <v>1</v>
          </cell>
        </row>
        <row r="74">
          <cell r="D74" t="str">
            <v>Wales</v>
          </cell>
          <cell r="E74">
            <v>0.92</v>
          </cell>
          <cell r="F74" t="str">
            <v>UK</v>
          </cell>
        </row>
        <row r="75">
          <cell r="D75" t="str">
            <v>Warwickshire</v>
          </cell>
          <cell r="E75">
            <v>0.96</v>
          </cell>
          <cell r="F75" t="str">
            <v>West Midlands Region</v>
          </cell>
        </row>
        <row r="76">
          <cell r="D76" t="str">
            <v>West Glamorgan</v>
          </cell>
          <cell r="E76">
            <v>0.93</v>
          </cell>
          <cell r="F76" t="str">
            <v>Wales</v>
          </cell>
        </row>
        <row r="77">
          <cell r="D77" t="str">
            <v>West Midlands</v>
          </cell>
          <cell r="E77">
            <v>0.94</v>
          </cell>
        </row>
        <row r="78">
          <cell r="D78" t="str">
            <v>West Midlands Region</v>
          </cell>
          <cell r="E78">
            <v>0.93</v>
          </cell>
          <cell r="F78" t="str">
            <v>UK</v>
          </cell>
        </row>
        <row r="79">
          <cell r="D79" t="str">
            <v>West Sussex</v>
          </cell>
          <cell r="E79">
            <v>1.08</v>
          </cell>
          <cell r="F79" t="str">
            <v>South East Region</v>
          </cell>
        </row>
        <row r="80">
          <cell r="D80" t="str">
            <v>West Yorkshire</v>
          </cell>
          <cell r="E80">
            <v>0.89</v>
          </cell>
          <cell r="F80" t="str">
            <v>Yorkshire and Humberside Region</v>
          </cell>
        </row>
        <row r="81">
          <cell r="D81" t="str">
            <v>Wiltshire</v>
          </cell>
          <cell r="E81">
            <v>0.97</v>
          </cell>
        </row>
      </sheetData>
      <sheetData sheetId="1" refreshError="1"/>
      <sheetData sheetId="2"/>
      <sheetData sheetId="3"/>
      <sheetData sheetId="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is"/>
      <sheetName val="cover"/>
      <sheetName val="summary"/>
      <sheetName val="Exclusions"/>
      <sheetName val="areas"/>
    </sheetNames>
    <sheetDataSet>
      <sheetData sheetId="0"/>
      <sheetData sheetId="1"/>
      <sheetData sheetId="2"/>
      <sheetData sheetId="3"/>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Loan account - LCC rate"/>
      <sheetName val="Consolidated summary"/>
      <sheetName val="Sensitivities"/>
      <sheetName val="Value &amp;  distribution summary"/>
      <sheetName val="Monthly report"/>
      <sheetName val="Monthly invoice "/>
      <sheetName val="Partnership summary"/>
      <sheetName val="Fund  summary ex developer"/>
      <sheetName val="Project cashflow totals"/>
      <sheetName val="Hotel resi and sites 21 22 cost"/>
      <sheetName val="Fund cashflow"/>
      <sheetName val="Fund cashflow cumulative"/>
      <sheetName val="LCC profit share calculation"/>
      <sheetName val="Main construction"/>
      <sheetName val="Total equity"/>
      <sheetName val="Grosvenor equity"/>
      <sheetName val="Investor equity"/>
      <sheetName val="Equity and debt split"/>
      <sheetName val="Loan account and shortfalls"/>
      <sheetName val="Letting covenants"/>
      <sheetName val="Assumptions"/>
      <sheetName val="Chart1"/>
      <sheetName val="Residential"/>
      <sheetName val="Car park lease"/>
      <sheetName val="Offices"/>
      <sheetName val="Unit rents and incentives"/>
      <sheetName val="Funding check"/>
      <sheetName val="Changes"/>
      <sheetName val="Net rent analysis"/>
      <sheetName val="@risk rents and incentives"/>
      <sheetName val="Basis"/>
      <sheetName val="Loan_account_-_LCC_rate"/>
      <sheetName val="Consolidated_summary"/>
      <sheetName val="Value_&amp;__distribution_summary"/>
      <sheetName val="Monthly_report"/>
      <sheetName val="Monthly_invoice_"/>
      <sheetName val="Partnership_summary"/>
      <sheetName val="Fund__summary_ex_developer"/>
      <sheetName val="Project_cashflow_totals"/>
      <sheetName val="Hotel_resi_and_sites_21_22_cost"/>
      <sheetName val="Fund_cashflow"/>
      <sheetName val="Fund_cashflow_cumulative"/>
      <sheetName val="LCC_profit_share_calculation"/>
      <sheetName val="Main_construction"/>
      <sheetName val="Total_equity"/>
      <sheetName val="Grosvenor_equity"/>
      <sheetName val="Investor_equity"/>
      <sheetName val="Equity_and_debt_split"/>
      <sheetName val="Loan_account_and_shortfalls"/>
      <sheetName val="Letting_covenants"/>
      <sheetName val="Car_park_lease"/>
      <sheetName val="Unit_rents_and_incentives"/>
      <sheetName val="Funding_check"/>
      <sheetName val="Net_rent_analysis"/>
      <sheetName val="@risk_rents_and_incentives"/>
      <sheetName val="Loan_account_-_LCC_rate1"/>
      <sheetName val="Consolidated_summary1"/>
      <sheetName val="Value_&amp;__distribution_summary1"/>
      <sheetName val="Monthly_report1"/>
      <sheetName val="Monthly_invoice_1"/>
      <sheetName val="Partnership_summary1"/>
      <sheetName val="Fund__summary_ex_developer1"/>
      <sheetName val="Project_cashflow_totals1"/>
      <sheetName val="Hotel_resi_and_sites_21_22_cos1"/>
      <sheetName val="Fund_cashflow1"/>
      <sheetName val="Fund_cashflow_cumulative1"/>
      <sheetName val="LCC_profit_share_calculation1"/>
      <sheetName val="Main_construction1"/>
      <sheetName val="Total_equity1"/>
      <sheetName val="Grosvenor_equity1"/>
      <sheetName val="Investor_equity1"/>
      <sheetName val="Equity_and_debt_split1"/>
      <sheetName val="Loan_account_and_shortfalls1"/>
      <sheetName val="Letting_covenants1"/>
      <sheetName val="Car_park_lease1"/>
      <sheetName val="Unit_rents_and_incentives1"/>
      <sheetName val="Funding_check1"/>
      <sheetName val="Net_rent_analysis1"/>
      <sheetName val="@risk_rents_and_incentives1"/>
      <sheetName val="_risk rents and incentives"/>
      <sheetName val="2-Cash Flow"/>
      <sheetName val="ECI Summary"/>
      <sheetName val="NPV new"/>
      <sheetName val="Key Assumptions"/>
      <sheetName val="Control"/>
      <sheetName val="C3"/>
      <sheetName val="CIF COST ITEM"/>
      <sheetName val="Loan_account_-_LCC_rate2"/>
      <sheetName val="Consolidated_summary2"/>
      <sheetName val="Value_&amp;__distribution_summary2"/>
      <sheetName val="Monthly_report2"/>
      <sheetName val="Monthly_invoice_2"/>
      <sheetName val="Partnership_summary2"/>
      <sheetName val="Fund__summary_ex_developer2"/>
      <sheetName val="Project_cashflow_totals2"/>
      <sheetName val="Hotel_resi_and_sites_21_22_cos2"/>
      <sheetName val="Fund_cashflow2"/>
      <sheetName val="Fund_cashflow_cumulative2"/>
      <sheetName val="LCC_profit_share_calculation2"/>
      <sheetName val="Main_construction2"/>
      <sheetName val="Total_equity2"/>
      <sheetName val="Grosvenor_equity2"/>
      <sheetName val="Investor_equity2"/>
      <sheetName val="Equity_and_debt_split2"/>
      <sheetName val="Loan_account_and_shortfalls2"/>
      <sheetName val="Letting_covenants2"/>
      <sheetName val="Car_park_lease2"/>
      <sheetName val="Unit_rents_and_incentives2"/>
      <sheetName val="Funding_check2"/>
      <sheetName val="Net_rent_analysis2"/>
      <sheetName val="@risk_rents_and_incentives2"/>
      <sheetName val="2-Cash_Flow"/>
      <sheetName val="Equip"/>
      <sheetName val=""/>
      <sheetName val="Loan_account_-_LCC_rate3"/>
      <sheetName val="Consolidated_summary3"/>
      <sheetName val="Value_&amp;__distribution_summary3"/>
      <sheetName val="Monthly_report3"/>
      <sheetName val="Monthly_invoice_3"/>
      <sheetName val="Partnership_summary3"/>
      <sheetName val="Fund__summary_ex_developer3"/>
      <sheetName val="Project_cashflow_totals3"/>
      <sheetName val="Hotel_resi_and_sites_21_22_cos3"/>
      <sheetName val="Fund_cashflow3"/>
      <sheetName val="Fund_cashflow_cumulative3"/>
      <sheetName val="LCC_profit_share_calculation3"/>
      <sheetName val="Main_construction3"/>
      <sheetName val="Total_equity3"/>
      <sheetName val="Grosvenor_equity3"/>
      <sheetName val="Investor_equity3"/>
      <sheetName val="Equity_and_debt_split3"/>
      <sheetName val="Loan_account_and_shortfalls3"/>
      <sheetName val="Letting_covenants3"/>
      <sheetName val="Car_park_lease3"/>
      <sheetName val="Unit_rents_and_incentives3"/>
      <sheetName val="Funding_check3"/>
      <sheetName val="Net_rent_analysis3"/>
      <sheetName val="@risk_rents_and_incentives3"/>
      <sheetName val="2-Cash_Flow1"/>
      <sheetName val="Loan_account_-_LCC_rate4"/>
      <sheetName val="Consolidated_summary4"/>
      <sheetName val="Value_&amp;__distribution_summary4"/>
      <sheetName val="Monthly_report4"/>
      <sheetName val="Monthly_invoice_4"/>
      <sheetName val="Partnership_summary4"/>
      <sheetName val="Fund__summary_ex_developer4"/>
      <sheetName val="Project_cashflow_totals4"/>
      <sheetName val="Hotel_resi_and_sites_21_22_cos4"/>
      <sheetName val="Fund_cashflow4"/>
      <sheetName val="Fund_cashflow_cumulative4"/>
      <sheetName val="LCC_profit_share_calculation4"/>
      <sheetName val="Main_construction4"/>
      <sheetName val="Total_equity4"/>
      <sheetName val="Grosvenor_equity4"/>
      <sheetName val="Investor_equity4"/>
      <sheetName val="Equity_and_debt_split4"/>
      <sheetName val="Loan_account_and_shortfalls4"/>
      <sheetName val="Letting_covenants4"/>
      <sheetName val="Car_park_lease4"/>
      <sheetName val="Unit_rents_and_incentives4"/>
      <sheetName val="Funding_check4"/>
      <sheetName val="Net_rent_analysis4"/>
      <sheetName val="@risk_rents_and_incentives4"/>
      <sheetName val="2-Cash_Flow2"/>
      <sheetName val="Loan_account_-_LCC_rate5"/>
      <sheetName val="Consolidated_summary5"/>
      <sheetName val="Value_&amp;__distribution_summary5"/>
      <sheetName val="Monthly_report5"/>
      <sheetName val="Monthly_invoice_5"/>
      <sheetName val="Partnership_summary5"/>
      <sheetName val="Fund__summary_ex_developer5"/>
      <sheetName val="Project_cashflow_totals5"/>
      <sheetName val="Hotel_resi_and_sites_21_22_cos5"/>
      <sheetName val="Fund_cashflow5"/>
      <sheetName val="Fund_cashflow_cumulative5"/>
      <sheetName val="LCC_profit_share_calculation5"/>
      <sheetName val="Main_construction5"/>
      <sheetName val="Total_equity5"/>
      <sheetName val="Grosvenor_equity5"/>
      <sheetName val="Investor_equity5"/>
      <sheetName val="Equity_and_debt_split5"/>
      <sheetName val="Loan_account_and_shortfalls5"/>
      <sheetName val="Letting_covenants5"/>
      <sheetName val="Car_park_lease5"/>
      <sheetName val="Unit_rents_and_incentives5"/>
      <sheetName val="Funding_check5"/>
      <sheetName val="Net_rent_analysis5"/>
      <sheetName val="@risk_rents_and_incentives5"/>
      <sheetName val="2-Cash_Flow3"/>
      <sheetName val="Loan_account_-_LCC_rate6"/>
      <sheetName val="Consolidated_summary6"/>
      <sheetName val="Value_&amp;__distribution_summary6"/>
      <sheetName val="Monthly_report6"/>
      <sheetName val="Monthly_invoice_6"/>
      <sheetName val="Partnership_summary6"/>
      <sheetName val="Fund__summary_ex_developer6"/>
      <sheetName val="Project_cashflow_totals6"/>
      <sheetName val="Hotel_resi_and_sites_21_22_cos6"/>
      <sheetName val="Fund_cashflow6"/>
      <sheetName val="Fund_cashflow_cumulative6"/>
      <sheetName val="LCC_profit_share_calculation6"/>
      <sheetName val="Main_construction6"/>
      <sheetName val="Total_equity6"/>
      <sheetName val="Grosvenor_equity6"/>
      <sheetName val="Investor_equity6"/>
      <sheetName val="Equity_and_debt_split6"/>
      <sheetName val="Loan_account_and_shortfalls6"/>
      <sheetName val="Letting_covenants6"/>
      <sheetName val="Car_park_lease6"/>
      <sheetName val="Unit_rents_and_incentives6"/>
      <sheetName val="Funding_check6"/>
      <sheetName val="Net_rent_analysis6"/>
      <sheetName val="@risk_rents_and_incentives6"/>
      <sheetName val="Pay 13"/>
      <sheetName val="Raw Data"/>
      <sheetName val="Intro"/>
      <sheetName val="SubmitCal"/>
      <sheetName val="Addition-ProtectionSummary"/>
      <sheetName val="Electrical_database"/>
      <sheetName val="March completion - version 3112"/>
      <sheetName val="Cash Flow"/>
      <sheetName val="Summary"/>
      <sheetName val="Sch. Areas"/>
      <sheetName val="Notes"/>
      <sheetName val="6.2 MR"/>
      <sheetName val="6.3 SS1-MV1"/>
      <sheetName val="6.4 SS2_Genset-MV2"/>
      <sheetName val="6.5 HV_SG"/>
      <sheetName val="6.6ChillerYard"/>
      <sheetName val="6.7 Pump"/>
      <sheetName val="6.8 Xplosive room"/>
      <sheetName val="_risk_rents_and_incentives"/>
      <sheetName val="Loan_account_-_LCC_rate7"/>
      <sheetName val="Consolidated_summary7"/>
      <sheetName val="Value_&amp;__distribution_summary7"/>
      <sheetName val="Monthly_report7"/>
      <sheetName val="Monthly_invoice_7"/>
      <sheetName val="Partnership_summary7"/>
      <sheetName val="Fund__summary_ex_developer7"/>
      <sheetName val="Project_cashflow_totals7"/>
      <sheetName val="Hotel_resi_and_sites_21_22_cos7"/>
      <sheetName val="Fund_cashflow7"/>
      <sheetName val="Fund_cashflow_cumulative7"/>
      <sheetName val="LCC_profit_share_calculation7"/>
      <sheetName val="Main_construction7"/>
      <sheetName val="Total_equity7"/>
      <sheetName val="Grosvenor_equity7"/>
      <sheetName val="Investor_equity7"/>
      <sheetName val="Equity_and_debt_split7"/>
      <sheetName val="Loan_account_and_shortfalls7"/>
      <sheetName val="Letting_covenants7"/>
      <sheetName val="Car_park_lease7"/>
      <sheetName val="Unit_rents_and_incentives7"/>
      <sheetName val="Funding_check7"/>
      <sheetName val="Net_rent_analysis7"/>
      <sheetName val="@risk_rents_and_incentives7"/>
      <sheetName val="2-Cash_Flow4"/>
      <sheetName val="Pay_13"/>
      <sheetName val="Loan_account_-_LCC_rate8"/>
      <sheetName val="Consolidated_summary8"/>
      <sheetName val="Value_&amp;__distribution_summary8"/>
      <sheetName val="Monthly_report8"/>
      <sheetName val="Monthly_invoice_8"/>
      <sheetName val="Partnership_summary8"/>
      <sheetName val="Fund__summary_ex_developer8"/>
      <sheetName val="Project_cashflow_totals8"/>
      <sheetName val="Hotel_resi_and_sites_21_22_cos8"/>
      <sheetName val="Fund_cashflow8"/>
      <sheetName val="Fund_cashflow_cumulative8"/>
      <sheetName val="LCC_profit_share_calculation8"/>
      <sheetName val="Main_construction8"/>
      <sheetName val="Total_equity8"/>
      <sheetName val="Grosvenor_equity8"/>
      <sheetName val="Investor_equity8"/>
      <sheetName val="Equity_and_debt_split8"/>
      <sheetName val="Loan_account_and_shortfalls8"/>
      <sheetName val="Letting_covenants8"/>
      <sheetName val="Car_park_lease8"/>
      <sheetName val="Unit_rents_and_incentives8"/>
      <sheetName val="Funding_check8"/>
      <sheetName val="Net_rent_analysis8"/>
      <sheetName val="@risk_rents_and_incentives8"/>
      <sheetName val="2-Cash_Flow5"/>
      <sheetName val="_risk_rents_and_incentives1"/>
      <sheetName val="Pay_131"/>
      <sheetName val="Loan_account_-_LCC_rate9"/>
      <sheetName val="Consolidated_summary9"/>
      <sheetName val="Value_&amp;__distribution_summary9"/>
      <sheetName val="Monthly_report9"/>
      <sheetName val="Monthly_invoice_9"/>
      <sheetName val="Partnership_summary9"/>
      <sheetName val="Fund__summary_ex_developer9"/>
      <sheetName val="Project_cashflow_totals9"/>
      <sheetName val="Hotel_resi_and_sites_21_22_cos9"/>
      <sheetName val="Fund_cashflow9"/>
      <sheetName val="Fund_cashflow_cumulative9"/>
      <sheetName val="LCC_profit_share_calculation9"/>
      <sheetName val="Main_construction9"/>
      <sheetName val="Total_equity9"/>
      <sheetName val="Grosvenor_equity9"/>
      <sheetName val="Investor_equity9"/>
      <sheetName val="Equity_and_debt_split9"/>
      <sheetName val="Loan_account_and_shortfalls9"/>
      <sheetName val="Letting_covenants9"/>
      <sheetName val="Car_park_lease9"/>
      <sheetName val="Unit_rents_and_incentives9"/>
      <sheetName val="Funding_check9"/>
      <sheetName val="Net_rent_analysis9"/>
      <sheetName val="@risk_rents_and_incentives9"/>
      <sheetName val="2-Cash_Flow6"/>
      <sheetName val="_risk_rents_and_incentives2"/>
      <sheetName val="Pay_132"/>
      <sheetName val="Asia Revised 10-1-07"/>
      <sheetName val="All Capital Plan P+L 10-1-07"/>
      <sheetName val="CP08 (2)"/>
      <sheetName val="Planning File 10-1-07"/>
      <sheetName val="DATABASE"/>
      <sheetName val="Sheet7"/>
    </sheetNames>
    <sheetDataSet>
      <sheetData sheetId="0">
        <row r="1">
          <cell r="B1" t="str">
            <v>no</v>
          </cell>
        </row>
      </sheetData>
      <sheetData sheetId="1">
        <row r="1">
          <cell r="B1" t="str">
            <v>no</v>
          </cell>
        </row>
      </sheetData>
      <sheetData sheetId="2">
        <row r="21">
          <cell r="C21" t="str">
            <v>Year</v>
          </cell>
        </row>
      </sheetData>
      <sheetData sheetId="3">
        <row r="21">
          <cell r="C21" t="str">
            <v>Year</v>
          </cell>
        </row>
      </sheetData>
      <sheetData sheetId="4">
        <row r="190">
          <cell r="J190">
            <v>39538</v>
          </cell>
        </row>
      </sheetData>
      <sheetData sheetId="5"/>
      <sheetData sheetId="6"/>
      <sheetData sheetId="7"/>
      <sheetData sheetId="8"/>
      <sheetData sheetId="9"/>
      <sheetData sheetId="10"/>
      <sheetData sheetId="11"/>
      <sheetData sheetId="12"/>
      <sheetData sheetId="13"/>
      <sheetData sheetId="14"/>
      <sheetData sheetId="15"/>
      <sheetData sheetId="16"/>
      <sheetData sheetId="17">
        <row r="1">
          <cell r="B1" t="str">
            <v>no</v>
          </cell>
        </row>
      </sheetData>
      <sheetData sheetId="18"/>
      <sheetData sheetId="19">
        <row r="21">
          <cell r="C21" t="str">
            <v>Year</v>
          </cell>
        </row>
      </sheetData>
      <sheetData sheetId="20">
        <row r="21">
          <cell r="C21" t="str">
            <v>Year</v>
          </cell>
        </row>
      </sheetData>
      <sheetData sheetId="21" refreshError="1">
        <row r="1">
          <cell r="B1" t="str">
            <v>no</v>
          </cell>
        </row>
        <row r="46">
          <cell r="C46">
            <v>39538</v>
          </cell>
        </row>
      </sheetData>
      <sheetData sheetId="22" refreshError="1"/>
      <sheetData sheetId="23"/>
      <sheetData sheetId="24" refreshError="1">
        <row r="21">
          <cell r="C21" t="str">
            <v>Year</v>
          </cell>
          <cell r="D21" t="str">
            <v>Year calculator</v>
          </cell>
          <cell r="E21" t="str">
            <v>quarter</v>
          </cell>
          <cell r="F21" t="str">
            <v>Cashflow</v>
          </cell>
          <cell r="G21" t="str">
            <v>Discounted cashflow</v>
          </cell>
        </row>
        <row r="22">
          <cell r="A22">
            <v>39538</v>
          </cell>
          <cell r="B22" t="str">
            <v>Year 1</v>
          </cell>
          <cell r="C22">
            <v>1</v>
          </cell>
          <cell r="D22">
            <v>0</v>
          </cell>
          <cell r="E22">
            <v>0</v>
          </cell>
          <cell r="F22">
            <v>0</v>
          </cell>
          <cell r="G22">
            <v>0</v>
          </cell>
        </row>
        <row r="23">
          <cell r="A23">
            <v>39600</v>
          </cell>
          <cell r="B23" t="str">
            <v>Year 1</v>
          </cell>
          <cell r="C23">
            <v>1</v>
          </cell>
          <cell r="D23">
            <v>0</v>
          </cell>
          <cell r="E23">
            <v>1</v>
          </cell>
          <cell r="F23">
            <v>0</v>
          </cell>
          <cell r="G23">
            <v>0</v>
          </cell>
        </row>
        <row r="24">
          <cell r="A24">
            <v>39692</v>
          </cell>
          <cell r="B24" t="str">
            <v>Year 1</v>
          </cell>
          <cell r="C24">
            <v>1</v>
          </cell>
          <cell r="D24">
            <v>0</v>
          </cell>
          <cell r="E24">
            <v>2</v>
          </cell>
          <cell r="F24">
            <v>1125000</v>
          </cell>
          <cell r="G24">
            <v>1093987.4362342092</v>
          </cell>
        </row>
        <row r="25">
          <cell r="A25">
            <v>39783</v>
          </cell>
          <cell r="B25" t="str">
            <v>Year 1</v>
          </cell>
          <cell r="C25">
            <v>1</v>
          </cell>
          <cell r="D25">
            <v>1</v>
          </cell>
          <cell r="E25">
            <v>3</v>
          </cell>
          <cell r="F25">
            <v>1125000</v>
          </cell>
          <cell r="G25">
            <v>1078803.2357783113</v>
          </cell>
        </row>
        <row r="26">
          <cell r="A26">
            <v>39873</v>
          </cell>
          <cell r="B26" t="str">
            <v>Year 2</v>
          </cell>
          <cell r="C26">
            <v>2</v>
          </cell>
          <cell r="D26">
            <v>0</v>
          </cell>
          <cell r="E26">
            <v>4</v>
          </cell>
          <cell r="F26">
            <v>1153125</v>
          </cell>
          <cell r="G26">
            <v>1090425.5319148938</v>
          </cell>
        </row>
        <row r="27">
          <cell r="A27">
            <v>39965</v>
          </cell>
          <cell r="B27" t="str">
            <v>Year 2</v>
          </cell>
          <cell r="C27">
            <v>2</v>
          </cell>
          <cell r="D27">
            <v>0</v>
          </cell>
          <cell r="E27">
            <v>5</v>
          </cell>
          <cell r="F27">
            <v>1153125</v>
          </cell>
          <cell r="G27">
            <v>1075290.7695671476</v>
          </cell>
        </row>
        <row r="28">
          <cell r="A28">
            <v>40057</v>
          </cell>
          <cell r="B28" t="str">
            <v>Year 2</v>
          </cell>
          <cell r="C28">
            <v>2</v>
          </cell>
          <cell r="D28">
            <v>0</v>
          </cell>
          <cell r="E28">
            <v>6</v>
          </cell>
          <cell r="F28">
            <v>1153125</v>
          </cell>
          <cell r="G28">
            <v>1060366.0729456877</v>
          </cell>
        </row>
        <row r="29">
          <cell r="A29">
            <v>40148</v>
          </cell>
          <cell r="B29" t="str">
            <v>Year 2</v>
          </cell>
          <cell r="C29">
            <v>2</v>
          </cell>
          <cell r="D29">
            <v>1</v>
          </cell>
          <cell r="E29">
            <v>7</v>
          </cell>
          <cell r="F29">
            <v>1153125</v>
          </cell>
          <cell r="G29">
            <v>1045648.5264045098</v>
          </cell>
        </row>
        <row r="30">
          <cell r="A30">
            <v>40238</v>
          </cell>
          <cell r="B30" t="str">
            <v>Year 3</v>
          </cell>
          <cell r="C30">
            <v>3</v>
          </cell>
          <cell r="D30">
            <v>0</v>
          </cell>
          <cell r="E30">
            <v>8</v>
          </cell>
          <cell r="F30">
            <v>1181953.125</v>
          </cell>
          <cell r="G30">
            <v>1056913.6361350035</v>
          </cell>
        </row>
        <row r="31">
          <cell r="A31">
            <v>40330</v>
          </cell>
          <cell r="B31" t="str">
            <v>Year 3</v>
          </cell>
          <cell r="C31">
            <v>3</v>
          </cell>
          <cell r="D31">
            <v>0</v>
          </cell>
          <cell r="E31">
            <v>9</v>
          </cell>
          <cell r="F31">
            <v>1181953.125</v>
          </cell>
          <cell r="G31">
            <v>1042244.0083274952</v>
          </cell>
        </row>
        <row r="32">
          <cell r="A32">
            <v>40422</v>
          </cell>
          <cell r="B32" t="str">
            <v>Year 3</v>
          </cell>
          <cell r="C32">
            <v>3</v>
          </cell>
          <cell r="D32">
            <v>0</v>
          </cell>
          <cell r="E32">
            <v>10</v>
          </cell>
          <cell r="F32">
            <v>1181953.125</v>
          </cell>
          <cell r="G32">
            <v>1027777.9903256074</v>
          </cell>
        </row>
        <row r="33">
          <cell r="A33">
            <v>40513</v>
          </cell>
          <cell r="B33" t="str">
            <v>Year 3</v>
          </cell>
          <cell r="C33">
            <v>3</v>
          </cell>
          <cell r="D33">
            <v>1</v>
          </cell>
          <cell r="E33">
            <v>11</v>
          </cell>
          <cell r="F33">
            <v>1181953.125</v>
          </cell>
          <cell r="G33">
            <v>1013512.7560894777</v>
          </cell>
        </row>
        <row r="34">
          <cell r="A34">
            <v>40603</v>
          </cell>
          <cell r="B34" t="str">
            <v>Year 4</v>
          </cell>
          <cell r="C34">
            <v>4</v>
          </cell>
          <cell r="D34">
            <v>0</v>
          </cell>
          <cell r="E34">
            <v>12</v>
          </cell>
          <cell r="F34">
            <v>1211501.953125</v>
          </cell>
          <cell r="G34">
            <v>1024431.6567738805</v>
          </cell>
        </row>
        <row r="35">
          <cell r="A35">
            <v>40695</v>
          </cell>
          <cell r="B35" t="str">
            <v>Year 4</v>
          </cell>
          <cell r="C35">
            <v>4</v>
          </cell>
          <cell r="D35">
            <v>0</v>
          </cell>
          <cell r="E35">
            <v>13</v>
          </cell>
          <cell r="F35">
            <v>1211501.953125</v>
          </cell>
          <cell r="G35">
            <v>1010212.8685916623</v>
          </cell>
        </row>
        <row r="36">
          <cell r="A36">
            <v>40787</v>
          </cell>
          <cell r="B36" t="str">
            <v>Year 4</v>
          </cell>
          <cell r="C36">
            <v>4</v>
          </cell>
          <cell r="D36">
            <v>0</v>
          </cell>
          <cell r="E36">
            <v>14</v>
          </cell>
          <cell r="F36">
            <v>1211501.953125</v>
          </cell>
          <cell r="G36">
            <v>996191.43270330748</v>
          </cell>
        </row>
        <row r="37">
          <cell r="A37">
            <v>40878</v>
          </cell>
          <cell r="B37" t="str">
            <v>Year 4</v>
          </cell>
          <cell r="C37">
            <v>4</v>
          </cell>
          <cell r="D37">
            <v>1</v>
          </cell>
          <cell r="E37">
            <v>15</v>
          </cell>
          <cell r="F37">
            <v>1211501.953125</v>
          </cell>
          <cell r="G37">
            <v>982364.60992124327</v>
          </cell>
        </row>
        <row r="38">
          <cell r="A38">
            <v>40969</v>
          </cell>
          <cell r="B38" t="str">
            <v>Year 5</v>
          </cell>
          <cell r="C38">
            <v>5</v>
          </cell>
          <cell r="D38">
            <v>0</v>
          </cell>
          <cell r="E38">
            <v>16</v>
          </cell>
          <cell r="F38">
            <v>1241789.501953125</v>
          </cell>
          <cell r="G38">
            <v>992947.94155387941</v>
          </cell>
        </row>
        <row r="39">
          <cell r="A39">
            <v>41061</v>
          </cell>
          <cell r="B39" t="str">
            <v>Year 5</v>
          </cell>
          <cell r="C39">
            <v>5</v>
          </cell>
          <cell r="D39">
            <v>0</v>
          </cell>
          <cell r="E39">
            <v>17</v>
          </cell>
          <cell r="F39">
            <v>1241789.501953125</v>
          </cell>
          <cell r="G39">
            <v>979166.13740563008</v>
          </cell>
        </row>
        <row r="40">
          <cell r="A40">
            <v>41153</v>
          </cell>
          <cell r="B40" t="str">
            <v>Year 5</v>
          </cell>
          <cell r="C40">
            <v>5</v>
          </cell>
          <cell r="D40">
            <v>0</v>
          </cell>
          <cell r="E40">
            <v>18</v>
          </cell>
          <cell r="F40">
            <v>1241789.501953125</v>
          </cell>
          <cell r="G40">
            <v>965575.62035072362</v>
          </cell>
        </row>
        <row r="41">
          <cell r="A41">
            <v>41244</v>
          </cell>
          <cell r="B41" t="str">
            <v>Year 5</v>
          </cell>
          <cell r="C41">
            <v>5</v>
          </cell>
          <cell r="D41">
            <v>1</v>
          </cell>
          <cell r="E41">
            <v>19</v>
          </cell>
          <cell r="F41">
            <v>1241789.501953125</v>
          </cell>
          <cell r="G41">
            <v>952173.73538465658</v>
          </cell>
        </row>
        <row r="42">
          <cell r="A42">
            <v>41334</v>
          </cell>
          <cell r="B42" t="str">
            <v>Year 6</v>
          </cell>
          <cell r="C42">
            <v>6</v>
          </cell>
          <cell r="D42">
            <v>0</v>
          </cell>
          <cell r="E42">
            <v>20</v>
          </cell>
          <cell r="F42">
            <v>1272834.2395019531</v>
          </cell>
          <cell r="G42">
            <v>962431.81096238922</v>
          </cell>
        </row>
        <row r="43">
          <cell r="A43">
            <v>41426</v>
          </cell>
          <cell r="B43" t="str">
            <v>Year 6</v>
          </cell>
          <cell r="C43">
            <v>6</v>
          </cell>
          <cell r="D43">
            <v>0</v>
          </cell>
          <cell r="E43">
            <v>21</v>
          </cell>
          <cell r="F43">
            <v>1272834.2395019531</v>
          </cell>
          <cell r="G43">
            <v>949073.56107874319</v>
          </cell>
        </row>
        <row r="44">
          <cell r="A44">
            <v>41518</v>
          </cell>
          <cell r="B44" t="str">
            <v>Year 6</v>
          </cell>
          <cell r="C44">
            <v>6</v>
          </cell>
          <cell r="D44">
            <v>0</v>
          </cell>
          <cell r="E44">
            <v>22</v>
          </cell>
          <cell r="F44">
            <v>1272834.2395019531</v>
          </cell>
          <cell r="G44">
            <v>935900.71948888106</v>
          </cell>
        </row>
        <row r="45">
          <cell r="A45">
            <v>41609</v>
          </cell>
          <cell r="B45" t="str">
            <v>Year 6</v>
          </cell>
          <cell r="C45">
            <v>6</v>
          </cell>
          <cell r="D45">
            <v>1</v>
          </cell>
          <cell r="E45">
            <v>23</v>
          </cell>
          <cell r="F45">
            <v>1272834.2395019531</v>
          </cell>
          <cell r="G45">
            <v>922910.71278418251</v>
          </cell>
        </row>
        <row r="46">
          <cell r="A46">
            <v>41699</v>
          </cell>
          <cell r="B46" t="str">
            <v>Year 7</v>
          </cell>
          <cell r="C46">
            <v>7</v>
          </cell>
          <cell r="D46">
            <v>0</v>
          </cell>
          <cell r="E46">
            <v>24</v>
          </cell>
          <cell r="F46">
            <v>1304655.095489502</v>
          </cell>
          <cell r="G46">
            <v>932853.52835598006</v>
          </cell>
        </row>
        <row r="47">
          <cell r="A47">
            <v>41791</v>
          </cell>
          <cell r="B47" t="str">
            <v>Year 7</v>
          </cell>
          <cell r="C47">
            <v>7</v>
          </cell>
          <cell r="D47">
            <v>0</v>
          </cell>
          <cell r="E47">
            <v>25</v>
          </cell>
          <cell r="F47">
            <v>1304655.095489502</v>
          </cell>
          <cell r="G47">
            <v>919905.81570280064</v>
          </cell>
        </row>
        <row r="48">
          <cell r="A48">
            <v>41883</v>
          </cell>
          <cell r="B48" t="str">
            <v>Year 7</v>
          </cell>
          <cell r="C48">
            <v>7</v>
          </cell>
          <cell r="D48">
            <v>0</v>
          </cell>
          <cell r="E48">
            <v>26</v>
          </cell>
          <cell r="F48">
            <v>1304655.095489502</v>
          </cell>
          <cell r="G48">
            <v>907137.81321617321</v>
          </cell>
        </row>
        <row r="49">
          <cell r="A49">
            <v>41974</v>
          </cell>
          <cell r="B49" t="str">
            <v>Year 7</v>
          </cell>
          <cell r="C49">
            <v>7</v>
          </cell>
          <cell r="D49">
            <v>1</v>
          </cell>
          <cell r="E49">
            <v>27</v>
          </cell>
          <cell r="F49">
            <v>1304655.095489502</v>
          </cell>
          <cell r="G49">
            <v>894547.02657568536</v>
          </cell>
        </row>
        <row r="50">
          <cell r="A50">
            <v>42064</v>
          </cell>
          <cell r="B50" t="str">
            <v>Year 8</v>
          </cell>
          <cell r="C50">
            <v>8</v>
          </cell>
          <cell r="D50">
            <v>0</v>
          </cell>
          <cell r="E50">
            <v>28</v>
          </cell>
          <cell r="F50">
            <v>1337271.4728767395</v>
          </cell>
          <cell r="G50">
            <v>904184.27098333777</v>
          </cell>
        </row>
        <row r="51">
          <cell r="A51">
            <v>42156</v>
          </cell>
          <cell r="B51" t="str">
            <v>Year 8</v>
          </cell>
          <cell r="C51">
            <v>8</v>
          </cell>
          <cell r="D51">
            <v>0</v>
          </cell>
          <cell r="E51">
            <v>29</v>
          </cell>
          <cell r="F51">
            <v>1337271.4728767395</v>
          </cell>
          <cell r="G51">
            <v>891634.47857718286</v>
          </cell>
        </row>
        <row r="52">
          <cell r="A52">
            <v>42248</v>
          </cell>
          <cell r="B52" t="str">
            <v>Year 8</v>
          </cell>
          <cell r="C52">
            <v>8</v>
          </cell>
          <cell r="D52">
            <v>0</v>
          </cell>
          <cell r="E52">
            <v>30</v>
          </cell>
          <cell r="F52">
            <v>1337271.4728767395</v>
          </cell>
          <cell r="G52">
            <v>879258.87333009695</v>
          </cell>
        </row>
        <row r="53">
          <cell r="A53">
            <v>42339</v>
          </cell>
          <cell r="B53" t="str">
            <v>Year 8</v>
          </cell>
          <cell r="C53">
            <v>8</v>
          </cell>
          <cell r="D53">
            <v>1</v>
          </cell>
          <cell r="E53">
            <v>31</v>
          </cell>
          <cell r="F53">
            <v>1337271.4728767395</v>
          </cell>
          <cell r="G53">
            <v>867055.0375792695</v>
          </cell>
        </row>
        <row r="54">
          <cell r="A54">
            <v>42430</v>
          </cell>
          <cell r="B54" t="str">
            <v>Year 9</v>
          </cell>
          <cell r="C54">
            <v>9</v>
          </cell>
          <cell r="D54">
            <v>0</v>
          </cell>
          <cell r="E54">
            <v>32</v>
          </cell>
          <cell r="F54">
            <v>1370703.2596986578</v>
          </cell>
          <cell r="G54">
            <v>876396.10189874331</v>
          </cell>
        </row>
        <row r="55">
          <cell r="A55">
            <v>42522</v>
          </cell>
          <cell r="B55" t="str">
            <v>Year 9</v>
          </cell>
          <cell r="C55">
            <v>9</v>
          </cell>
          <cell r="D55">
            <v>0</v>
          </cell>
          <cell r="E55">
            <v>33</v>
          </cell>
          <cell r="F55">
            <v>1370703.2596986578</v>
          </cell>
          <cell r="G55">
            <v>864232.00051216281</v>
          </cell>
        </row>
        <row r="56">
          <cell r="A56">
            <v>42614</v>
          </cell>
          <cell r="B56" t="str">
            <v>Year 9</v>
          </cell>
          <cell r="C56">
            <v>9</v>
          </cell>
          <cell r="D56">
            <v>0</v>
          </cell>
          <cell r="E56">
            <v>34</v>
          </cell>
          <cell r="F56">
            <v>1370703.2596986578</v>
          </cell>
          <cell r="G56">
            <v>852236.73301498743</v>
          </cell>
        </row>
        <row r="57">
          <cell r="A57">
            <v>42705</v>
          </cell>
          <cell r="B57" t="str">
            <v>Year 9</v>
          </cell>
          <cell r="C57">
            <v>9</v>
          </cell>
          <cell r="D57">
            <v>1</v>
          </cell>
          <cell r="E57">
            <v>35</v>
          </cell>
          <cell r="F57">
            <v>1370703.2596986578</v>
          </cell>
          <cell r="G57">
            <v>840407.95604610036</v>
          </cell>
        </row>
        <row r="58">
          <cell r="A58">
            <v>42795</v>
          </cell>
          <cell r="B58" t="str">
            <v>Year 10</v>
          </cell>
          <cell r="C58">
            <v>10</v>
          </cell>
          <cell r="D58">
            <v>0</v>
          </cell>
          <cell r="E58">
            <v>36</v>
          </cell>
          <cell r="F58">
            <v>1404970.8411911242</v>
          </cell>
          <cell r="G58">
            <v>849461.94273873465</v>
          </cell>
        </row>
        <row r="59">
          <cell r="A59">
            <v>42887</v>
          </cell>
          <cell r="B59" t="str">
            <v>Year 10</v>
          </cell>
          <cell r="C59">
            <v>10</v>
          </cell>
          <cell r="D59">
            <v>0</v>
          </cell>
          <cell r="E59">
            <v>37</v>
          </cell>
          <cell r="F59">
            <v>1404970.8411911242</v>
          </cell>
          <cell r="G59">
            <v>837671.67898342025</v>
          </cell>
        </row>
        <row r="60">
          <cell r="A60">
            <v>42979</v>
          </cell>
          <cell r="B60" t="str">
            <v>Year 10</v>
          </cell>
          <cell r="C60">
            <v>10</v>
          </cell>
          <cell r="D60">
            <v>0</v>
          </cell>
          <cell r="E60">
            <v>38</v>
          </cell>
          <cell r="F60">
            <v>1404970.8411911242</v>
          </cell>
          <cell r="G60">
            <v>826045.06036913686</v>
          </cell>
        </row>
        <row r="61">
          <cell r="A61">
            <v>43070</v>
          </cell>
          <cell r="B61" t="str">
            <v>Year 10</v>
          </cell>
          <cell r="C61">
            <v>10</v>
          </cell>
          <cell r="D61">
            <v>1</v>
          </cell>
          <cell r="E61">
            <v>39</v>
          </cell>
          <cell r="F61">
            <v>1404970.8411911242</v>
          </cell>
          <cell r="G61">
            <v>814579.81555295782</v>
          </cell>
        </row>
        <row r="62">
          <cell r="A62">
            <v>43160</v>
          </cell>
          <cell r="B62" t="str">
            <v>Year 11</v>
          </cell>
          <cell r="C62">
            <v>11</v>
          </cell>
          <cell r="D62">
            <v>0</v>
          </cell>
          <cell r="E62">
            <v>40</v>
          </cell>
          <cell r="F62">
            <v>1440095.1122209022</v>
          </cell>
          <cell r="G62">
            <v>823355.54733541654</v>
          </cell>
        </row>
        <row r="63">
          <cell r="A63">
            <v>43252</v>
          </cell>
          <cell r="B63" t="str">
            <v>Year 11</v>
          </cell>
          <cell r="C63">
            <v>11</v>
          </cell>
          <cell r="D63">
            <v>0</v>
          </cell>
          <cell r="E63">
            <v>41</v>
          </cell>
          <cell r="F63">
            <v>1440095.1122209022</v>
          </cell>
          <cell r="G63">
            <v>811927.63211158942</v>
          </cell>
        </row>
        <row r="64">
          <cell r="A64">
            <v>43344</v>
          </cell>
          <cell r="B64" t="str">
            <v>Year 11</v>
          </cell>
          <cell r="C64">
            <v>11</v>
          </cell>
          <cell r="D64">
            <v>0</v>
          </cell>
          <cell r="E64">
            <v>42</v>
          </cell>
          <cell r="F64">
            <v>1440095.1122209022</v>
          </cell>
          <cell r="G64">
            <v>800658.33274549909</v>
          </cell>
        </row>
        <row r="65">
          <cell r="A65">
            <v>43435</v>
          </cell>
          <cell r="B65" t="str">
            <v>Year 11</v>
          </cell>
          <cell r="C65">
            <v>11</v>
          </cell>
          <cell r="D65">
            <v>1</v>
          </cell>
          <cell r="E65">
            <v>43</v>
          </cell>
          <cell r="F65">
            <v>1440095.1122209022</v>
          </cell>
          <cell r="G65">
            <v>789545.44769908441</v>
          </cell>
        </row>
        <row r="66">
          <cell r="A66">
            <v>43525</v>
          </cell>
          <cell r="B66" t="str">
            <v>Year 12</v>
          </cell>
          <cell r="C66">
            <v>12</v>
          </cell>
          <cell r="D66">
            <v>0</v>
          </cell>
          <cell r="E66">
            <v>44</v>
          </cell>
          <cell r="F66">
            <v>1476097.4900264246</v>
          </cell>
          <cell r="G66">
            <v>798051.47614071111</v>
          </cell>
        </row>
        <row r="67">
          <cell r="A67">
            <v>43617</v>
          </cell>
          <cell r="B67" t="str">
            <v>Year 12</v>
          </cell>
          <cell r="C67">
            <v>12</v>
          </cell>
          <cell r="D67">
            <v>0</v>
          </cell>
          <cell r="E67">
            <v>45</v>
          </cell>
          <cell r="F67">
            <v>1476097.4900264246</v>
          </cell>
          <cell r="G67">
            <v>786974.77344149328</v>
          </cell>
        </row>
        <row r="68">
          <cell r="A68">
            <v>43709</v>
          </cell>
          <cell r="B68" t="str">
            <v>Year 12</v>
          </cell>
          <cell r="C68">
            <v>12</v>
          </cell>
          <cell r="D68">
            <v>0</v>
          </cell>
          <cell r="E68">
            <v>46</v>
          </cell>
          <cell r="F68">
            <v>1476097.4900264246</v>
          </cell>
          <cell r="G68">
            <v>776051.81188098015</v>
          </cell>
        </row>
        <row r="69">
          <cell r="A69">
            <v>43800</v>
          </cell>
          <cell r="B69" t="str">
            <v>Year 12</v>
          </cell>
          <cell r="C69">
            <v>12</v>
          </cell>
          <cell r="D69">
            <v>1</v>
          </cell>
          <cell r="E69">
            <v>47</v>
          </cell>
          <cell r="F69">
            <v>1476097.4900264246</v>
          </cell>
          <cell r="G69">
            <v>765280.45758067281</v>
          </cell>
        </row>
        <row r="70">
          <cell r="A70">
            <v>43891</v>
          </cell>
          <cell r="B70" t="str">
            <v>Year 13</v>
          </cell>
          <cell r="C70">
            <v>13</v>
          </cell>
          <cell r="D70">
            <v>0</v>
          </cell>
          <cell r="E70">
            <v>48</v>
          </cell>
          <cell r="F70">
            <v>1512999.9272770851</v>
          </cell>
          <cell r="G70">
            <v>773525.07143662299</v>
          </cell>
        </row>
        <row r="71">
          <cell r="A71">
            <v>43983</v>
          </cell>
          <cell r="B71" t="str">
            <v>Year 13</v>
          </cell>
          <cell r="C71">
            <v>13</v>
          </cell>
          <cell r="D71">
            <v>0</v>
          </cell>
          <cell r="E71">
            <v>49</v>
          </cell>
          <cell r="F71">
            <v>1512999.9272770851</v>
          </cell>
          <cell r="G71">
            <v>762788.78749648284</v>
          </cell>
        </row>
        <row r="72">
          <cell r="A72">
            <v>44075</v>
          </cell>
          <cell r="B72" t="str">
            <v>Year 13</v>
          </cell>
          <cell r="C72">
            <v>13</v>
          </cell>
          <cell r="D72">
            <v>0</v>
          </cell>
          <cell r="E72">
            <v>50</v>
          </cell>
          <cell r="F72">
            <v>1512999.9272770851</v>
          </cell>
          <cell r="G72">
            <v>752201.51979007525</v>
          </cell>
        </row>
        <row r="73">
          <cell r="A73">
            <v>44166</v>
          </cell>
          <cell r="B73" t="str">
            <v>Year 13</v>
          </cell>
          <cell r="C73">
            <v>13</v>
          </cell>
          <cell r="D73">
            <v>1</v>
          </cell>
          <cell r="E73">
            <v>51</v>
          </cell>
          <cell r="F73">
            <v>1512999.9272770851</v>
          </cell>
          <cell r="G73">
            <v>741761.20001909183</v>
          </cell>
        </row>
        <row r="74">
          <cell r="A74">
            <v>44256</v>
          </cell>
          <cell r="B74" t="str">
            <v>Year 14</v>
          </cell>
          <cell r="C74">
            <v>14</v>
          </cell>
          <cell r="D74">
            <v>0</v>
          </cell>
          <cell r="E74">
            <v>52</v>
          </cell>
          <cell r="F74">
            <v>1550824.9254590122</v>
          </cell>
          <cell r="G74">
            <v>749752.43330736517</v>
          </cell>
        </row>
        <row r="75">
          <cell r="A75">
            <v>44348</v>
          </cell>
          <cell r="B75" t="str">
            <v>Year 14</v>
          </cell>
          <cell r="C75">
            <v>14</v>
          </cell>
          <cell r="D75">
            <v>0</v>
          </cell>
          <cell r="E75">
            <v>53</v>
          </cell>
          <cell r="F75">
            <v>1550824.9254590122</v>
          </cell>
          <cell r="G75">
            <v>739346.10608406144</v>
          </cell>
        </row>
        <row r="76">
          <cell r="A76">
            <v>44440</v>
          </cell>
          <cell r="B76" t="str">
            <v>Year 14</v>
          </cell>
          <cell r="C76">
            <v>14</v>
          </cell>
          <cell r="D76">
            <v>0</v>
          </cell>
          <cell r="E76">
            <v>54</v>
          </cell>
          <cell r="F76">
            <v>1550824.9254590122</v>
          </cell>
          <cell r="G76">
            <v>729084.21539936389</v>
          </cell>
        </row>
        <row r="77">
          <cell r="A77">
            <v>44531</v>
          </cell>
          <cell r="B77" t="str">
            <v>Year 14</v>
          </cell>
          <cell r="C77">
            <v>14</v>
          </cell>
          <cell r="D77">
            <v>1</v>
          </cell>
          <cell r="E77">
            <v>55</v>
          </cell>
          <cell r="F77">
            <v>1550824.9254590122</v>
          </cell>
          <cell r="G77">
            <v>718964.75651968713</v>
          </cell>
        </row>
        <row r="78">
          <cell r="A78">
            <v>44621</v>
          </cell>
          <cell r="B78" t="str">
            <v>Year 15</v>
          </cell>
          <cell r="C78">
            <v>15</v>
          </cell>
          <cell r="D78">
            <v>0</v>
          </cell>
          <cell r="E78">
            <v>56</v>
          </cell>
          <cell r="F78">
            <v>1589595.5485954874</v>
          </cell>
          <cell r="G78">
            <v>726710.39634992823</v>
          </cell>
        </row>
        <row r="79">
          <cell r="A79">
            <v>44713</v>
          </cell>
          <cell r="B79" t="str">
            <v>Year 15</v>
          </cell>
          <cell r="C79">
            <v>15</v>
          </cell>
          <cell r="D79">
            <v>0</v>
          </cell>
          <cell r="E79">
            <v>57</v>
          </cell>
          <cell r="F79">
            <v>1589595.5485954874</v>
          </cell>
          <cell r="G79">
            <v>716623.88532970473</v>
          </cell>
        </row>
        <row r="80">
          <cell r="A80">
            <v>44805</v>
          </cell>
          <cell r="B80" t="str">
            <v>Year 15</v>
          </cell>
          <cell r="C80">
            <v>15</v>
          </cell>
          <cell r="D80">
            <v>0</v>
          </cell>
          <cell r="E80">
            <v>58</v>
          </cell>
          <cell r="F80">
            <v>1589595.5485954874</v>
          </cell>
          <cell r="G80">
            <v>706677.37190009258</v>
          </cell>
        </row>
        <row r="81">
          <cell r="A81">
            <v>44896</v>
          </cell>
          <cell r="B81" t="str">
            <v>Year 15</v>
          </cell>
          <cell r="C81">
            <v>15</v>
          </cell>
          <cell r="D81">
            <v>1</v>
          </cell>
          <cell r="E81">
            <v>59</v>
          </cell>
          <cell r="F81">
            <v>1589595.5485954874</v>
          </cell>
          <cell r="G81">
            <v>696868.9129387039</v>
          </cell>
        </row>
        <row r="82">
          <cell r="A82">
            <v>44986</v>
          </cell>
          <cell r="B82" t="str">
            <v>Year 16</v>
          </cell>
          <cell r="C82">
            <v>16</v>
          </cell>
          <cell r="D82">
            <v>0</v>
          </cell>
          <cell r="E82">
            <v>60</v>
          </cell>
          <cell r="F82">
            <v>1629335.4373103743</v>
          </cell>
          <cell r="G82">
            <v>704376.50710040331</v>
          </cell>
        </row>
        <row r="83">
          <cell r="A83">
            <v>45078</v>
          </cell>
          <cell r="B83" t="str">
            <v>Year 16</v>
          </cell>
          <cell r="C83">
            <v>16</v>
          </cell>
          <cell r="D83">
            <v>0</v>
          </cell>
          <cell r="E83">
            <v>61</v>
          </cell>
          <cell r="F83">
            <v>1629335.4373103743</v>
          </cell>
          <cell r="G83">
            <v>694599.98341649887</v>
          </cell>
        </row>
        <row r="84">
          <cell r="A84">
            <v>45170</v>
          </cell>
          <cell r="B84" t="str">
            <v>Year 16</v>
          </cell>
          <cell r="C84">
            <v>16</v>
          </cell>
          <cell r="D84">
            <v>0</v>
          </cell>
          <cell r="E84">
            <v>62</v>
          </cell>
          <cell r="F84">
            <v>1629335.4373103743</v>
          </cell>
          <cell r="G84">
            <v>684959.15479677997</v>
          </cell>
        </row>
        <row r="85">
          <cell r="A85">
            <v>45261</v>
          </cell>
          <cell r="B85" t="str">
            <v>Year 16</v>
          </cell>
          <cell r="C85">
            <v>16</v>
          </cell>
          <cell r="D85">
            <v>1</v>
          </cell>
          <cell r="E85">
            <v>63</v>
          </cell>
          <cell r="F85">
            <v>1629335.4373103743</v>
          </cell>
          <cell r="G85">
            <v>675452.13783656876</v>
          </cell>
        </row>
        <row r="86">
          <cell r="A86">
            <v>45352</v>
          </cell>
          <cell r="B86" t="str">
            <v>Year 17</v>
          </cell>
          <cell r="C86">
            <v>17</v>
          </cell>
          <cell r="D86">
            <v>0</v>
          </cell>
          <cell r="E86">
            <v>64</v>
          </cell>
          <cell r="F86">
            <v>1670068.8232431335</v>
          </cell>
          <cell r="G86">
            <v>682729.00215405505</v>
          </cell>
        </row>
        <row r="87">
          <cell r="A87">
            <v>45444</v>
          </cell>
          <cell r="B87" t="str">
            <v>Year 17</v>
          </cell>
          <cell r="C87">
            <v>17</v>
          </cell>
          <cell r="D87">
            <v>0</v>
          </cell>
          <cell r="E87">
            <v>65</v>
          </cell>
          <cell r="F87">
            <v>1670068.8232431335</v>
          </cell>
          <cell r="G87">
            <v>673252.93900889938</v>
          </cell>
        </row>
        <row r="88">
          <cell r="A88">
            <v>45536</v>
          </cell>
          <cell r="B88" t="str">
            <v>Year 17</v>
          </cell>
          <cell r="C88">
            <v>17</v>
          </cell>
          <cell r="D88">
            <v>0</v>
          </cell>
          <cell r="E88">
            <v>66</v>
          </cell>
          <cell r="F88">
            <v>1670068.8232431335</v>
          </cell>
          <cell r="G88">
            <v>663908.4006304486</v>
          </cell>
        </row>
        <row r="89">
          <cell r="A89">
            <v>45627</v>
          </cell>
          <cell r="B89" t="str">
            <v>Year 17</v>
          </cell>
          <cell r="C89">
            <v>17</v>
          </cell>
          <cell r="D89">
            <v>1</v>
          </cell>
          <cell r="E89">
            <v>67</v>
          </cell>
          <cell r="F89">
            <v>1670068.8232431335</v>
          </cell>
          <cell r="G89">
            <v>654693.56149643764</v>
          </cell>
        </row>
        <row r="90">
          <cell r="A90">
            <v>45717</v>
          </cell>
          <cell r="B90" t="str">
            <v>Year 18</v>
          </cell>
          <cell r="C90">
            <v>18</v>
          </cell>
          <cell r="D90">
            <v>0</v>
          </cell>
          <cell r="E90">
            <v>68</v>
          </cell>
          <cell r="F90">
            <v>1711820.5438242117</v>
          </cell>
          <cell r="G90">
            <v>661746.78695783112</v>
          </cell>
        </row>
        <row r="91">
          <cell r="A91">
            <v>45809</v>
          </cell>
          <cell r="B91" t="str">
            <v>Year 18</v>
          </cell>
          <cell r="C91">
            <v>18</v>
          </cell>
          <cell r="D91">
            <v>0</v>
          </cell>
          <cell r="E91">
            <v>69</v>
          </cell>
          <cell r="F91">
            <v>1711820.5438242117</v>
          </cell>
          <cell r="G91">
            <v>652561.95033959521</v>
          </cell>
        </row>
        <row r="92">
          <cell r="A92">
            <v>45901</v>
          </cell>
          <cell r="B92" t="str">
            <v>Year 18</v>
          </cell>
          <cell r="C92">
            <v>18</v>
          </cell>
          <cell r="D92">
            <v>0</v>
          </cell>
          <cell r="E92">
            <v>70</v>
          </cell>
          <cell r="F92">
            <v>1711820.5438242117</v>
          </cell>
          <cell r="G92">
            <v>643504.59635575395</v>
          </cell>
        </row>
        <row r="93">
          <cell r="A93">
            <v>45992</v>
          </cell>
          <cell r="B93" t="str">
            <v>Year 18</v>
          </cell>
          <cell r="C93">
            <v>18</v>
          </cell>
          <cell r="D93">
            <v>1</v>
          </cell>
          <cell r="E93">
            <v>71</v>
          </cell>
          <cell r="F93">
            <v>1711820.5438242117</v>
          </cell>
          <cell r="G93">
            <v>634572.95558756357</v>
          </cell>
        </row>
        <row r="94">
          <cell r="A94">
            <v>46082</v>
          </cell>
          <cell r="B94" t="str">
            <v>Year 19</v>
          </cell>
          <cell r="C94">
            <v>19</v>
          </cell>
          <cell r="D94">
            <v>0</v>
          </cell>
          <cell r="E94">
            <v>72</v>
          </cell>
          <cell r="F94">
            <v>1754616.0574198167</v>
          </cell>
          <cell r="G94">
            <v>641409.41525463539</v>
          </cell>
        </row>
        <row r="95">
          <cell r="A95">
            <v>46174</v>
          </cell>
          <cell r="B95" t="str">
            <v>Year 19</v>
          </cell>
          <cell r="C95">
            <v>19</v>
          </cell>
          <cell r="D95">
            <v>0</v>
          </cell>
          <cell r="E95">
            <v>73</v>
          </cell>
          <cell r="F95">
            <v>1754616.0574198167</v>
          </cell>
          <cell r="G95">
            <v>632506.85493908741</v>
          </cell>
        </row>
        <row r="96">
          <cell r="A96">
            <v>46266</v>
          </cell>
          <cell r="B96" t="str">
            <v>Year 19</v>
          </cell>
          <cell r="C96">
            <v>19</v>
          </cell>
          <cell r="D96">
            <v>0</v>
          </cell>
          <cell r="E96">
            <v>74</v>
          </cell>
          <cell r="F96">
            <v>1754616.0574198167</v>
          </cell>
          <cell r="G96">
            <v>623727.85935191275</v>
          </cell>
        </row>
        <row r="97">
          <cell r="A97">
            <v>46357</v>
          </cell>
          <cell r="B97" t="str">
            <v>Year 19</v>
          </cell>
          <cell r="C97">
            <v>19</v>
          </cell>
          <cell r="D97">
            <v>1</v>
          </cell>
          <cell r="E97">
            <v>75</v>
          </cell>
          <cell r="F97">
            <v>1754616.0574198167</v>
          </cell>
          <cell r="G97">
            <v>615070.71345366677</v>
          </cell>
        </row>
        <row r="98">
          <cell r="A98">
            <v>46447</v>
          </cell>
          <cell r="B98" t="str">
            <v>Year 20</v>
          </cell>
          <cell r="C98">
            <v>20</v>
          </cell>
          <cell r="D98">
            <v>0</v>
          </cell>
          <cell r="E98">
            <v>76</v>
          </cell>
          <cell r="F98">
            <v>1798481.4588553121</v>
          </cell>
          <cell r="G98">
            <v>621697.0691593393</v>
          </cell>
        </row>
        <row r="99">
          <cell r="A99">
            <v>46539</v>
          </cell>
          <cell r="B99" t="str">
            <v>Year 20</v>
          </cell>
          <cell r="C99">
            <v>20</v>
          </cell>
          <cell r="D99">
            <v>0</v>
          </cell>
          <cell r="E99">
            <v>77</v>
          </cell>
          <cell r="F99">
            <v>1798481.4588553121</v>
          </cell>
          <cell r="G99">
            <v>613068.10998824087</v>
          </cell>
        </row>
        <row r="100">
          <cell r="A100">
            <v>46631</v>
          </cell>
          <cell r="B100" t="str">
            <v>Year 20</v>
          </cell>
          <cell r="C100">
            <v>20</v>
          </cell>
          <cell r="D100">
            <v>0</v>
          </cell>
          <cell r="E100">
            <v>78</v>
          </cell>
          <cell r="F100">
            <v>1798481.4588553121</v>
          </cell>
          <cell r="G100">
            <v>604558.91804795328</v>
          </cell>
        </row>
        <row r="101">
          <cell r="A101">
            <v>46722</v>
          </cell>
          <cell r="B101" t="str">
            <v>Year 20</v>
          </cell>
          <cell r="C101">
            <v>20</v>
          </cell>
          <cell r="D101">
            <v>1</v>
          </cell>
          <cell r="E101">
            <v>79</v>
          </cell>
          <cell r="F101">
            <v>1798481.4588553121</v>
          </cell>
          <cell r="G101">
            <v>596167.83100710029</v>
          </cell>
        </row>
        <row r="102">
          <cell r="A102">
            <v>46813</v>
          </cell>
          <cell r="B102" t="str">
            <v>Year 21</v>
          </cell>
          <cell r="C102">
            <v>21</v>
          </cell>
          <cell r="D102">
            <v>0</v>
          </cell>
          <cell r="E102">
            <v>80</v>
          </cell>
          <cell r="F102">
            <v>1843443.4953266948</v>
          </cell>
          <cell r="G102">
            <v>602590.53984711366</v>
          </cell>
        </row>
        <row r="103">
          <cell r="A103">
            <v>46905</v>
          </cell>
          <cell r="B103" t="str">
            <v>Year 21</v>
          </cell>
          <cell r="C103">
            <v>21</v>
          </cell>
          <cell r="D103">
            <v>0</v>
          </cell>
          <cell r="E103">
            <v>81</v>
          </cell>
          <cell r="F103">
            <v>1843443.4953266948</v>
          </cell>
          <cell r="G103">
            <v>594226.77327465417</v>
          </cell>
        </row>
        <row r="104">
          <cell r="A104">
            <v>46997</v>
          </cell>
          <cell r="B104" t="str">
            <v>Year 21</v>
          </cell>
          <cell r="C104">
            <v>21</v>
          </cell>
          <cell r="D104">
            <v>0</v>
          </cell>
          <cell r="E104">
            <v>82</v>
          </cell>
          <cell r="F104">
            <v>1843443.4953266948</v>
          </cell>
          <cell r="G104">
            <v>585979.09314340632</v>
          </cell>
        </row>
        <row r="105">
          <cell r="A105">
            <v>47088</v>
          </cell>
          <cell r="B105" t="str">
            <v>Year 21</v>
          </cell>
          <cell r="C105">
            <v>21</v>
          </cell>
          <cell r="D105">
            <v>1</v>
          </cell>
          <cell r="E105">
            <v>83</v>
          </cell>
          <cell r="F105">
            <v>1843443.4953266948</v>
          </cell>
          <cell r="G105">
            <v>577845.88821019174</v>
          </cell>
        </row>
        <row r="106">
          <cell r="A106">
            <v>47178</v>
          </cell>
          <cell r="B106" t="str">
            <v>Year 22</v>
          </cell>
          <cell r="C106">
            <v>22</v>
          </cell>
          <cell r="D106">
            <v>0</v>
          </cell>
          <cell r="E106">
            <v>84</v>
          </cell>
          <cell r="F106">
            <v>1889529.5827098619</v>
          </cell>
          <cell r="G106">
            <v>584071.20883526385</v>
          </cell>
        </row>
        <row r="107">
          <cell r="A107">
            <v>47270</v>
          </cell>
          <cell r="B107" t="str">
            <v>Year 22</v>
          </cell>
          <cell r="C107">
            <v>22</v>
          </cell>
          <cell r="D107">
            <v>0</v>
          </cell>
          <cell r="E107">
            <v>85</v>
          </cell>
          <cell r="F107">
            <v>1889529.5827098619</v>
          </cell>
          <cell r="G107">
            <v>575964.48473429843</v>
          </cell>
        </row>
        <row r="108">
          <cell r="A108">
            <v>47362</v>
          </cell>
          <cell r="B108" t="str">
            <v>Year 22</v>
          </cell>
          <cell r="C108">
            <v>22</v>
          </cell>
          <cell r="D108">
            <v>0</v>
          </cell>
          <cell r="E108">
            <v>86</v>
          </cell>
          <cell r="F108">
            <v>1889529.5827098619</v>
          </cell>
          <cell r="G108">
            <v>567970.27940613835</v>
          </cell>
        </row>
        <row r="109">
          <cell r="A109">
            <v>47453</v>
          </cell>
          <cell r="B109" t="str">
            <v>Year 22</v>
          </cell>
          <cell r="C109">
            <v>22</v>
          </cell>
          <cell r="D109">
            <v>1</v>
          </cell>
          <cell r="E109">
            <v>87</v>
          </cell>
          <cell r="F109">
            <v>1889529.5827098619</v>
          </cell>
          <cell r="G109">
            <v>560087.03112571768</v>
          </cell>
        </row>
        <row r="110">
          <cell r="A110">
            <v>47543</v>
          </cell>
          <cell r="B110" t="str">
            <v>Year 23</v>
          </cell>
          <cell r="C110">
            <v>23</v>
          </cell>
          <cell r="D110">
            <v>0</v>
          </cell>
          <cell r="E110">
            <v>88</v>
          </cell>
          <cell r="F110">
            <v>1936767.8222776083</v>
          </cell>
          <cell r="G110">
            <v>566121.02984032664</v>
          </cell>
        </row>
        <row r="111">
          <cell r="A111">
            <v>47635</v>
          </cell>
          <cell r="B111" t="str">
            <v>Year 23</v>
          </cell>
          <cell r="C111">
            <v>23</v>
          </cell>
          <cell r="D111">
            <v>0</v>
          </cell>
          <cell r="E111">
            <v>89</v>
          </cell>
          <cell r="F111">
            <v>1936767.8222776083</v>
          </cell>
          <cell r="G111">
            <v>558263.44856043102</v>
          </cell>
        </row>
        <row r="112">
          <cell r="A112">
            <v>47727</v>
          </cell>
          <cell r="B112" t="str">
            <v>Year 23</v>
          </cell>
          <cell r="C112">
            <v>23</v>
          </cell>
          <cell r="D112">
            <v>0</v>
          </cell>
          <cell r="E112">
            <v>90</v>
          </cell>
          <cell r="F112">
            <v>1936767.8222776083</v>
          </cell>
          <cell r="G112">
            <v>550514.9280295904</v>
          </cell>
        </row>
        <row r="113">
          <cell r="A113">
            <v>47818</v>
          </cell>
          <cell r="B113" t="str">
            <v>Year 23</v>
          </cell>
          <cell r="C113">
            <v>23</v>
          </cell>
          <cell r="D113">
            <v>1</v>
          </cell>
          <cell r="E113">
            <v>91</v>
          </cell>
          <cell r="F113">
            <v>1936767.8222776083</v>
          </cell>
          <cell r="G113">
            <v>542873.95451901725</v>
          </cell>
        </row>
        <row r="114">
          <cell r="A114">
            <v>47908</v>
          </cell>
          <cell r="B114" t="str">
            <v>Year 24</v>
          </cell>
          <cell r="C114">
            <v>24</v>
          </cell>
          <cell r="D114">
            <v>0</v>
          </cell>
          <cell r="E114">
            <v>92</v>
          </cell>
          <cell r="F114">
            <v>1985187.0178345484</v>
          </cell>
          <cell r="G114">
            <v>548722.51119275158</v>
          </cell>
        </row>
        <row r="115">
          <cell r="A115">
            <v>48000</v>
          </cell>
          <cell r="B115" t="str">
            <v>Year 24</v>
          </cell>
          <cell r="C115">
            <v>24</v>
          </cell>
          <cell r="D115">
            <v>0</v>
          </cell>
          <cell r="E115">
            <v>93</v>
          </cell>
          <cell r="F115">
            <v>1985187.0178345484</v>
          </cell>
          <cell r="G115">
            <v>541106.41586235643</v>
          </cell>
        </row>
        <row r="116">
          <cell r="A116">
            <v>48092</v>
          </cell>
          <cell r="B116" t="str">
            <v>Year 24</v>
          </cell>
          <cell r="C116">
            <v>24</v>
          </cell>
          <cell r="D116">
            <v>0</v>
          </cell>
          <cell r="E116">
            <v>94</v>
          </cell>
          <cell r="F116">
            <v>1985187.0178345484</v>
          </cell>
          <cell r="G116">
            <v>533596.02953222708</v>
          </cell>
        </row>
        <row r="117">
          <cell r="A117">
            <v>48183</v>
          </cell>
          <cell r="B117" t="str">
            <v>Year 24</v>
          </cell>
          <cell r="C117">
            <v>24</v>
          </cell>
          <cell r="D117">
            <v>1</v>
          </cell>
          <cell r="E117">
            <v>95</v>
          </cell>
          <cell r="F117">
            <v>1985187.0178345484</v>
          </cell>
          <cell r="G117">
            <v>526189.88499479205</v>
          </cell>
        </row>
        <row r="118">
          <cell r="A118">
            <v>48274</v>
          </cell>
          <cell r="B118" t="str">
            <v>Year 25</v>
          </cell>
          <cell r="C118">
            <v>25</v>
          </cell>
          <cell r="D118">
            <v>0</v>
          </cell>
          <cell r="E118">
            <v>96</v>
          </cell>
          <cell r="F118">
            <v>2034816.6932804119</v>
          </cell>
          <cell r="G118">
            <v>531858.69879202871</v>
          </cell>
        </row>
        <row r="119">
          <cell r="A119">
            <v>48366</v>
          </cell>
          <cell r="B119" t="str">
            <v>Year 25</v>
          </cell>
          <cell r="C119">
            <v>25</v>
          </cell>
          <cell r="D119">
            <v>0</v>
          </cell>
          <cell r="E119">
            <v>97</v>
          </cell>
          <cell r="F119">
            <v>2034816.6932804119</v>
          </cell>
          <cell r="G119">
            <v>524476.66785713017</v>
          </cell>
        </row>
        <row r="120">
          <cell r="A120">
            <v>48458</v>
          </cell>
          <cell r="B120" t="str">
            <v>Year 25</v>
          </cell>
          <cell r="C120">
            <v>25</v>
          </cell>
          <cell r="D120">
            <v>0</v>
          </cell>
          <cell r="E120">
            <v>98</v>
          </cell>
          <cell r="F120">
            <v>2034816.6932804119</v>
          </cell>
          <cell r="G120">
            <v>517197.09718253685</v>
          </cell>
        </row>
        <row r="121">
          <cell r="A121">
            <v>48549</v>
          </cell>
          <cell r="B121" t="str">
            <v>Year 25</v>
          </cell>
          <cell r="C121">
            <v>25</v>
          </cell>
          <cell r="D121">
            <v>1</v>
          </cell>
          <cell r="E121">
            <v>99</v>
          </cell>
          <cell r="F121">
            <v>2034816.6932804119</v>
          </cell>
          <cell r="G121">
            <v>510018.56465216249</v>
          </cell>
        </row>
        <row r="122">
          <cell r="A122">
            <v>48639</v>
          </cell>
          <cell r="B122" t="str">
            <v>Year 26</v>
          </cell>
          <cell r="C122">
            <v>26</v>
          </cell>
          <cell r="D122">
            <v>0</v>
          </cell>
          <cell r="E122">
            <v>100</v>
          </cell>
          <cell r="F122">
            <v>2085687.110612422</v>
          </cell>
          <cell r="G122">
            <v>515513.15958565433</v>
          </cell>
        </row>
        <row r="123">
          <cell r="A123">
            <v>48731</v>
          </cell>
          <cell r="B123" t="str">
            <v>Year 26</v>
          </cell>
          <cell r="C123">
            <v>26</v>
          </cell>
          <cell r="D123">
            <v>0</v>
          </cell>
          <cell r="E123">
            <v>101</v>
          </cell>
          <cell r="F123">
            <v>2085687.110612422</v>
          </cell>
          <cell r="G123">
            <v>508357.99957783299</v>
          </cell>
        </row>
        <row r="124">
          <cell r="A124">
            <v>48823</v>
          </cell>
          <cell r="B124" t="str">
            <v>Year 26</v>
          </cell>
          <cell r="C124">
            <v>26</v>
          </cell>
          <cell r="D124">
            <v>0</v>
          </cell>
          <cell r="E124">
            <v>102</v>
          </cell>
          <cell r="F124">
            <v>2085687.110612422</v>
          </cell>
          <cell r="G124">
            <v>501302.1509334282</v>
          </cell>
        </row>
        <row r="125">
          <cell r="A125">
            <v>48914</v>
          </cell>
          <cell r="B125" t="str">
            <v>Year 26</v>
          </cell>
          <cell r="C125">
            <v>26</v>
          </cell>
          <cell r="D125">
            <v>1</v>
          </cell>
          <cell r="E125">
            <v>103</v>
          </cell>
          <cell r="F125">
            <v>2085687.110612422</v>
          </cell>
          <cell r="G125">
            <v>494344.23524204874</v>
          </cell>
        </row>
        <row r="126">
          <cell r="A126">
            <v>49004</v>
          </cell>
          <cell r="B126" t="str">
            <v>Year 27</v>
          </cell>
          <cell r="C126">
            <v>27</v>
          </cell>
          <cell r="D126">
            <v>0</v>
          </cell>
          <cell r="E126">
            <v>104</v>
          </cell>
          <cell r="F126">
            <v>2137829.2883777325</v>
          </cell>
          <cell r="G126">
            <v>499669.96555583511</v>
          </cell>
        </row>
        <row r="127">
          <cell r="A127">
            <v>49096</v>
          </cell>
          <cell r="B127" t="str">
            <v>Year 27</v>
          </cell>
          <cell r="C127">
            <v>27</v>
          </cell>
          <cell r="D127">
            <v>0</v>
          </cell>
          <cell r="E127">
            <v>105</v>
          </cell>
          <cell r="F127">
            <v>2137829.2883777325</v>
          </cell>
          <cell r="G127">
            <v>492734.70408253319</v>
          </cell>
        </row>
        <row r="128">
          <cell r="A128">
            <v>49188</v>
          </cell>
          <cell r="B128" t="str">
            <v>Year 27</v>
          </cell>
          <cell r="C128">
            <v>27</v>
          </cell>
          <cell r="D128">
            <v>0</v>
          </cell>
          <cell r="E128">
            <v>106</v>
          </cell>
          <cell r="F128">
            <v>2137829.2883777325</v>
          </cell>
          <cell r="G128">
            <v>485895.70185036771</v>
          </cell>
        </row>
        <row r="129">
          <cell r="A129">
            <v>49279</v>
          </cell>
          <cell r="B129" t="str">
            <v>Year 27</v>
          </cell>
          <cell r="C129">
            <v>27</v>
          </cell>
          <cell r="D129">
            <v>1</v>
          </cell>
          <cell r="E129">
            <v>107</v>
          </cell>
          <cell r="F129">
            <v>2137829.2883777325</v>
          </cell>
          <cell r="G129">
            <v>479151.62281144207</v>
          </cell>
        </row>
        <row r="130">
          <cell r="A130">
            <v>49369</v>
          </cell>
          <cell r="B130" t="str">
            <v>Year 28</v>
          </cell>
          <cell r="C130">
            <v>28</v>
          </cell>
          <cell r="D130">
            <v>0</v>
          </cell>
          <cell r="E130">
            <v>108</v>
          </cell>
          <cell r="F130">
            <v>2191275.0205871756</v>
          </cell>
          <cell r="G130">
            <v>484313.67819832725</v>
          </cell>
        </row>
        <row r="131">
          <cell r="A131">
            <v>49461</v>
          </cell>
          <cell r="B131" t="str">
            <v>Year 28</v>
          </cell>
          <cell r="C131">
            <v>28</v>
          </cell>
          <cell r="D131">
            <v>0</v>
          </cell>
          <cell r="E131">
            <v>109</v>
          </cell>
          <cell r="F131">
            <v>2191275.0205871756</v>
          </cell>
          <cell r="G131">
            <v>477591.55714855465</v>
          </cell>
        </row>
        <row r="132">
          <cell r="A132">
            <v>49553</v>
          </cell>
          <cell r="B132" t="str">
            <v>Year 28</v>
          </cell>
          <cell r="C132">
            <v>28</v>
          </cell>
          <cell r="D132">
            <v>0</v>
          </cell>
          <cell r="E132">
            <v>110</v>
          </cell>
          <cell r="F132">
            <v>2191275.0205871756</v>
          </cell>
          <cell r="G132">
            <v>470962.73701808695</v>
          </cell>
        </row>
        <row r="133">
          <cell r="A133">
            <v>49644</v>
          </cell>
          <cell r="B133" t="str">
            <v>Year 28</v>
          </cell>
          <cell r="C133">
            <v>28</v>
          </cell>
          <cell r="D133">
            <v>1</v>
          </cell>
          <cell r="E133">
            <v>111</v>
          </cell>
          <cell r="F133">
            <v>2191275.0205871756</v>
          </cell>
          <cell r="G133">
            <v>464425.92281960102</v>
          </cell>
        </row>
        <row r="134">
          <cell r="A134">
            <v>49735</v>
          </cell>
          <cell r="B134" t="str">
            <v>Year 29</v>
          </cell>
          <cell r="C134">
            <v>29</v>
          </cell>
          <cell r="D134">
            <v>0</v>
          </cell>
          <cell r="E134">
            <v>112</v>
          </cell>
          <cell r="F134">
            <v>2246056.8961018547</v>
          </cell>
          <cell r="G134">
            <v>469429.33347828401</v>
          </cell>
        </row>
        <row r="135">
          <cell r="A135">
            <v>49827</v>
          </cell>
          <cell r="B135" t="str">
            <v>Year 29</v>
          </cell>
          <cell r="C135">
            <v>29</v>
          </cell>
          <cell r="D135">
            <v>0</v>
          </cell>
          <cell r="E135">
            <v>113</v>
          </cell>
          <cell r="F135">
            <v>2246056.8961018547</v>
          </cell>
          <cell r="G135">
            <v>462913.80243713333</v>
          </cell>
        </row>
        <row r="136">
          <cell r="A136">
            <v>49919</v>
          </cell>
          <cell r="B136" t="str">
            <v>Year 29</v>
          </cell>
          <cell r="C136">
            <v>29</v>
          </cell>
          <cell r="D136">
            <v>0</v>
          </cell>
          <cell r="E136">
            <v>114</v>
          </cell>
          <cell r="F136">
            <v>2246056.8961018547</v>
          </cell>
          <cell r="G136">
            <v>456488.704911148</v>
          </cell>
        </row>
        <row r="137">
          <cell r="A137">
            <v>50010</v>
          </cell>
          <cell r="B137" t="str">
            <v>Year 29</v>
          </cell>
          <cell r="C137">
            <v>29</v>
          </cell>
          <cell r="D137">
            <v>1</v>
          </cell>
          <cell r="E137">
            <v>115</v>
          </cell>
          <cell r="F137">
            <v>2246056.8961018547</v>
          </cell>
          <cell r="G137">
            <v>450152.78571167</v>
          </cell>
        </row>
        <row r="138">
          <cell r="A138">
            <v>50100</v>
          </cell>
          <cell r="B138" t="str">
            <v>Year 30</v>
          </cell>
          <cell r="C138">
            <v>30</v>
          </cell>
          <cell r="D138">
            <v>0</v>
          </cell>
          <cell r="E138">
            <v>116</v>
          </cell>
          <cell r="F138">
            <v>2302208.318504401</v>
          </cell>
          <cell r="G138">
            <v>455002.42724845494</v>
          </cell>
        </row>
        <row r="139">
          <cell r="A139">
            <v>50192</v>
          </cell>
          <cell r="B139" t="str">
            <v>Year 30</v>
          </cell>
          <cell r="C139">
            <v>30</v>
          </cell>
          <cell r="D139">
            <v>0</v>
          </cell>
          <cell r="E139">
            <v>117</v>
          </cell>
          <cell r="F139">
            <v>2302208.318504401</v>
          </cell>
          <cell r="G139">
            <v>448687.13711400639</v>
          </cell>
        </row>
        <row r="140">
          <cell r="A140">
            <v>50284</v>
          </cell>
          <cell r="B140" t="str">
            <v>Year 30</v>
          </cell>
          <cell r="C140">
            <v>30</v>
          </cell>
          <cell r="D140">
            <v>0</v>
          </cell>
          <cell r="E140">
            <v>118</v>
          </cell>
          <cell r="F140">
            <v>2302208.318504401</v>
          </cell>
          <cell r="G140">
            <v>442459.50121411518</v>
          </cell>
        </row>
        <row r="141">
          <cell r="A141">
            <v>50375</v>
          </cell>
          <cell r="B141" t="str">
            <v>Year 30</v>
          </cell>
          <cell r="C141">
            <v>30</v>
          </cell>
          <cell r="D141">
            <v>1</v>
          </cell>
          <cell r="E141">
            <v>119</v>
          </cell>
          <cell r="F141">
            <v>2302208.318504401</v>
          </cell>
          <cell r="G141">
            <v>436318.30293566122</v>
          </cell>
        </row>
        <row r="142">
          <cell r="A142">
            <v>50465</v>
          </cell>
          <cell r="B142" t="str">
            <v>Year 31</v>
          </cell>
          <cell r="C142">
            <v>31</v>
          </cell>
          <cell r="D142">
            <v>0</v>
          </cell>
          <cell r="E142">
            <v>120</v>
          </cell>
          <cell r="F142">
            <v>2359763.5264670108</v>
          </cell>
          <cell r="G142">
            <v>441018.90111552365</v>
          </cell>
        </row>
        <row r="143">
          <cell r="A143">
            <v>50557</v>
          </cell>
          <cell r="B143" t="str">
            <v>Year 31</v>
          </cell>
          <cell r="C143">
            <v>31</v>
          </cell>
          <cell r="D143">
            <v>0</v>
          </cell>
          <cell r="E143">
            <v>121</v>
          </cell>
          <cell r="F143">
            <v>2359763.5264670108</v>
          </cell>
          <cell r="G143">
            <v>434897.6979119209</v>
          </cell>
        </row>
        <row r="144">
          <cell r="A144">
            <v>50649</v>
          </cell>
          <cell r="B144" t="str">
            <v>Year 31</v>
          </cell>
          <cell r="C144">
            <v>31</v>
          </cell>
          <cell r="D144">
            <v>0</v>
          </cell>
          <cell r="E144">
            <v>122</v>
          </cell>
          <cell r="F144">
            <v>2359763.5264670108</v>
          </cell>
          <cell r="G144">
            <v>428861.45507751108</v>
          </cell>
        </row>
        <row r="145">
          <cell r="A145">
            <v>50740</v>
          </cell>
          <cell r="B145" t="str">
            <v>Year 31</v>
          </cell>
          <cell r="C145">
            <v>31</v>
          </cell>
          <cell r="D145">
            <v>1</v>
          </cell>
          <cell r="E145">
            <v>123</v>
          </cell>
          <cell r="F145">
            <v>2359763.5264670108</v>
          </cell>
          <cell r="G145">
            <v>422908.99338917522</v>
          </cell>
        </row>
        <row r="146">
          <cell r="A146">
            <v>50830</v>
          </cell>
          <cell r="B146" t="str">
            <v>Year 32</v>
          </cell>
          <cell r="C146">
            <v>32</v>
          </cell>
          <cell r="D146">
            <v>0</v>
          </cell>
          <cell r="E146">
            <v>124</v>
          </cell>
          <cell r="F146">
            <v>2418757.6146286861</v>
          </cell>
          <cell r="G146">
            <v>427465.12874081492</v>
          </cell>
        </row>
        <row r="147">
          <cell r="A147">
            <v>50922</v>
          </cell>
          <cell r="B147" t="str">
            <v>Year 32</v>
          </cell>
          <cell r="C147">
            <v>32</v>
          </cell>
          <cell r="D147">
            <v>0</v>
          </cell>
          <cell r="E147">
            <v>125</v>
          </cell>
          <cell r="F147">
            <v>2418757.6146286861</v>
          </cell>
          <cell r="G147">
            <v>421532.0476214838</v>
          </cell>
        </row>
        <row r="148">
          <cell r="A148">
            <v>51014</v>
          </cell>
          <cell r="B148" t="str">
            <v>Year 32</v>
          </cell>
          <cell r="C148">
            <v>32</v>
          </cell>
          <cell r="D148">
            <v>0</v>
          </cell>
          <cell r="E148">
            <v>126</v>
          </cell>
          <cell r="F148">
            <v>2418757.6146286861</v>
          </cell>
          <cell r="G148">
            <v>415681.31579616916</v>
          </cell>
        </row>
        <row r="149">
          <cell r="A149">
            <v>51105</v>
          </cell>
          <cell r="B149" t="str">
            <v>Year 32</v>
          </cell>
          <cell r="C149">
            <v>32</v>
          </cell>
          <cell r="D149">
            <v>1</v>
          </cell>
          <cell r="E149">
            <v>127</v>
          </cell>
          <cell r="F149">
            <v>2418757.6146286861</v>
          </cell>
          <cell r="G149">
            <v>409911.79028265213</v>
          </cell>
        </row>
        <row r="150">
          <cell r="A150">
            <v>51196</v>
          </cell>
          <cell r="B150" t="str">
            <v>Year 33</v>
          </cell>
          <cell r="C150">
            <v>33</v>
          </cell>
          <cell r="D150">
            <v>0</v>
          </cell>
          <cell r="E150">
            <v>128</v>
          </cell>
          <cell r="F150">
            <v>2479226.5549944029</v>
          </cell>
          <cell r="G150">
            <v>414327.90256201918</v>
          </cell>
        </row>
        <row r="151">
          <cell r="A151">
            <v>51288</v>
          </cell>
          <cell r="B151" t="str">
            <v>Year 33</v>
          </cell>
          <cell r="C151">
            <v>33</v>
          </cell>
          <cell r="D151">
            <v>0</v>
          </cell>
          <cell r="E151">
            <v>129</v>
          </cell>
          <cell r="F151">
            <v>2479226.5549944029</v>
          </cell>
          <cell r="G151">
            <v>408577.16199718276</v>
          </cell>
        </row>
        <row r="152">
          <cell r="A152">
            <v>51380</v>
          </cell>
          <cell r="B152" t="str">
            <v>Year 33</v>
          </cell>
          <cell r="C152">
            <v>33</v>
          </cell>
          <cell r="D152">
            <v>0</v>
          </cell>
          <cell r="E152">
            <v>130</v>
          </cell>
          <cell r="F152">
            <v>2479226.5549944029</v>
          </cell>
          <cell r="G152">
            <v>402906.23989699612</v>
          </cell>
        </row>
        <row r="153">
          <cell r="A153">
            <v>51471</v>
          </cell>
          <cell r="B153" t="str">
            <v>Year 33</v>
          </cell>
          <cell r="C153">
            <v>33</v>
          </cell>
          <cell r="D153">
            <v>1</v>
          </cell>
          <cell r="E153">
            <v>131</v>
          </cell>
          <cell r="F153">
            <v>2479226.5549944029</v>
          </cell>
          <cell r="G153">
            <v>397314.02840635303</v>
          </cell>
        </row>
        <row r="154">
          <cell r="A154">
            <v>51561</v>
          </cell>
          <cell r="B154" t="str">
            <v>Year 34</v>
          </cell>
          <cell r="C154">
            <v>34</v>
          </cell>
          <cell r="D154">
            <v>0</v>
          </cell>
          <cell r="E154">
            <v>132</v>
          </cell>
          <cell r="F154">
            <v>2541207.2188692628</v>
          </cell>
          <cell r="G154">
            <v>401594.42092299729</v>
          </cell>
        </row>
        <row r="155">
          <cell r="A155">
            <v>51653</v>
          </cell>
          <cell r="B155" t="str">
            <v>Year 34</v>
          </cell>
          <cell r="C155">
            <v>34</v>
          </cell>
          <cell r="D155">
            <v>0</v>
          </cell>
          <cell r="E155">
            <v>133</v>
          </cell>
          <cell r="F155">
            <v>2541207.2188692628</v>
          </cell>
          <cell r="G155">
            <v>396020.41706582729</v>
          </cell>
        </row>
        <row r="156">
          <cell r="A156">
            <v>51745</v>
          </cell>
          <cell r="B156" t="str">
            <v>Year 34</v>
          </cell>
          <cell r="C156">
            <v>34</v>
          </cell>
          <cell r="D156">
            <v>0</v>
          </cell>
          <cell r="E156">
            <v>134</v>
          </cell>
          <cell r="F156">
            <v>2541207.2188692628</v>
          </cell>
          <cell r="G156">
            <v>390523.77862356597</v>
          </cell>
        </row>
        <row r="157">
          <cell r="A157">
            <v>51836</v>
          </cell>
          <cell r="B157" t="str">
            <v>Year 34</v>
          </cell>
          <cell r="C157">
            <v>34</v>
          </cell>
          <cell r="D157">
            <v>1</v>
          </cell>
          <cell r="E157">
            <v>135</v>
          </cell>
          <cell r="F157">
            <v>2541207.2188692628</v>
          </cell>
          <cell r="G157">
            <v>385103.43178866367</v>
          </cell>
        </row>
        <row r="158">
          <cell r="A158">
            <v>51926</v>
          </cell>
          <cell r="B158" t="str">
            <v>Year 35</v>
          </cell>
          <cell r="C158">
            <v>35</v>
          </cell>
          <cell r="D158">
            <v>0</v>
          </cell>
          <cell r="E158">
            <v>136</v>
          </cell>
          <cell r="F158">
            <v>2604737.3993409942</v>
          </cell>
          <cell r="G158">
            <v>389252.27559912269</v>
          </cell>
        </row>
        <row r="159">
          <cell r="A159">
            <v>52018</v>
          </cell>
          <cell r="B159" t="str">
            <v>Year 35</v>
          </cell>
          <cell r="C159">
            <v>35</v>
          </cell>
          <cell r="D159">
            <v>0</v>
          </cell>
          <cell r="E159">
            <v>137</v>
          </cell>
          <cell r="F159">
            <v>2604737.3993409942</v>
          </cell>
          <cell r="G159">
            <v>383849.57682503347</v>
          </cell>
        </row>
        <row r="160">
          <cell r="A160">
            <v>52110</v>
          </cell>
          <cell r="B160" t="str">
            <v>Year 35</v>
          </cell>
          <cell r="C160">
            <v>35</v>
          </cell>
          <cell r="D160">
            <v>0</v>
          </cell>
          <cell r="E160">
            <v>138</v>
          </cell>
          <cell r="F160">
            <v>2604737.3993409942</v>
          </cell>
          <cell r="G160">
            <v>378521.86580534762</v>
          </cell>
        </row>
        <row r="161">
          <cell r="A161">
            <v>52201</v>
          </cell>
          <cell r="B161" t="str">
            <v>Year 35</v>
          </cell>
          <cell r="C161">
            <v>35</v>
          </cell>
          <cell r="D161">
            <v>1</v>
          </cell>
          <cell r="E161">
            <v>139</v>
          </cell>
          <cell r="F161">
            <v>2604737.3993409942</v>
          </cell>
          <cell r="G161">
            <v>373268.10173369292</v>
          </cell>
        </row>
      </sheetData>
      <sheetData sheetId="25">
        <row r="21">
          <cell r="C21" t="str">
            <v>Year</v>
          </cell>
        </row>
      </sheetData>
      <sheetData sheetId="26">
        <row r="190">
          <cell r="J190">
            <v>39538</v>
          </cell>
        </row>
      </sheetData>
      <sheetData sheetId="27">
        <row r="190">
          <cell r="J190">
            <v>39538</v>
          </cell>
        </row>
      </sheetData>
      <sheetData sheetId="28">
        <row r="25">
          <cell r="W25">
            <v>39538</v>
          </cell>
        </row>
      </sheetData>
      <sheetData sheetId="29" refreshError="1">
        <row r="190">
          <cell r="J190">
            <v>39538</v>
          </cell>
          <cell r="K190">
            <v>39600</v>
          </cell>
          <cell r="L190">
            <v>39692</v>
          </cell>
          <cell r="M190">
            <v>39783</v>
          </cell>
          <cell r="N190">
            <v>39873</v>
          </cell>
          <cell r="O190">
            <v>39965</v>
          </cell>
          <cell r="P190">
            <v>40057</v>
          </cell>
          <cell r="Q190">
            <v>40148</v>
          </cell>
          <cell r="R190">
            <v>40238</v>
          </cell>
          <cell r="S190">
            <v>40330</v>
          </cell>
          <cell r="T190">
            <v>40422</v>
          </cell>
          <cell r="U190">
            <v>40513</v>
          </cell>
          <cell r="V190">
            <v>40603</v>
          </cell>
          <cell r="W190">
            <v>40695</v>
          </cell>
          <cell r="X190">
            <v>40787</v>
          </cell>
        </row>
        <row r="191">
          <cell r="J191">
            <v>31101.369863013701</v>
          </cell>
          <cell r="K191">
            <v>33000</v>
          </cell>
          <cell r="L191">
            <v>12729616.438356156</v>
          </cell>
          <cell r="M191">
            <v>12040500</v>
          </cell>
          <cell r="N191">
            <v>12213403.561643835</v>
          </cell>
          <cell r="O191">
            <v>12221850</v>
          </cell>
          <cell r="P191">
            <v>12221850</v>
          </cell>
          <cell r="Q191">
            <v>12221850</v>
          </cell>
          <cell r="R191">
            <v>12221850</v>
          </cell>
          <cell r="S191">
            <v>12221850</v>
          </cell>
          <cell r="T191">
            <v>12221850</v>
          </cell>
          <cell r="U191">
            <v>12221850</v>
          </cell>
          <cell r="V191">
            <v>12221850</v>
          </cell>
          <cell r="W191">
            <v>12221850</v>
          </cell>
          <cell r="X191">
            <v>12221850</v>
          </cell>
        </row>
      </sheetData>
      <sheetData sheetId="30" refreshError="1">
        <row r="25">
          <cell r="W25">
            <v>39538</v>
          </cell>
          <cell r="X25">
            <v>39600</v>
          </cell>
          <cell r="Y25">
            <v>39692</v>
          </cell>
          <cell r="Z25">
            <v>39783</v>
          </cell>
          <cell r="AA25">
            <v>39873</v>
          </cell>
          <cell r="AB25">
            <v>39965</v>
          </cell>
          <cell r="AC25">
            <v>40057</v>
          </cell>
          <cell r="AD25">
            <v>40148</v>
          </cell>
          <cell r="AE25">
            <v>40238</v>
          </cell>
          <cell r="AF25">
            <v>40330</v>
          </cell>
          <cell r="AG25">
            <v>40422</v>
          </cell>
          <cell r="AH25">
            <v>40513</v>
          </cell>
          <cell r="AI25">
            <v>40603</v>
          </cell>
          <cell r="AJ25">
            <v>40695</v>
          </cell>
          <cell r="AK25">
            <v>40787</v>
          </cell>
          <cell r="AL25">
            <v>40878</v>
          </cell>
        </row>
        <row r="26">
          <cell r="W26">
            <v>0</v>
          </cell>
          <cell r="X26">
            <v>3265130.495174204</v>
          </cell>
          <cell r="Y26">
            <v>11329821.749806153</v>
          </cell>
          <cell r="Z26">
            <v>11513941.983764587</v>
          </cell>
          <cell r="AA26">
            <v>11677947.644503837</v>
          </cell>
          <cell r="AB26">
            <v>11813850</v>
          </cell>
          <cell r="AC26">
            <v>11813850</v>
          </cell>
          <cell r="AD26">
            <v>11813850</v>
          </cell>
          <cell r="AE26">
            <v>11813850</v>
          </cell>
          <cell r="AF26">
            <v>11813850</v>
          </cell>
          <cell r="AG26">
            <v>11813850</v>
          </cell>
          <cell r="AH26">
            <v>11813850</v>
          </cell>
          <cell r="AI26">
            <v>11813850</v>
          </cell>
          <cell r="AJ26">
            <v>11813850</v>
          </cell>
          <cell r="AK26">
            <v>11813850</v>
          </cell>
          <cell r="AL26">
            <v>11813850</v>
          </cell>
        </row>
      </sheetData>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21">
          <cell r="C21" t="str">
            <v>Year</v>
          </cell>
        </row>
      </sheetData>
      <sheetData sheetId="51">
        <row r="21">
          <cell r="C21" t="str">
            <v>Year</v>
          </cell>
        </row>
      </sheetData>
      <sheetData sheetId="52">
        <row r="21">
          <cell r="C21" t="str">
            <v>Year</v>
          </cell>
        </row>
      </sheetData>
      <sheetData sheetId="53">
        <row r="21">
          <cell r="C21" t="str">
            <v>Year</v>
          </cell>
        </row>
      </sheetData>
      <sheetData sheetId="54">
        <row r="25">
          <cell r="W25">
            <v>39538</v>
          </cell>
        </row>
      </sheetData>
      <sheetData sheetId="55">
        <row r="25">
          <cell r="W25">
            <v>39538</v>
          </cell>
        </row>
      </sheetData>
      <sheetData sheetId="56">
        <row r="25">
          <cell r="W25">
            <v>39538</v>
          </cell>
        </row>
      </sheetData>
      <sheetData sheetId="57">
        <row r="25">
          <cell r="W25">
            <v>39538</v>
          </cell>
        </row>
      </sheetData>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ow r="21">
          <cell r="C21" t="str">
            <v>Year</v>
          </cell>
        </row>
      </sheetData>
      <sheetData sheetId="75">
        <row r="21">
          <cell r="C21" t="str">
            <v>Year</v>
          </cell>
        </row>
      </sheetData>
      <sheetData sheetId="76"/>
      <sheetData sheetId="77">
        <row r="190">
          <cell r="J190">
            <v>39538</v>
          </cell>
        </row>
      </sheetData>
      <sheetData sheetId="78">
        <row r="25">
          <cell r="W25">
            <v>39538</v>
          </cell>
        </row>
      </sheetData>
      <sheetData sheetId="79" refreshError="1"/>
      <sheetData sheetId="80"/>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ow r="21">
          <cell r="C21" t="str">
            <v>Year</v>
          </cell>
        </row>
      </sheetData>
      <sheetData sheetId="108"/>
      <sheetData sheetId="109"/>
      <sheetData sheetId="110">
        <row r="190">
          <cell r="J190">
            <v>39538</v>
          </cell>
        </row>
      </sheetData>
      <sheetData sheetId="111">
        <row r="25">
          <cell r="W25">
            <v>39538</v>
          </cell>
        </row>
      </sheetData>
      <sheetData sheetId="112"/>
      <sheetData sheetId="113"/>
      <sheetData sheetId="114" refreshError="1"/>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row r="21">
          <cell r="C21" t="str">
            <v>Year</v>
          </cell>
        </row>
      </sheetData>
      <sheetData sheetId="135"/>
      <sheetData sheetId="136"/>
      <sheetData sheetId="137">
        <row r="190">
          <cell r="J190">
            <v>39538</v>
          </cell>
        </row>
      </sheetData>
      <sheetData sheetId="138">
        <row r="25">
          <cell r="W25">
            <v>39538</v>
          </cell>
        </row>
      </sheetData>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row r="21">
          <cell r="C21" t="str">
            <v>Year</v>
          </cell>
        </row>
      </sheetData>
      <sheetData sheetId="160"/>
      <sheetData sheetId="161"/>
      <sheetData sheetId="162">
        <row r="190">
          <cell r="J190">
            <v>39538</v>
          </cell>
        </row>
      </sheetData>
      <sheetData sheetId="163">
        <row r="25">
          <cell r="W25">
            <v>39538</v>
          </cell>
        </row>
      </sheetData>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ow r="21">
          <cell r="C21" t="str">
            <v>Year</v>
          </cell>
        </row>
      </sheetData>
      <sheetData sheetId="185"/>
      <sheetData sheetId="186"/>
      <sheetData sheetId="187">
        <row r="190">
          <cell r="J190">
            <v>39538</v>
          </cell>
        </row>
      </sheetData>
      <sheetData sheetId="188">
        <row r="25">
          <cell r="W25">
            <v>39538</v>
          </cell>
        </row>
      </sheetData>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row r="21">
          <cell r="C21" t="str">
            <v>Year</v>
          </cell>
        </row>
      </sheetData>
      <sheetData sheetId="210"/>
      <sheetData sheetId="211"/>
      <sheetData sheetId="212">
        <row r="190">
          <cell r="J190">
            <v>39538</v>
          </cell>
        </row>
      </sheetData>
      <sheetData sheetId="213">
        <row r="25">
          <cell r="W25">
            <v>39538</v>
          </cell>
        </row>
      </sheetData>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row r="21">
          <cell r="C21" t="str">
            <v>Year</v>
          </cell>
        </row>
      </sheetData>
      <sheetData sheetId="253"/>
      <sheetData sheetId="254"/>
      <sheetData sheetId="255">
        <row r="190">
          <cell r="J190">
            <v>39538</v>
          </cell>
        </row>
      </sheetData>
      <sheetData sheetId="256">
        <row r="25">
          <cell r="W25">
            <v>39538</v>
          </cell>
        </row>
      </sheetData>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row r="21">
          <cell r="C21" t="str">
            <v>Year</v>
          </cell>
        </row>
      </sheetData>
      <sheetData sheetId="279"/>
      <sheetData sheetId="280"/>
      <sheetData sheetId="281">
        <row r="190">
          <cell r="J190">
            <v>39538</v>
          </cell>
        </row>
      </sheetData>
      <sheetData sheetId="282">
        <row r="25">
          <cell r="W25">
            <v>39538</v>
          </cell>
        </row>
      </sheetData>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row r="21">
          <cell r="C21" t="str">
            <v>Year</v>
          </cell>
        </row>
      </sheetData>
      <sheetData sheetId="306"/>
      <sheetData sheetId="307"/>
      <sheetData sheetId="308">
        <row r="190">
          <cell r="J190">
            <v>39538</v>
          </cell>
        </row>
      </sheetData>
      <sheetData sheetId="309">
        <row r="25">
          <cell r="W25">
            <v>39538</v>
          </cell>
        </row>
      </sheetData>
      <sheetData sheetId="310"/>
      <sheetData sheetId="311"/>
      <sheetData sheetId="312"/>
      <sheetData sheetId="313" refreshError="1"/>
      <sheetData sheetId="314" refreshError="1"/>
      <sheetData sheetId="315" refreshError="1"/>
      <sheetData sheetId="316" refreshError="1"/>
      <sheetData sheetId="317" refreshError="1"/>
      <sheetData sheetId="31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sheetName val="Notes"/>
      <sheetName val="Externals"/>
      <sheetName val="S.106"/>
      <sheetName val="S.278"/>
      <sheetName val="Plot"/>
      <sheetName val="Housebuild"/>
      <sheetName val="On Costs"/>
      <sheetName val="Prelims"/>
      <sheetName val="Sales"/>
      <sheetName val="Cost Codes"/>
      <sheetName val="Accommodation"/>
      <sheetName val="Viability"/>
      <sheetName val="Comparison"/>
      <sheetName val="Varianc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dg"/>
      <sheetName val="Sommaire"/>
      <sheetName val="Présentation pour eux"/>
      <sheetName val="ESTIMATION  "/>
      <sheetName val="Métré - Récap"/>
      <sheetName val="info"/>
      <sheetName val="Présentation_pour_eux"/>
      <sheetName val="ESTIMATION__"/>
      <sheetName val="Métré_-_Récap"/>
      <sheetName val="NPV"/>
      <sheetName val="Construction"/>
      <sheetName val="Assumptions"/>
      <sheetName val="@risk rents and incentives"/>
      <sheetName val="Car park lease"/>
      <sheetName val="Net rent analysis"/>
      <sheetName val="Sensitivities"/>
      <sheetName val="Graph Data Affordable"/>
      <sheetName val="Présentation_pour_eux1"/>
      <sheetName val="ESTIMATION__1"/>
      <sheetName val="Métré_-_Récap1"/>
      <sheetName val="@risk_rents_and_incentives"/>
      <sheetName val="Car_park_lease"/>
      <sheetName val="Net_rent_analysis"/>
      <sheetName val="Graph_Data_Affordable"/>
      <sheetName val="Présentation_pour_eux3"/>
      <sheetName val="ESTIMATION__3"/>
      <sheetName val="Métré_-_Récap3"/>
      <sheetName val="@risk_rents_and_incentives2"/>
      <sheetName val="Car_park_lease2"/>
      <sheetName val="Net_rent_analysis2"/>
      <sheetName val="Graph_Data_Affordable2"/>
      <sheetName val="Présentation_pour_eux2"/>
      <sheetName val="ESTIMATION__2"/>
      <sheetName val="Métré_-_Récap2"/>
      <sheetName val="@risk_rents_and_incentives1"/>
      <sheetName val="Car_park_lease1"/>
      <sheetName val="Net_rent_analysis1"/>
      <sheetName val="Graph_Data_Affordable1"/>
      <sheetName val="Présentation_pour_eux5"/>
      <sheetName val="ESTIMATION__5"/>
      <sheetName val="Métré_-_Récap5"/>
      <sheetName val="@risk_rents_and_incentives4"/>
      <sheetName val="Car_park_lease4"/>
      <sheetName val="Net_rent_analysis4"/>
      <sheetName val="Graph_Data_Affordable4"/>
      <sheetName val="Présentation_pour_eux4"/>
      <sheetName val="ESTIMATION__4"/>
      <sheetName val="Métré_-_Récap4"/>
      <sheetName val="@risk_rents_and_incentives3"/>
      <sheetName val="Car_park_lease3"/>
      <sheetName val="Net_rent_analysis3"/>
      <sheetName val="Graph_Data_Affordable3"/>
      <sheetName val="Présentation_pour_eux6"/>
      <sheetName val="ESTIMATION__6"/>
      <sheetName val="Métré_-_Récap6"/>
      <sheetName val="@risk_rents_and_incentives5"/>
      <sheetName val="Car_park_lease5"/>
      <sheetName val="Net_rent_analysis5"/>
      <sheetName val="Graph_Data_Affordable5"/>
      <sheetName val="Présentation_pour_eux7"/>
      <sheetName val="ESTIMATION__7"/>
      <sheetName val="Métré_-_Récap7"/>
      <sheetName val="@risk_rents_and_incentives6"/>
      <sheetName val="Car_park_lease6"/>
      <sheetName val="Net_rent_analysis6"/>
      <sheetName val="Graph_Data_Affordable6"/>
      <sheetName val="Présentation_pour_eux8"/>
      <sheetName val="ESTIMATION__8"/>
      <sheetName val="Métré_-_Récap8"/>
      <sheetName val="@risk_rents_and_incentives7"/>
      <sheetName val="Car_park_lease7"/>
      <sheetName val="Net_rent_analysis7"/>
      <sheetName val="Graph_Data_Affordable7"/>
      <sheetName val="Présentation_pour_eux9"/>
      <sheetName val="ESTIMATION__9"/>
      <sheetName val="Métré_-_Récap9"/>
      <sheetName val="@risk_rents_and_incentives8"/>
      <sheetName val="Car_park_lease8"/>
      <sheetName val="Net_rent_analysis8"/>
      <sheetName val="Graph_Data_Affordable8"/>
      <sheetName val="Présentation_pour_eux12"/>
      <sheetName val="ESTIMATION__12"/>
      <sheetName val="Métré_-_Récap12"/>
      <sheetName val="@risk_rents_and_incentives11"/>
      <sheetName val="Car_park_lease11"/>
      <sheetName val="Net_rent_analysis11"/>
      <sheetName val="Graph_Data_Affordable11"/>
      <sheetName val="Présentation_pour_eux10"/>
      <sheetName val="ESTIMATION__10"/>
      <sheetName val="Métré_-_Récap10"/>
      <sheetName val="@risk_rents_and_incentives9"/>
      <sheetName val="Car_park_lease9"/>
      <sheetName val="Net_rent_analysis9"/>
      <sheetName val="Graph_Data_Affordable9"/>
      <sheetName val="Présentation_pour_eux11"/>
      <sheetName val="ESTIMATION__11"/>
      <sheetName val="Métré_-_Récap11"/>
      <sheetName val="@risk_rents_and_incentives10"/>
      <sheetName val="Car_park_lease10"/>
      <sheetName val="Net_rent_analysis10"/>
      <sheetName val="Graph_Data_Affordable10"/>
      <sheetName val="Présentation_pour_eux13"/>
      <sheetName val="ESTIMATION__13"/>
      <sheetName val="Métré_-_Récap13"/>
      <sheetName val="@risk_rents_and_incentives12"/>
      <sheetName val="Car_park_lease12"/>
      <sheetName val="Net_rent_analysis12"/>
      <sheetName val="Graph_Data_Affordable12"/>
      <sheetName val="Présentation_pour_eux14"/>
      <sheetName val="ESTIMATION__14"/>
      <sheetName val="Métré_-_Récap14"/>
      <sheetName val="@risk_rents_and_incentives13"/>
      <sheetName val="Car_park_lease13"/>
      <sheetName val="Net_rent_analysis13"/>
      <sheetName val="Graph_Data_Affordable13"/>
      <sheetName val="Site C5"/>
      <sheetName val="Présentation_pour_eux15"/>
      <sheetName val="ESTIMATION__15"/>
      <sheetName val="Métré_-_Récap15"/>
      <sheetName val="@risk_rents_and_incentives14"/>
      <sheetName val="Car_park_lease14"/>
      <sheetName val="Net_rent_analysis14"/>
      <sheetName val="Graph_Data_Affordable14"/>
      <sheetName val="Site_C5"/>
      <sheetName val="Building 1"/>
      <sheetName val="June "/>
      <sheetName val="Présentation_pour_eux16"/>
      <sheetName val="ESTIMATION__16"/>
      <sheetName val="Métré_-_Récap16"/>
      <sheetName val="Présentation_pour_eux17"/>
      <sheetName val="ESTIMATION__17"/>
      <sheetName val="Métré_-_Récap17"/>
      <sheetName val="Présentation_pour_eux18"/>
      <sheetName val="ESTIMATION__18"/>
      <sheetName val="Métré_-_Récap18"/>
      <sheetName val="@risk_rents_and_incentives15"/>
      <sheetName val="Car_park_lease15"/>
      <sheetName val="Net_rent_analysis15"/>
      <sheetName val="Graph_Data_Affordable15"/>
      <sheetName val="Présentation_pour_eux19"/>
      <sheetName val="ESTIMATION__19"/>
      <sheetName val="Métré_-_Récap19"/>
      <sheetName val="@risk_rents_and_incentives16"/>
      <sheetName val="Car_park_lease16"/>
      <sheetName val="Net_rent_analysis16"/>
      <sheetName val="Graph_Data_Affordable16"/>
    </sheetNames>
    <sheetDataSet>
      <sheetData sheetId="0"/>
      <sheetData sheetId="1"/>
      <sheetData sheetId="2"/>
      <sheetData sheetId="3"/>
      <sheetData sheetId="4"/>
      <sheetData sheetId="5">
        <row r="3">
          <cell r="C3">
            <v>410.05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refreshError="1"/>
      <sheetData sheetId="116"/>
      <sheetData sheetId="117"/>
      <sheetData sheetId="118"/>
      <sheetData sheetId="119"/>
      <sheetData sheetId="120"/>
      <sheetData sheetId="121"/>
      <sheetData sheetId="122"/>
      <sheetData sheetId="123"/>
      <sheetData sheetId="124" refreshError="1"/>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Data Sheet"/>
      <sheetName val="steelwork build up"/>
      <sheetName val="Front Cover"/>
      <sheetName val="Contents"/>
      <sheetName val="Introduction"/>
      <sheetName val="Exec Summary"/>
      <sheetName val="Areas"/>
      <sheetName val="element summary"/>
      <sheetName val="use summary"/>
      <sheetName val="infill 1st floor atrium"/>
      <sheetName val="Build up"/>
      <sheetName val="contract summary"/>
      <sheetName val="contract cost plan"/>
      <sheetName val="first floor office fit out"/>
      <sheetName val="fitout to entrance"/>
      <sheetName val="financial statement"/>
      <sheetName val="valuation 6 analysis"/>
      <sheetName val="fr1reconciliation"/>
      <sheetName val="Steel bq"/>
      <sheetName val="drainage bq"/>
      <sheetName val="dems  alts bq"/>
      <sheetName val="stonework PROCESS"/>
      <sheetName val="Risks"/>
      <sheetName val="Exclusions"/>
      <sheetName val="Disclaimer"/>
      <sheetName val="1.00"/>
      <sheetName val="2.00"/>
      <sheetName val="3.00"/>
      <sheetName val="4.00"/>
      <sheetName val="5.00"/>
      <sheetName val="6.00"/>
      <sheetName val="7.00"/>
      <sheetName val="8.00"/>
      <sheetName val="9.00"/>
      <sheetName val="10.00"/>
      <sheetName val="Module1"/>
      <sheetName val="Ammendment Log"/>
      <sheetName val="ASFuncs"/>
      <sheetName val="Module2 (function)"/>
      <sheetName val="cashflow macro functions"/>
      <sheetName val="Master_Data_Sheet1"/>
      <sheetName val="steelwork_build_up1"/>
      <sheetName val="Front_Cover1"/>
      <sheetName val="Exec_Summary1"/>
      <sheetName val="element_summary1"/>
      <sheetName val="use_summary1"/>
      <sheetName val="infill_1st_floor_atrium1"/>
      <sheetName val="Build_up1"/>
      <sheetName val="contract_summary1"/>
      <sheetName val="contract_cost_plan1"/>
      <sheetName val="first_floor_office_fit_out1"/>
      <sheetName val="fitout_to_entrance1"/>
      <sheetName val="financial_statement1"/>
      <sheetName val="valuation_6_analysis1"/>
      <sheetName val="Steel_bq1"/>
      <sheetName val="drainage_bq1"/>
      <sheetName val="dems__alts_bq1"/>
      <sheetName val="stonework_PROCESS1"/>
      <sheetName val="1_001"/>
      <sheetName val="2_001"/>
      <sheetName val="3_001"/>
      <sheetName val="4_001"/>
      <sheetName val="5_001"/>
      <sheetName val="6_001"/>
      <sheetName val="7_001"/>
      <sheetName val="8_001"/>
      <sheetName val="9_001"/>
      <sheetName val="10_001"/>
      <sheetName val="Ammendment_Log1"/>
      <sheetName val="Module2_(function)1"/>
      <sheetName val="cashflow_macro_functions1"/>
      <sheetName val="Master_Data_Sheet"/>
      <sheetName val="steelwork_build_up"/>
      <sheetName val="Front_Cover"/>
      <sheetName val="Exec_Summary"/>
      <sheetName val="element_summary"/>
      <sheetName val="use_summary"/>
      <sheetName val="infill_1st_floor_atrium"/>
      <sheetName val="Build_up"/>
      <sheetName val="contract_summary"/>
      <sheetName val="contract_cost_plan"/>
      <sheetName val="first_floor_office_fit_out"/>
      <sheetName val="fitout_to_entrance"/>
      <sheetName val="financial_statement"/>
      <sheetName val="valuation_6_analysis"/>
      <sheetName val="Steel_bq"/>
      <sheetName val="drainage_bq"/>
      <sheetName val="dems__alts_bq"/>
      <sheetName val="stonework_PROCESS"/>
      <sheetName val="1_00"/>
      <sheetName val="2_00"/>
      <sheetName val="3_00"/>
      <sheetName val="4_00"/>
      <sheetName val="5_00"/>
      <sheetName val="6_00"/>
      <sheetName val="7_00"/>
      <sheetName val="8_00"/>
      <sheetName val="9_00"/>
      <sheetName val="10_00"/>
      <sheetName val="Ammendment_Log"/>
      <sheetName val="Module2_(function)"/>
      <sheetName val="cashflow_macro_functions"/>
      <sheetName val="Master_Data_Sheet2"/>
      <sheetName val="steelwork_build_up2"/>
      <sheetName val="Front_Cover2"/>
      <sheetName val="Exec_Summary2"/>
      <sheetName val="element_summary2"/>
      <sheetName val="use_summary2"/>
      <sheetName val="infill_1st_floor_atrium2"/>
      <sheetName val="Build_up2"/>
      <sheetName val="contract_summary2"/>
      <sheetName val="contract_cost_plan2"/>
      <sheetName val="first_floor_office_fit_out2"/>
      <sheetName val="fitout_to_entrance2"/>
      <sheetName val="financial_statement2"/>
      <sheetName val="valuation_6_analysis2"/>
      <sheetName val="Steel_bq2"/>
      <sheetName val="drainage_bq2"/>
      <sheetName val="dems__alts_bq2"/>
      <sheetName val="stonework_PROCESS2"/>
      <sheetName val="1_002"/>
      <sheetName val="2_002"/>
      <sheetName val="3_002"/>
      <sheetName val="4_002"/>
      <sheetName val="5_002"/>
      <sheetName val="6_002"/>
      <sheetName val="7_002"/>
      <sheetName val="8_002"/>
      <sheetName val="9_002"/>
      <sheetName val="10_002"/>
      <sheetName val="Ammendment_Log2"/>
      <sheetName val="Module2_(function)2"/>
      <sheetName val="cashflow_macro_functions2"/>
      <sheetName val="Master_Data_Sheet4"/>
      <sheetName val="steelwork_build_up4"/>
      <sheetName val="Front_Cover4"/>
      <sheetName val="Exec_Summary4"/>
      <sheetName val="element_summary4"/>
      <sheetName val="use_summary4"/>
      <sheetName val="infill_1st_floor_atrium4"/>
      <sheetName val="Build_up4"/>
      <sheetName val="contract_summary4"/>
      <sheetName val="contract_cost_plan4"/>
      <sheetName val="first_floor_office_fit_out4"/>
      <sheetName val="fitout_to_entrance4"/>
      <sheetName val="financial_statement4"/>
      <sheetName val="valuation_6_analysis4"/>
      <sheetName val="Steel_bq4"/>
      <sheetName val="drainage_bq4"/>
      <sheetName val="dems__alts_bq4"/>
      <sheetName val="stonework_PROCESS4"/>
      <sheetName val="1_004"/>
      <sheetName val="2_004"/>
      <sheetName val="3_004"/>
      <sheetName val="4_004"/>
      <sheetName val="5_004"/>
      <sheetName val="6_004"/>
      <sheetName val="7_004"/>
      <sheetName val="8_004"/>
      <sheetName val="9_004"/>
      <sheetName val="10_004"/>
      <sheetName val="Ammendment_Log4"/>
      <sheetName val="Module2_(function)4"/>
      <sheetName val="cashflow_macro_functions4"/>
      <sheetName val="Master_Data_Sheet3"/>
      <sheetName val="steelwork_build_up3"/>
      <sheetName val="Front_Cover3"/>
      <sheetName val="Exec_Summary3"/>
      <sheetName val="element_summary3"/>
      <sheetName val="use_summary3"/>
      <sheetName val="infill_1st_floor_atrium3"/>
      <sheetName val="Build_up3"/>
      <sheetName val="contract_summary3"/>
      <sheetName val="contract_cost_plan3"/>
      <sheetName val="first_floor_office_fit_out3"/>
      <sheetName val="fitout_to_entrance3"/>
      <sheetName val="financial_statement3"/>
      <sheetName val="valuation_6_analysis3"/>
      <sheetName val="Steel_bq3"/>
      <sheetName val="drainage_bq3"/>
      <sheetName val="dems__alts_bq3"/>
      <sheetName val="stonework_PROCESS3"/>
      <sheetName val="1_003"/>
      <sheetName val="2_003"/>
      <sheetName val="3_003"/>
      <sheetName val="4_003"/>
      <sheetName val="5_003"/>
      <sheetName val="6_003"/>
      <sheetName val="7_003"/>
      <sheetName val="8_003"/>
      <sheetName val="9_003"/>
      <sheetName val="10_003"/>
      <sheetName val="Ammendment_Log3"/>
      <sheetName val="Module2_(function)3"/>
      <sheetName val="cashflow_macro_functions3"/>
      <sheetName val="Master_Data_Sheet5"/>
      <sheetName val="steelwork_build_up5"/>
      <sheetName val="Front_Cover5"/>
      <sheetName val="Exec_Summary5"/>
      <sheetName val="element_summary5"/>
      <sheetName val="use_summary5"/>
      <sheetName val="infill_1st_floor_atrium5"/>
      <sheetName val="Build_up5"/>
      <sheetName val="contract_summary5"/>
      <sheetName val="contract_cost_plan5"/>
      <sheetName val="first_floor_office_fit_out5"/>
      <sheetName val="fitout_to_entrance5"/>
      <sheetName val="financial_statement5"/>
      <sheetName val="valuation_6_analysis5"/>
      <sheetName val="Steel_bq5"/>
      <sheetName val="drainage_bq5"/>
      <sheetName val="dems__alts_bq5"/>
      <sheetName val="stonework_PROCESS5"/>
      <sheetName val="1_005"/>
      <sheetName val="2_005"/>
      <sheetName val="3_005"/>
      <sheetName val="4_005"/>
      <sheetName val="5_005"/>
      <sheetName val="6_005"/>
      <sheetName val="7_005"/>
      <sheetName val="8_005"/>
      <sheetName val="9_005"/>
      <sheetName val="10_005"/>
      <sheetName val="Ammendment_Log5"/>
      <sheetName val="Module2_(function)5"/>
      <sheetName val="cashflow_macro_functions5"/>
      <sheetName val="Master_Data_Sheet6"/>
      <sheetName val="steelwork_build_up6"/>
      <sheetName val="Front_Cover6"/>
      <sheetName val="Exec_Summary6"/>
      <sheetName val="element_summary6"/>
      <sheetName val="use_summary6"/>
      <sheetName val="infill_1st_floor_atrium6"/>
      <sheetName val="Build_up6"/>
      <sheetName val="contract_summary6"/>
      <sheetName val="contract_cost_plan6"/>
      <sheetName val="first_floor_office_fit_out6"/>
      <sheetName val="fitout_to_entrance6"/>
      <sheetName val="financial_statement6"/>
      <sheetName val="valuation_6_analysis6"/>
      <sheetName val="Steel_bq6"/>
      <sheetName val="drainage_bq6"/>
      <sheetName val="dems__alts_bq6"/>
      <sheetName val="stonework_PROCESS6"/>
      <sheetName val="1_006"/>
      <sheetName val="2_006"/>
      <sheetName val="3_006"/>
      <sheetName val="4_006"/>
      <sheetName val="5_006"/>
      <sheetName val="6_006"/>
      <sheetName val="7_006"/>
      <sheetName val="8_006"/>
      <sheetName val="9_006"/>
      <sheetName val="10_006"/>
      <sheetName val="Ammendment_Log6"/>
      <sheetName val="Module2_(function)6"/>
      <sheetName val="cashflow_macro_functions6"/>
      <sheetName val="Master_Data_Sheet8"/>
      <sheetName val="steelwork_build_up8"/>
      <sheetName val="Front_Cover8"/>
      <sheetName val="Exec_Summary8"/>
      <sheetName val="element_summary8"/>
      <sheetName val="use_summary8"/>
      <sheetName val="infill_1st_floor_atrium8"/>
      <sheetName val="Build_up8"/>
      <sheetName val="contract_summary8"/>
      <sheetName val="contract_cost_plan8"/>
      <sheetName val="first_floor_office_fit_out8"/>
      <sheetName val="fitout_to_entrance8"/>
      <sheetName val="financial_statement8"/>
      <sheetName val="valuation_6_analysis8"/>
      <sheetName val="Steel_bq8"/>
      <sheetName val="drainage_bq8"/>
      <sheetName val="dems__alts_bq8"/>
      <sheetName val="stonework_PROCESS8"/>
      <sheetName val="1_008"/>
      <sheetName val="2_008"/>
      <sheetName val="3_008"/>
      <sheetName val="4_008"/>
      <sheetName val="5_008"/>
      <sheetName val="6_008"/>
      <sheetName val="7_008"/>
      <sheetName val="8_008"/>
      <sheetName val="9_008"/>
      <sheetName val="10_008"/>
      <sheetName val="Ammendment_Log8"/>
      <sheetName val="Module2_(function)8"/>
      <sheetName val="cashflow_macro_functions8"/>
      <sheetName val="Master_Data_Sheet7"/>
      <sheetName val="steelwork_build_up7"/>
      <sheetName val="Front_Cover7"/>
      <sheetName val="Exec_Summary7"/>
      <sheetName val="element_summary7"/>
      <sheetName val="use_summary7"/>
      <sheetName val="infill_1st_floor_atrium7"/>
      <sheetName val="Build_up7"/>
      <sheetName val="contract_summary7"/>
      <sheetName val="contract_cost_plan7"/>
      <sheetName val="first_floor_office_fit_out7"/>
      <sheetName val="fitout_to_entrance7"/>
      <sheetName val="financial_statement7"/>
      <sheetName val="valuation_6_analysis7"/>
      <sheetName val="Steel_bq7"/>
      <sheetName val="drainage_bq7"/>
      <sheetName val="dems__alts_bq7"/>
      <sheetName val="stonework_PROCESS7"/>
      <sheetName val="1_007"/>
      <sheetName val="2_007"/>
      <sheetName val="3_007"/>
      <sheetName val="4_007"/>
      <sheetName val="5_007"/>
      <sheetName val="6_007"/>
      <sheetName val="7_007"/>
      <sheetName val="8_007"/>
      <sheetName val="9_007"/>
      <sheetName val="10_007"/>
      <sheetName val="Ammendment_Log7"/>
      <sheetName val="Module2_(function)7"/>
      <sheetName val="cashflow_macro_functions7"/>
      <sheetName val="Master_Data_Sheet9"/>
      <sheetName val="steelwork_build_up9"/>
      <sheetName val="Front_Cover9"/>
      <sheetName val="Exec_Summary9"/>
      <sheetName val="element_summary9"/>
      <sheetName val="use_summary9"/>
      <sheetName val="infill_1st_floor_atrium9"/>
      <sheetName val="Build_up9"/>
      <sheetName val="contract_summary9"/>
      <sheetName val="contract_cost_plan9"/>
      <sheetName val="first_floor_office_fit_out9"/>
      <sheetName val="fitout_to_entrance9"/>
      <sheetName val="financial_statement9"/>
      <sheetName val="valuation_6_analysis9"/>
      <sheetName val="Steel_bq9"/>
      <sheetName val="drainage_bq9"/>
      <sheetName val="dems__alts_bq9"/>
      <sheetName val="stonework_PROCESS9"/>
      <sheetName val="1_009"/>
      <sheetName val="2_009"/>
      <sheetName val="3_009"/>
      <sheetName val="4_009"/>
      <sheetName val="5_009"/>
      <sheetName val="6_009"/>
      <sheetName val="7_009"/>
      <sheetName val="8_009"/>
      <sheetName val="9_009"/>
      <sheetName val="10_009"/>
      <sheetName val="Ammendment_Log9"/>
      <sheetName val="Module2_(function)9"/>
      <sheetName val="cashflow_macro_functions9"/>
      <sheetName val="Master_Data_Sheet10"/>
      <sheetName val="steelwork_build_up10"/>
      <sheetName val="Front_Cover10"/>
      <sheetName val="Exec_Summary10"/>
      <sheetName val="element_summary10"/>
      <sheetName val="use_summary10"/>
      <sheetName val="infill_1st_floor_atrium10"/>
      <sheetName val="Build_up10"/>
      <sheetName val="contract_summary10"/>
      <sheetName val="contract_cost_plan10"/>
      <sheetName val="first_floor_office_fit_out10"/>
      <sheetName val="fitout_to_entrance10"/>
      <sheetName val="financial_statement10"/>
      <sheetName val="valuation_6_analysis10"/>
      <sheetName val="Steel_bq10"/>
      <sheetName val="drainage_bq10"/>
      <sheetName val="dems__alts_bq10"/>
      <sheetName val="stonework_PROCESS10"/>
      <sheetName val="1_0010"/>
      <sheetName val="2_0010"/>
      <sheetName val="3_0010"/>
      <sheetName val="4_0010"/>
      <sheetName val="5_0010"/>
      <sheetName val="6_0010"/>
      <sheetName val="7_0010"/>
      <sheetName val="8_0010"/>
      <sheetName val="9_0010"/>
      <sheetName val="10_0010"/>
      <sheetName val="Ammendment_Log10"/>
      <sheetName val="Module2_(function)10"/>
      <sheetName val="cashflow_macro_functions10"/>
      <sheetName val="Master_Data_Sheet11"/>
      <sheetName val="steelwork_build_up11"/>
      <sheetName val="Front_Cover11"/>
      <sheetName val="Exec_Summary11"/>
      <sheetName val="element_summary11"/>
      <sheetName val="use_summary11"/>
      <sheetName val="infill_1st_floor_atrium11"/>
      <sheetName val="Build_up11"/>
      <sheetName val="contract_summary11"/>
      <sheetName val="contract_cost_plan11"/>
      <sheetName val="first_floor_office_fit_out11"/>
      <sheetName val="fitout_to_entrance11"/>
      <sheetName val="financial_statement11"/>
      <sheetName val="valuation_6_analysis11"/>
      <sheetName val="Steel_bq11"/>
      <sheetName val="drainage_bq11"/>
      <sheetName val="dems__alts_bq11"/>
      <sheetName val="stonework_PROCESS11"/>
      <sheetName val="1_0011"/>
      <sheetName val="2_0011"/>
      <sheetName val="3_0011"/>
      <sheetName val="4_0011"/>
      <sheetName val="5_0011"/>
      <sheetName val="6_0011"/>
      <sheetName val="7_0011"/>
      <sheetName val="8_0011"/>
      <sheetName val="9_0011"/>
      <sheetName val="10_0011"/>
      <sheetName val="Ammendment_Log11"/>
      <sheetName val="Module2_(function)11"/>
      <sheetName val="cashflow_macro_functions11"/>
      <sheetName val="Master_Data_Sheet12"/>
      <sheetName val="steelwork_build_up12"/>
      <sheetName val="Front_Cover12"/>
      <sheetName val="Exec_Summary12"/>
      <sheetName val="element_summary12"/>
      <sheetName val="use_summary12"/>
      <sheetName val="infill_1st_floor_atrium12"/>
      <sheetName val="Build_up12"/>
      <sheetName val="contract_summary12"/>
      <sheetName val="contract_cost_plan12"/>
      <sheetName val="first_floor_office_fit_out12"/>
      <sheetName val="fitout_to_entrance12"/>
      <sheetName val="financial_statement12"/>
      <sheetName val="valuation_6_analysis12"/>
      <sheetName val="Steel_bq12"/>
      <sheetName val="drainage_bq12"/>
      <sheetName val="dems__alts_bq12"/>
      <sheetName val="stonework_PROCESS12"/>
      <sheetName val="1_0012"/>
      <sheetName val="2_0012"/>
      <sheetName val="3_0012"/>
      <sheetName val="4_0012"/>
      <sheetName val="5_0012"/>
      <sheetName val="6_0012"/>
      <sheetName val="7_0012"/>
      <sheetName val="8_0012"/>
      <sheetName val="9_0012"/>
      <sheetName val="10_0012"/>
      <sheetName val="Ammendment_Log12"/>
      <sheetName val="Module2_(function)12"/>
      <sheetName val="cashflow_macro_functions12"/>
      <sheetName val="Master_Data_Sheet13"/>
      <sheetName val="steelwork_build_up13"/>
      <sheetName val="Front_Cover13"/>
      <sheetName val="Exec_Summary13"/>
      <sheetName val="element_summary13"/>
      <sheetName val="use_summary13"/>
      <sheetName val="infill_1st_floor_atrium13"/>
      <sheetName val="Build_up13"/>
      <sheetName val="contract_summary13"/>
      <sheetName val="contract_cost_plan13"/>
      <sheetName val="first_floor_office_fit_out13"/>
      <sheetName val="fitout_to_entrance13"/>
      <sheetName val="financial_statement13"/>
      <sheetName val="valuation_6_analysis13"/>
      <sheetName val="Steel_bq13"/>
      <sheetName val="drainage_bq13"/>
      <sheetName val="dems__alts_bq13"/>
      <sheetName val="stonework_PROCESS13"/>
      <sheetName val="1_0013"/>
      <sheetName val="2_0013"/>
      <sheetName val="3_0013"/>
      <sheetName val="4_0013"/>
      <sheetName val="5_0013"/>
      <sheetName val="6_0013"/>
      <sheetName val="7_0013"/>
      <sheetName val="8_0013"/>
      <sheetName val="9_0013"/>
      <sheetName val="10_0013"/>
      <sheetName val="Ammendment_Log13"/>
      <sheetName val="Module2_(function)13"/>
      <sheetName val="cashflow_macro_functions13"/>
      <sheetName val="Master_Data_Sheet14"/>
      <sheetName val="steelwork_build_up14"/>
      <sheetName val="Front_Cover14"/>
      <sheetName val="Exec_Summary14"/>
      <sheetName val="element_summary14"/>
      <sheetName val="use_summary14"/>
      <sheetName val="infill_1st_floor_atrium14"/>
      <sheetName val="Build_up14"/>
      <sheetName val="contract_summary14"/>
      <sheetName val="contract_cost_plan14"/>
      <sheetName val="first_floor_office_fit_out14"/>
      <sheetName val="fitout_to_entrance14"/>
      <sheetName val="financial_statement14"/>
      <sheetName val="valuation_6_analysis14"/>
      <sheetName val="Steel_bq14"/>
      <sheetName val="drainage_bq14"/>
      <sheetName val="dems__alts_bq14"/>
      <sheetName val="stonework_PROCESS14"/>
      <sheetName val="1_0014"/>
      <sheetName val="2_0014"/>
      <sheetName val="3_0014"/>
      <sheetName val="4_0014"/>
      <sheetName val="5_0014"/>
      <sheetName val="6_0014"/>
      <sheetName val="7_0014"/>
      <sheetName val="8_0014"/>
      <sheetName val="9_0014"/>
      <sheetName val="10_0014"/>
      <sheetName val="Ammendment_Log14"/>
      <sheetName val="Module2_(function)14"/>
      <sheetName val="cashflow_macro_functions14"/>
      <sheetName val="Master_Data_Sheet15"/>
      <sheetName val="steelwork_build_up15"/>
      <sheetName val="Front_Cover15"/>
      <sheetName val="Exec_Summary15"/>
      <sheetName val="element_summary15"/>
      <sheetName val="use_summary15"/>
      <sheetName val="infill_1st_floor_atrium15"/>
      <sheetName val="Build_up15"/>
      <sheetName val="contract_summary15"/>
      <sheetName val="contract_cost_plan15"/>
      <sheetName val="first_floor_office_fit_out15"/>
      <sheetName val="fitout_to_entrance15"/>
      <sheetName val="financial_statement15"/>
      <sheetName val="valuation_6_analysis15"/>
      <sheetName val="Steel_bq15"/>
      <sheetName val="drainage_bq15"/>
      <sheetName val="dems__alts_bq15"/>
      <sheetName val="stonework_PROCESS15"/>
      <sheetName val="1_0015"/>
      <sheetName val="2_0015"/>
      <sheetName val="3_0015"/>
      <sheetName val="Master_Data_Sheet16"/>
      <sheetName val="steelwork_build_up16"/>
      <sheetName val="Front_Cover16"/>
      <sheetName val="Exec_Summary16"/>
      <sheetName val="element_summary16"/>
      <sheetName val="use_summary16"/>
      <sheetName val="infill_1st_floor_atrium16"/>
      <sheetName val="Build_up16"/>
      <sheetName val="contract_summary16"/>
      <sheetName val="contract_cost_plan16"/>
      <sheetName val="first_floor_office_fit_out16"/>
      <sheetName val="fitout_to_entrance16"/>
      <sheetName val="financial_statement16"/>
      <sheetName val="valuation_6_analysis16"/>
      <sheetName val="Steel_bq16"/>
      <sheetName val="drainage_bq16"/>
      <sheetName val="dems__alts_bq16"/>
      <sheetName val="stonework_PROCESS16"/>
      <sheetName val="1_0016"/>
      <sheetName val="2_0016"/>
      <sheetName val="3_0016"/>
      <sheetName val="4_0015"/>
      <sheetName val="5_0015"/>
      <sheetName val="6_0015"/>
      <sheetName val="7_0015"/>
      <sheetName val="8_0015"/>
      <sheetName val="9_0015"/>
      <sheetName val="10_0015"/>
      <sheetName val="Ammendment_Log15"/>
      <sheetName val="Module2_(function)15"/>
      <sheetName val="cashflow_macro_functions15"/>
      <sheetName val="Master_Data_Sheet17"/>
      <sheetName val="steelwork_build_up17"/>
      <sheetName val="Front_Cover17"/>
      <sheetName val="Exec_Summary17"/>
      <sheetName val="element_summary17"/>
      <sheetName val="use_summary17"/>
      <sheetName val="infill_1st_floor_atrium17"/>
      <sheetName val="Build_up17"/>
      <sheetName val="contract_summary17"/>
      <sheetName val="contract_cost_plan17"/>
      <sheetName val="first_floor_office_fit_out17"/>
      <sheetName val="fitout_to_entrance17"/>
      <sheetName val="financial_statement17"/>
      <sheetName val="valuation_6_analysis17"/>
      <sheetName val="Steel_bq17"/>
      <sheetName val="drainage_bq17"/>
      <sheetName val="dems__alts_bq17"/>
      <sheetName val="stonework_PROCESS17"/>
      <sheetName val="1_0017"/>
      <sheetName val="2_0017"/>
      <sheetName val="3_0017"/>
      <sheetName val="4_0016"/>
      <sheetName val="5_0016"/>
      <sheetName val="6_0016"/>
      <sheetName val="7_0016"/>
      <sheetName val="8_0016"/>
      <sheetName val="9_0016"/>
      <sheetName val="10_0016"/>
      <sheetName val="Ammendment_Log16"/>
      <sheetName val="Module2_(function)16"/>
      <sheetName val="cashflow_macro_functions16"/>
    </sheetNames>
    <sheetDataSet>
      <sheetData sheetId="0" refreshError="1">
        <row r="41">
          <cell r="D41">
            <v>36432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41">
          <cell r="D41">
            <v>36432</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1">
          <cell r="D41">
            <v>36432</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row r="41">
          <cell r="D41">
            <v>36432</v>
          </cell>
        </row>
      </sheetData>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row r="41">
          <cell r="D41">
            <v>36432</v>
          </cell>
        </row>
      </sheetData>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row r="41">
          <cell r="D41">
            <v>36432</v>
          </cell>
        </row>
      </sheetData>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row r="41">
          <cell r="D41">
            <v>36432</v>
          </cell>
        </row>
      </sheetData>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row r="41">
          <cell r="D41">
            <v>36432</v>
          </cell>
        </row>
      </sheetData>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row r="41">
          <cell r="D41">
            <v>36432</v>
          </cell>
        </row>
      </sheetData>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row r="41">
          <cell r="D41">
            <v>36432</v>
          </cell>
        </row>
      </sheetData>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row r="41">
          <cell r="D41">
            <v>36432</v>
          </cell>
        </row>
      </sheetData>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sheetName val="Summary"/>
      <sheetName val="Notes"/>
      <sheetName val="Externals"/>
      <sheetName val="S.106"/>
      <sheetName val="Plot"/>
      <sheetName val="Housebuild"/>
      <sheetName val="On Costs"/>
      <sheetName val="Accommodation"/>
      <sheetName val="Schedule"/>
      <sheetName val="Notes 28Se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Flysheet"/>
      <sheetName val="Contents"/>
      <sheetName val="Summary"/>
      <sheetName val="Capital"/>
      <sheetName val="Area"/>
      <sheetName val="Basis"/>
      <sheetName val="Cashflow"/>
      <sheetName val="Workpackages"/>
      <sheetName val="Components"/>
      <sheetName val="Library"/>
      <sheetName val="Abstract"/>
      <sheetName val="Maintenance"/>
      <sheetName val="Occupancy"/>
      <sheetName val="TLC"/>
      <sheetName val="Buildup"/>
      <sheetName val="Indices"/>
      <sheetName val="Date"/>
    </sheetNames>
    <sheetDataSet>
      <sheetData sheetId="0" refreshError="1">
        <row r="10">
          <cell r="H10" t="str">
            <v>PB4</v>
          </cell>
          <cell r="I10" t="str">
            <v>PB4_COD</v>
          </cell>
          <cell r="J10" t="str">
            <v>PB4_Cake</v>
          </cell>
          <cell r="K10" t="str">
            <v>PB4_Cake_sbd1</v>
          </cell>
        </row>
        <row r="11">
          <cell r="H11" t="str">
            <v>Complete building</v>
          </cell>
          <cell r="I11" t="str">
            <v>1 complete wing</v>
          </cell>
          <cell r="J11" t="str">
            <v>Central and East wing with SBD1</v>
          </cell>
          <cell r="K11" t="str">
            <v>SBD1 only</v>
          </cell>
        </row>
        <row r="13">
          <cell r="H13" t="str">
            <v>FIT OUT OF COMPLETE BUILDING</v>
          </cell>
          <cell r="I13" t="str">
            <v>FIT OUT OF WEST WING</v>
          </cell>
          <cell r="J13" t="str">
            <v>FIT OUT OF CENTRAL, ATRIUM, KITCHEN &amp; EAST</v>
          </cell>
          <cell r="K13" t="str">
            <v>FIT OUT OF CENTRAL, ATRIUM, KITCHEN &amp; EAST</v>
          </cell>
        </row>
        <row r="14">
          <cell r="H14" t="str">
            <v>PB4 PROJECT COD</v>
          </cell>
          <cell r="I14" t="str">
            <v>PB4 PROJECT COD</v>
          </cell>
          <cell r="J14" t="str">
            <v>PB4 CAKE</v>
          </cell>
          <cell r="K14" t="str">
            <v>PB4 CAKE</v>
          </cell>
        </row>
        <row r="15">
          <cell r="H15">
            <v>1601</v>
          </cell>
          <cell r="I15">
            <v>1601</v>
          </cell>
          <cell r="J15">
            <v>1601</v>
          </cell>
          <cell r="K15">
            <v>1601</v>
          </cell>
        </row>
        <row r="16">
          <cell r="H16" t="str">
            <v>001</v>
          </cell>
          <cell r="I16" t="str">
            <v>001</v>
          </cell>
          <cell r="J16" t="str">
            <v>001</v>
          </cell>
          <cell r="K16" t="str">
            <v>001</v>
          </cell>
        </row>
        <row r="18">
          <cell r="H18" t="str">
            <v>EGG, DERBY</v>
          </cell>
          <cell r="I18" t="str">
            <v>EGG, DERBY</v>
          </cell>
          <cell r="J18" t="str">
            <v>EGG, DERBY</v>
          </cell>
          <cell r="K18" t="str">
            <v>EGG, DERBY</v>
          </cell>
        </row>
        <row r="19">
          <cell r="H19" t="str">
            <v>Riverside Way, Pride Park, Derby, DE99 3GG</v>
          </cell>
          <cell r="I19" t="str">
            <v>Riverside Way, Pride Park, Derby, DE99 3GG</v>
          </cell>
          <cell r="J19" t="str">
            <v>Riverside Way, Pride Park, Derby, DE99 3GG</v>
          </cell>
          <cell r="K19" t="str">
            <v>Riverside Way, Pride Park, Derby, DE99 3GG</v>
          </cell>
        </row>
        <row r="20">
          <cell r="H20" t="str">
            <v>Pete Andrews</v>
          </cell>
          <cell r="I20" t="str">
            <v>Pete Andrews</v>
          </cell>
          <cell r="J20" t="str">
            <v>Pete Andrews</v>
          </cell>
          <cell r="K20" t="str">
            <v>Pete Andrews</v>
          </cell>
        </row>
        <row r="22">
          <cell r="H22" t="str">
            <v>FIT OUT OF COMPLETE BUILDING</v>
          </cell>
          <cell r="I22" t="str">
            <v>FIT OUT OF WEST WING</v>
          </cell>
          <cell r="J22" t="str">
            <v>FIT OUT OF CENTRAL, ATRIUM, KITCHEN &amp; EAST</v>
          </cell>
          <cell r="K22" t="str">
            <v>FIT OUT OF CENTRAL, ATRIUM, KITCHEN &amp; EAST</v>
          </cell>
        </row>
        <row r="23">
          <cell r="H23" t="str">
            <v>COMPLETE</v>
          </cell>
          <cell r="I23" t="str">
            <v>WEST</v>
          </cell>
          <cell r="J23" t="str">
            <v>OPTION A</v>
          </cell>
          <cell r="K23" t="str">
            <v>OPTION B</v>
          </cell>
        </row>
        <row r="24">
          <cell r="H24" t="str">
            <v>FOUR COMPUTER ROOMS AND OPEN PLAN AREA</v>
          </cell>
          <cell r="I24" t="str">
            <v>ONE COMPUTER ROOM AND OPEN PLAN AREA</v>
          </cell>
          <cell r="J24" t="str">
            <v>MAIN BUILDING AND SBD1</v>
          </cell>
          <cell r="K24" t="str">
            <v>SBD1 ONLY</v>
          </cell>
        </row>
        <row r="25">
          <cell r="H25" t="str">
            <v>Complete Building</v>
          </cell>
          <cell r="I25" t="str">
            <v>All 9 bays of the West wing only plus First floor</v>
          </cell>
          <cell r="J25" t="str">
            <v>East wing, Central area and SBD1</v>
          </cell>
          <cell r="K25" t="str">
            <v>SBD1 only</v>
          </cell>
        </row>
        <row r="26">
          <cell r="H26" t="str">
            <v>COST PLAN</v>
          </cell>
          <cell r="I26" t="str">
            <v>COST PLAN</v>
          </cell>
          <cell r="J26" t="str">
            <v>COST PLAN</v>
          </cell>
          <cell r="K26" t="str">
            <v>COST PLAN</v>
          </cell>
        </row>
        <row r="27">
          <cell r="H27">
            <v>3</v>
          </cell>
          <cell r="I27">
            <v>3</v>
          </cell>
          <cell r="J27">
            <v>3</v>
          </cell>
          <cell r="K27">
            <v>3</v>
          </cell>
        </row>
        <row r="28">
          <cell r="H28" t="str">
            <v xml:space="preserve"> </v>
          </cell>
          <cell r="I28" t="str">
            <v xml:space="preserve"> </v>
          </cell>
          <cell r="J28" t="str">
            <v xml:space="preserve"> </v>
          </cell>
          <cell r="K28" t="str">
            <v xml:space="preserve"> </v>
          </cell>
        </row>
        <row r="29">
          <cell r="H29" t="str">
            <v>13TH AUGUST 2003</v>
          </cell>
          <cell r="I29" t="str">
            <v>13TH AUGUST 2003</v>
          </cell>
          <cell r="J29" t="str">
            <v>13TH AUGUST 2003</v>
          </cell>
          <cell r="K29" t="str">
            <v>13TH AUGUST 2003</v>
          </cell>
        </row>
        <row r="31">
          <cell r="H31" t="str">
            <v>Bucknall Austin</v>
          </cell>
          <cell r="I31" t="str">
            <v>Bucknall Austin</v>
          </cell>
          <cell r="J31" t="str">
            <v>Bucknall Austin</v>
          </cell>
          <cell r="K31" t="str">
            <v>Bucknall Austin</v>
          </cell>
        </row>
        <row r="32">
          <cell r="H32" t="str">
            <v>Millennium Point, Curzon Street, Birmingham B4 7XG</v>
          </cell>
          <cell r="I32" t="str">
            <v>Millennium Point, Curzon Street, Birmingham B4 7XG</v>
          </cell>
          <cell r="J32" t="str">
            <v>Millennium Point, Curzon Street, Birmingham B4 7XG</v>
          </cell>
          <cell r="K32" t="str">
            <v>Millennium Point, Curzon Street, Birmingham B4 7XG</v>
          </cell>
        </row>
        <row r="33">
          <cell r="H33" t="str">
            <v>++44 (0)121 503 1500</v>
          </cell>
          <cell r="I33" t="str">
            <v>++44 (0)121 503 1500</v>
          </cell>
          <cell r="J33" t="str">
            <v>++44 (0)121 503 1500</v>
          </cell>
          <cell r="K33" t="str">
            <v>++44 (0)121 503 1500</v>
          </cell>
        </row>
        <row r="34">
          <cell r="H34" t="str">
            <v>++44 (0)121 503 1501</v>
          </cell>
          <cell r="I34" t="str">
            <v>++44 (0)121 503 1501</v>
          </cell>
          <cell r="J34" t="str">
            <v>++44 (0)121 503 1501</v>
          </cell>
          <cell r="K34" t="str">
            <v>++44 (0)121 503 1501</v>
          </cell>
        </row>
        <row r="35">
          <cell r="H35" t="str">
            <v>@Bucknall.com</v>
          </cell>
          <cell r="I35" t="str">
            <v>@Bucknall.com</v>
          </cell>
          <cell r="J35" t="str">
            <v>@Bucknall.com</v>
          </cell>
          <cell r="K35" t="str">
            <v>@Bucknall.com</v>
          </cell>
        </row>
        <row r="36">
          <cell r="H36" t="str">
            <v>Brendan Patchell</v>
          </cell>
          <cell r="I36" t="str">
            <v>Brendan Patchell</v>
          </cell>
          <cell r="J36" t="str">
            <v>Brendan Patchell</v>
          </cell>
          <cell r="K36" t="str">
            <v>Brendan Patchell</v>
          </cell>
        </row>
        <row r="37">
          <cell r="H37" t="str">
            <v>07970 466614</v>
          </cell>
          <cell r="I37" t="str">
            <v>07970 466614</v>
          </cell>
          <cell r="J37" t="str">
            <v>07970 466614</v>
          </cell>
          <cell r="K37" t="str">
            <v>07970 466614</v>
          </cell>
        </row>
        <row r="38">
          <cell r="H38" t="str">
            <v>++44 (0)121 503 1500</v>
          </cell>
          <cell r="I38" t="str">
            <v>++44 (0)121 503 1500</v>
          </cell>
          <cell r="J38" t="str">
            <v>++44 (0)121 503 1500</v>
          </cell>
          <cell r="K38" t="str">
            <v>++44 (0)121 503 1500</v>
          </cell>
        </row>
        <row r="39">
          <cell r="H39" t="str">
            <v>Brendan@Patchell.Org</v>
          </cell>
          <cell r="I39" t="str">
            <v>Brendan@Patchell.Org</v>
          </cell>
          <cell r="J39" t="str">
            <v>Brendan@Patchell.Org</v>
          </cell>
          <cell r="K39" t="str">
            <v>Brendan@Patchell.Org</v>
          </cell>
        </row>
        <row r="40">
          <cell r="H40" t="str">
            <v>0121 449 4096</v>
          </cell>
          <cell r="I40" t="str">
            <v>0121 449 4096</v>
          </cell>
          <cell r="J40" t="str">
            <v>0121 449 4096</v>
          </cell>
          <cell r="K40" t="str">
            <v>0121 449 4096</v>
          </cell>
        </row>
        <row r="42">
          <cell r="H42">
            <v>320</v>
          </cell>
          <cell r="I42">
            <v>320</v>
          </cell>
          <cell r="J42">
            <v>320</v>
          </cell>
          <cell r="K42">
            <v>320</v>
          </cell>
        </row>
        <row r="43">
          <cell r="H43" t="str">
            <v xml:space="preserve">Data centre </v>
          </cell>
          <cell r="I43" t="str">
            <v xml:space="preserve">Data centre </v>
          </cell>
          <cell r="J43" t="str">
            <v xml:space="preserve">Data centre </v>
          </cell>
          <cell r="K43" t="str">
            <v xml:space="preserve">Data centre </v>
          </cell>
        </row>
        <row r="44">
          <cell r="H44" t="str">
            <v>2004/4</v>
          </cell>
          <cell r="I44" t="str">
            <v>2003/3</v>
          </cell>
          <cell r="J44" t="str">
            <v>2004/4</v>
          </cell>
          <cell r="K44" t="str">
            <v>2004/4</v>
          </cell>
        </row>
        <row r="45">
          <cell r="H45" t="str">
            <v>2003/3</v>
          </cell>
          <cell r="I45" t="str">
            <v>2003/3</v>
          </cell>
          <cell r="J45" t="str">
            <v>2003/3</v>
          </cell>
          <cell r="K45" t="str">
            <v>2003/3</v>
          </cell>
        </row>
        <row r="46">
          <cell r="H46" t="str">
            <v>Derbyshire</v>
          </cell>
          <cell r="I46" t="str">
            <v>Derbyshire</v>
          </cell>
          <cell r="J46" t="str">
            <v>Derbyshire</v>
          </cell>
          <cell r="K46" t="str">
            <v>Derbyshire</v>
          </cell>
        </row>
        <row r="47">
          <cell r="H47" t="str">
            <v>Derbyshire</v>
          </cell>
          <cell r="I47" t="str">
            <v>Derbyshire</v>
          </cell>
          <cell r="J47" t="str">
            <v>Derbyshire</v>
          </cell>
          <cell r="K47" t="str">
            <v>Derbyshire</v>
          </cell>
        </row>
        <row r="48">
          <cell r="H48">
            <v>207</v>
          </cell>
          <cell r="I48">
            <v>199</v>
          </cell>
          <cell r="J48">
            <v>207</v>
          </cell>
          <cell r="K48">
            <v>207</v>
          </cell>
        </row>
        <row r="49">
          <cell r="H49">
            <v>199</v>
          </cell>
          <cell r="I49">
            <v>199</v>
          </cell>
          <cell r="J49">
            <v>199</v>
          </cell>
          <cell r="K49">
            <v>199</v>
          </cell>
        </row>
        <row r="50">
          <cell r="H50">
            <v>0.92</v>
          </cell>
          <cell r="I50">
            <v>0.92</v>
          </cell>
          <cell r="J50">
            <v>0.92</v>
          </cell>
          <cell r="K50">
            <v>0.92</v>
          </cell>
        </row>
        <row r="51">
          <cell r="H51">
            <v>0.92</v>
          </cell>
          <cell r="I51">
            <v>0.92</v>
          </cell>
          <cell r="J51">
            <v>0.92</v>
          </cell>
          <cell r="K51">
            <v>0.92</v>
          </cell>
        </row>
        <row r="52">
          <cell r="H52" t="str">
            <v>£</v>
          </cell>
          <cell r="I52" t="str">
            <v>£</v>
          </cell>
          <cell r="J52" t="str">
            <v>£</v>
          </cell>
          <cell r="K52" t="str">
            <v>£</v>
          </cell>
        </row>
        <row r="53">
          <cell r="H53">
            <v>1</v>
          </cell>
          <cell r="I53">
            <v>1</v>
          </cell>
          <cell r="J53">
            <v>1</v>
          </cell>
          <cell r="K53">
            <v>1</v>
          </cell>
        </row>
        <row r="54">
          <cell r="H54">
            <v>1</v>
          </cell>
          <cell r="I54">
            <v>1</v>
          </cell>
          <cell r="J54">
            <v>1</v>
          </cell>
          <cell r="K54">
            <v>1</v>
          </cell>
        </row>
        <row r="55">
          <cell r="H55">
            <v>1.0402010050251256</v>
          </cell>
          <cell r="I55">
            <v>1</v>
          </cell>
          <cell r="J55">
            <v>1.0402010050251256</v>
          </cell>
          <cell r="K55">
            <v>1.0402010050251256</v>
          </cell>
        </row>
        <row r="56">
          <cell r="H56">
            <v>1</v>
          </cell>
          <cell r="I56">
            <v>1</v>
          </cell>
          <cell r="J56">
            <v>1</v>
          </cell>
          <cell r="K56">
            <v>1</v>
          </cell>
        </row>
        <row r="57">
          <cell r="H57">
            <v>1</v>
          </cell>
          <cell r="I57">
            <v>1</v>
          </cell>
          <cell r="J57">
            <v>1</v>
          </cell>
          <cell r="K57">
            <v>1</v>
          </cell>
        </row>
        <row r="58">
          <cell r="E58">
            <v>1</v>
          </cell>
          <cell r="H58">
            <v>1</v>
          </cell>
          <cell r="I58">
            <v>1</v>
          </cell>
          <cell r="J58">
            <v>1</v>
          </cell>
          <cell r="K58">
            <v>1</v>
          </cell>
        </row>
        <row r="59">
          <cell r="E59">
            <v>17.5</v>
          </cell>
          <cell r="H59">
            <v>17.5</v>
          </cell>
          <cell r="I59">
            <v>17.5</v>
          </cell>
          <cell r="J59">
            <v>17.5</v>
          </cell>
          <cell r="K59">
            <v>17.5</v>
          </cell>
        </row>
        <row r="60">
          <cell r="H60" t="str">
            <v>N</v>
          </cell>
          <cell r="I60" t="str">
            <v>N</v>
          </cell>
          <cell r="J60" t="str">
            <v>N</v>
          </cell>
          <cell r="K60" t="str">
            <v>N</v>
          </cell>
        </row>
        <row r="61">
          <cell r="H61" t="str">
            <v>Data Centre and contact centre for Internet bank.</v>
          </cell>
          <cell r="I61" t="str">
            <v>Data Centre and contact centre for Internet bank.</v>
          </cell>
          <cell r="J61" t="str">
            <v>Data Centre and contact centre for Internet bank.</v>
          </cell>
          <cell r="K61" t="str">
            <v>Data Centre and contact centre for Internet bank.</v>
          </cell>
        </row>
        <row r="62">
          <cell r="H62">
            <v>2002</v>
          </cell>
          <cell r="I62">
            <v>2002</v>
          </cell>
          <cell r="J62">
            <v>2003</v>
          </cell>
          <cell r="K62">
            <v>2003</v>
          </cell>
        </row>
        <row r="63">
          <cell r="H63">
            <v>9</v>
          </cell>
          <cell r="I63">
            <v>9</v>
          </cell>
          <cell r="J63">
            <v>11</v>
          </cell>
          <cell r="K63">
            <v>11</v>
          </cell>
        </row>
        <row r="64">
          <cell r="H64">
            <v>1</v>
          </cell>
          <cell r="I64">
            <v>1</v>
          </cell>
          <cell r="J64">
            <v>1</v>
          </cell>
          <cell r="K64">
            <v>1</v>
          </cell>
        </row>
        <row r="65">
          <cell r="H65">
            <v>64</v>
          </cell>
          <cell r="I65">
            <v>48</v>
          </cell>
          <cell r="J65">
            <v>52</v>
          </cell>
          <cell r="K65">
            <v>26</v>
          </cell>
        </row>
        <row r="66">
          <cell r="H66">
            <v>0</v>
          </cell>
          <cell r="I66">
            <v>0</v>
          </cell>
          <cell r="J66">
            <v>0</v>
          </cell>
          <cell r="K66">
            <v>0</v>
          </cell>
        </row>
        <row r="67">
          <cell r="H67" t="str">
            <v>Sketch</v>
          </cell>
          <cell r="I67" t="str">
            <v>Sketch</v>
          </cell>
          <cell r="J67" t="str">
            <v>Chetwood Presentation</v>
          </cell>
          <cell r="K67" t="str">
            <v>Chetwood Presentation</v>
          </cell>
        </row>
        <row r="68">
          <cell r="H68" t="str">
            <v>Dwg number</v>
          </cell>
          <cell r="I68" t="str">
            <v>Dwg number</v>
          </cell>
          <cell r="J68" t="str">
            <v>Dwg number</v>
          </cell>
          <cell r="K68" t="str">
            <v>Dwg number</v>
          </cell>
        </row>
        <row r="69">
          <cell r="H69" t="str">
            <v>Construction Management with Partnering</v>
          </cell>
          <cell r="I69" t="str">
            <v>Construction Management with Partnering</v>
          </cell>
          <cell r="J69" t="str">
            <v>Construction Management with Partnering</v>
          </cell>
          <cell r="K69" t="str">
            <v>Construction Management with Partnering</v>
          </cell>
        </row>
        <row r="70">
          <cell r="H70">
            <v>0.03</v>
          </cell>
          <cell r="I70">
            <v>0.03</v>
          </cell>
          <cell r="J70">
            <v>0.03</v>
          </cell>
          <cell r="K70">
            <v>0.03</v>
          </cell>
        </row>
        <row r="72">
          <cell r="H72">
            <v>950</v>
          </cell>
          <cell r="I72">
            <v>300</v>
          </cell>
          <cell r="J72">
            <v>645</v>
          </cell>
          <cell r="K72">
            <v>100</v>
          </cell>
        </row>
        <row r="73">
          <cell r="H73" t="str">
            <v>Seat</v>
          </cell>
          <cell r="I73" t="str">
            <v>Seat</v>
          </cell>
          <cell r="J73" t="str">
            <v>Seat</v>
          </cell>
          <cell r="K73" t="str">
            <v>Seat</v>
          </cell>
        </row>
        <row r="74">
          <cell r="H74">
            <v>17.079999999999998</v>
          </cell>
          <cell r="I74">
            <v>17.893333333333334</v>
          </cell>
          <cell r="J74">
            <v>15.903875968992248</v>
          </cell>
          <cell r="K74">
            <v>9.56</v>
          </cell>
        </row>
        <row r="75">
          <cell r="H75">
            <v>42.5</v>
          </cell>
          <cell r="I75">
            <v>42.5</v>
          </cell>
          <cell r="J75">
            <v>42.5</v>
          </cell>
          <cell r="K75">
            <v>42.5</v>
          </cell>
        </row>
        <row r="76">
          <cell r="H76">
            <v>2</v>
          </cell>
          <cell r="I76">
            <v>2</v>
          </cell>
          <cell r="J76">
            <v>2</v>
          </cell>
          <cell r="K76">
            <v>2</v>
          </cell>
        </row>
        <row r="77">
          <cell r="H77">
            <v>5</v>
          </cell>
          <cell r="I77">
            <v>5</v>
          </cell>
          <cell r="J77">
            <v>5</v>
          </cell>
          <cell r="K77">
            <v>5</v>
          </cell>
        </row>
        <row r="78">
          <cell r="H78">
            <v>25860</v>
          </cell>
          <cell r="I78">
            <v>10000</v>
          </cell>
          <cell r="J78">
            <v>15860</v>
          </cell>
          <cell r="K78">
            <v>900</v>
          </cell>
        </row>
        <row r="79">
          <cell r="H79">
            <v>10412</v>
          </cell>
          <cell r="I79">
            <v>5775</v>
          </cell>
          <cell r="J79">
            <v>4637</v>
          </cell>
          <cell r="K79">
            <v>0</v>
          </cell>
        </row>
        <row r="80">
          <cell r="H80">
            <v>0</v>
          </cell>
          <cell r="I80">
            <v>0</v>
          </cell>
          <cell r="J80">
            <v>0</v>
          </cell>
          <cell r="K80">
            <v>0</v>
          </cell>
        </row>
        <row r="81">
          <cell r="H81">
            <v>2124</v>
          </cell>
          <cell r="I81">
            <v>531</v>
          </cell>
          <cell r="J81">
            <v>1141.6499999999999</v>
          </cell>
          <cell r="K81">
            <v>0</v>
          </cell>
        </row>
        <row r="82">
          <cell r="H82">
            <v>1608</v>
          </cell>
          <cell r="I82">
            <v>402</v>
          </cell>
          <cell r="J82">
            <v>864.3</v>
          </cell>
          <cell r="K82">
            <v>0</v>
          </cell>
        </row>
        <row r="83">
          <cell r="H83">
            <v>500</v>
          </cell>
          <cell r="I83">
            <v>0</v>
          </cell>
          <cell r="J83">
            <v>550</v>
          </cell>
          <cell r="K83">
            <v>0</v>
          </cell>
        </row>
        <row r="85">
          <cell r="H85">
            <v>8946</v>
          </cell>
          <cell r="I85">
            <v>2868.75</v>
          </cell>
          <cell r="J85">
            <v>5321.25</v>
          </cell>
          <cell r="K85">
            <v>900</v>
          </cell>
        </row>
        <row r="86">
          <cell r="H86">
            <v>474</v>
          </cell>
          <cell r="I86">
            <v>474</v>
          </cell>
          <cell r="J86">
            <v>474</v>
          </cell>
          <cell r="K86">
            <v>584</v>
          </cell>
        </row>
        <row r="87">
          <cell r="H87">
            <v>62</v>
          </cell>
          <cell r="I87">
            <v>62</v>
          </cell>
          <cell r="J87">
            <v>62</v>
          </cell>
          <cell r="K87">
            <v>76</v>
          </cell>
        </row>
        <row r="88">
          <cell r="H88">
            <v>12</v>
          </cell>
          <cell r="I88">
            <v>0</v>
          </cell>
          <cell r="J88">
            <v>12</v>
          </cell>
          <cell r="K88">
            <v>0</v>
          </cell>
        </row>
        <row r="89">
          <cell r="H89">
            <v>14</v>
          </cell>
          <cell r="I89">
            <v>0</v>
          </cell>
          <cell r="J89">
            <v>10</v>
          </cell>
          <cell r="K89">
            <v>0</v>
          </cell>
        </row>
        <row r="90">
          <cell r="H90">
            <v>0</v>
          </cell>
          <cell r="I90">
            <v>0</v>
          </cell>
          <cell r="J90">
            <v>56.25</v>
          </cell>
          <cell r="K90">
            <v>0</v>
          </cell>
        </row>
        <row r="91">
          <cell r="H91">
            <v>900</v>
          </cell>
          <cell r="I91">
            <v>450</v>
          </cell>
          <cell r="J91">
            <v>450</v>
          </cell>
          <cell r="K91">
            <v>0</v>
          </cell>
        </row>
        <row r="92">
          <cell r="H92">
            <v>4</v>
          </cell>
          <cell r="I92">
            <v>1</v>
          </cell>
          <cell r="J92">
            <v>4</v>
          </cell>
          <cell r="K92">
            <v>1</v>
          </cell>
        </row>
        <row r="93">
          <cell r="H93">
            <v>1</v>
          </cell>
          <cell r="I93">
            <v>0</v>
          </cell>
          <cell r="J93">
            <v>1</v>
          </cell>
          <cell r="K93">
            <v>0</v>
          </cell>
        </row>
        <row r="94">
          <cell r="H94">
            <v>4</v>
          </cell>
          <cell r="I94">
            <v>2</v>
          </cell>
          <cell r="J94">
            <v>2</v>
          </cell>
          <cell r="K94">
            <v>0</v>
          </cell>
        </row>
        <row r="95">
          <cell r="H95">
            <v>2</v>
          </cell>
          <cell r="I95">
            <v>1</v>
          </cell>
          <cell r="J95">
            <v>1</v>
          </cell>
          <cell r="K95">
            <v>1</v>
          </cell>
        </row>
        <row r="96">
          <cell r="H96">
            <v>264</v>
          </cell>
          <cell r="I96">
            <v>132</v>
          </cell>
          <cell r="J96">
            <v>132</v>
          </cell>
          <cell r="K96">
            <v>0</v>
          </cell>
        </row>
        <row r="97">
          <cell r="H97">
            <v>26</v>
          </cell>
          <cell r="I97">
            <v>13</v>
          </cell>
          <cell r="J97">
            <v>13</v>
          </cell>
          <cell r="K97">
            <v>0</v>
          </cell>
        </row>
        <row r="98">
          <cell r="H98">
            <v>1</v>
          </cell>
          <cell r="I98">
            <v>0</v>
          </cell>
          <cell r="J98">
            <v>1</v>
          </cell>
          <cell r="K98">
            <v>0</v>
          </cell>
        </row>
        <row r="99">
          <cell r="H99">
            <v>1</v>
          </cell>
          <cell r="I99">
            <v>0</v>
          </cell>
          <cell r="J99">
            <v>1</v>
          </cell>
          <cell r="K99">
            <v>0</v>
          </cell>
        </row>
        <row r="100">
          <cell r="H100">
            <v>94</v>
          </cell>
          <cell r="I100">
            <v>0</v>
          </cell>
          <cell r="J100">
            <v>94</v>
          </cell>
          <cell r="K100">
            <v>0</v>
          </cell>
        </row>
        <row r="101">
          <cell r="H101">
            <v>0</v>
          </cell>
          <cell r="I101">
            <v>0</v>
          </cell>
          <cell r="J101">
            <v>1</v>
          </cell>
          <cell r="K101">
            <v>0</v>
          </cell>
        </row>
        <row r="102">
          <cell r="H102">
            <v>474</v>
          </cell>
          <cell r="I102">
            <v>177.5</v>
          </cell>
          <cell r="J102">
            <v>406.5</v>
          </cell>
          <cell r="K102">
            <v>110</v>
          </cell>
        </row>
        <row r="103">
          <cell r="H103">
            <v>2.8</v>
          </cell>
          <cell r="I103">
            <v>2.8</v>
          </cell>
          <cell r="J103">
            <v>2.8</v>
          </cell>
          <cell r="K103">
            <v>2.8</v>
          </cell>
        </row>
        <row r="104">
          <cell r="H104">
            <v>300</v>
          </cell>
          <cell r="I104">
            <v>118.66666666666667</v>
          </cell>
          <cell r="J104">
            <v>250</v>
          </cell>
          <cell r="K104">
            <v>50</v>
          </cell>
        </row>
        <row r="105">
          <cell r="H105">
            <v>1500</v>
          </cell>
          <cell r="I105">
            <v>666.66666666666663</v>
          </cell>
          <cell r="J105">
            <v>1100</v>
          </cell>
          <cell r="K105">
            <v>25</v>
          </cell>
        </row>
        <row r="106">
          <cell r="H106">
            <v>203</v>
          </cell>
          <cell r="I106">
            <v>80</v>
          </cell>
          <cell r="J106">
            <v>240</v>
          </cell>
          <cell r="K106">
            <v>20</v>
          </cell>
        </row>
        <row r="107">
          <cell r="H107">
            <v>75</v>
          </cell>
          <cell r="I107">
            <v>30</v>
          </cell>
          <cell r="J107">
            <v>60</v>
          </cell>
          <cell r="K107">
            <v>15</v>
          </cell>
        </row>
        <row r="108">
          <cell r="H108">
            <v>1331.4285714285716</v>
          </cell>
          <cell r="I108">
            <v>544.67532467532476</v>
          </cell>
          <cell r="J108">
            <v>937</v>
          </cell>
          <cell r="K108">
            <v>100</v>
          </cell>
        </row>
        <row r="109">
          <cell r="H109">
            <v>639</v>
          </cell>
          <cell r="I109">
            <v>261.40909090909093</v>
          </cell>
          <cell r="J109">
            <v>468</v>
          </cell>
          <cell r="K109">
            <v>90</v>
          </cell>
        </row>
        <row r="110">
          <cell r="H110">
            <v>135</v>
          </cell>
          <cell r="I110">
            <v>55.227272727272734</v>
          </cell>
          <cell r="J110">
            <v>135</v>
          </cell>
          <cell r="K110">
            <v>0</v>
          </cell>
        </row>
        <row r="111">
          <cell r="H111">
            <v>560</v>
          </cell>
          <cell r="I111">
            <v>280</v>
          </cell>
          <cell r="J111">
            <v>280</v>
          </cell>
          <cell r="K111">
            <v>20</v>
          </cell>
        </row>
        <row r="112">
          <cell r="H112">
            <v>1</v>
          </cell>
          <cell r="I112">
            <v>1</v>
          </cell>
          <cell r="J112">
            <v>0</v>
          </cell>
          <cell r="K112">
            <v>0</v>
          </cell>
        </row>
        <row r="113">
          <cell r="H113">
            <v>5</v>
          </cell>
          <cell r="I113">
            <v>2</v>
          </cell>
          <cell r="J113">
            <v>4</v>
          </cell>
          <cell r="K113">
            <v>1</v>
          </cell>
        </row>
        <row r="114">
          <cell r="H114">
            <v>4</v>
          </cell>
          <cell r="I114">
            <v>2</v>
          </cell>
          <cell r="J114">
            <v>2</v>
          </cell>
          <cell r="K114">
            <v>0</v>
          </cell>
        </row>
        <row r="115">
          <cell r="H115">
            <v>6</v>
          </cell>
          <cell r="I115">
            <v>3</v>
          </cell>
          <cell r="J115">
            <v>4</v>
          </cell>
          <cell r="K115">
            <v>1</v>
          </cell>
        </row>
        <row r="116">
          <cell r="H116">
            <v>10</v>
          </cell>
          <cell r="I116">
            <v>5</v>
          </cell>
          <cell r="J116">
            <v>6</v>
          </cell>
          <cell r="K116">
            <v>1</v>
          </cell>
        </row>
        <row r="117">
          <cell r="H117">
            <v>360</v>
          </cell>
          <cell r="I117">
            <v>0</v>
          </cell>
          <cell r="J117">
            <v>360</v>
          </cell>
          <cell r="K117">
            <v>0</v>
          </cell>
        </row>
        <row r="118">
          <cell r="H118">
            <v>768</v>
          </cell>
          <cell r="I118">
            <v>384</v>
          </cell>
          <cell r="J118">
            <v>762</v>
          </cell>
          <cell r="K118">
            <v>90</v>
          </cell>
        </row>
        <row r="119">
          <cell r="H119">
            <v>182</v>
          </cell>
          <cell r="I119">
            <v>76</v>
          </cell>
          <cell r="J119">
            <v>130</v>
          </cell>
          <cell r="K119">
            <v>10</v>
          </cell>
        </row>
        <row r="120">
          <cell r="H120">
            <v>71</v>
          </cell>
          <cell r="I120">
            <v>30</v>
          </cell>
          <cell r="J120">
            <v>46</v>
          </cell>
          <cell r="K120">
            <v>5</v>
          </cell>
        </row>
        <row r="121">
          <cell r="H121">
            <v>300</v>
          </cell>
          <cell r="I121">
            <v>0</v>
          </cell>
          <cell r="J121">
            <v>350</v>
          </cell>
          <cell r="K121">
            <v>0</v>
          </cell>
        </row>
        <row r="122">
          <cell r="H122">
            <v>450</v>
          </cell>
          <cell r="I122">
            <v>196</v>
          </cell>
          <cell r="J122">
            <v>290</v>
          </cell>
          <cell r="K122">
            <v>40</v>
          </cell>
        </row>
        <row r="123">
          <cell r="H123">
            <v>6</v>
          </cell>
          <cell r="I123">
            <v>3</v>
          </cell>
          <cell r="J123">
            <v>3</v>
          </cell>
          <cell r="K123">
            <v>1</v>
          </cell>
        </row>
        <row r="124">
          <cell r="H124">
            <v>1</v>
          </cell>
          <cell r="I124">
            <v>1</v>
          </cell>
          <cell r="J124">
            <v>1</v>
          </cell>
          <cell r="K124">
            <v>0</v>
          </cell>
        </row>
        <row r="125">
          <cell r="H125">
            <v>1</v>
          </cell>
          <cell r="I125">
            <v>0</v>
          </cell>
          <cell r="J125">
            <v>1</v>
          </cell>
          <cell r="K125">
            <v>0</v>
          </cell>
        </row>
        <row r="126">
          <cell r="H126">
            <v>1</v>
          </cell>
          <cell r="I126">
            <v>0</v>
          </cell>
          <cell r="J126">
            <v>0</v>
          </cell>
          <cell r="K126">
            <v>0</v>
          </cell>
        </row>
        <row r="127">
          <cell r="H127">
            <v>2</v>
          </cell>
          <cell r="I127">
            <v>1</v>
          </cell>
          <cell r="J127">
            <v>1</v>
          </cell>
          <cell r="K127">
            <v>0</v>
          </cell>
        </row>
        <row r="128">
          <cell r="H128">
            <v>3</v>
          </cell>
          <cell r="I128">
            <v>3</v>
          </cell>
          <cell r="J128">
            <v>0</v>
          </cell>
          <cell r="K128">
            <v>0</v>
          </cell>
        </row>
        <row r="129">
          <cell r="H129">
            <v>4</v>
          </cell>
          <cell r="I129">
            <v>1</v>
          </cell>
          <cell r="J129">
            <v>0</v>
          </cell>
          <cell r="K129">
            <v>0</v>
          </cell>
        </row>
        <row r="130">
          <cell r="H130">
            <v>29</v>
          </cell>
          <cell r="I130">
            <v>8</v>
          </cell>
          <cell r="J130">
            <v>10</v>
          </cell>
          <cell r="K130">
            <v>1</v>
          </cell>
        </row>
        <row r="131">
          <cell r="H131">
            <v>22</v>
          </cell>
          <cell r="I131">
            <v>4</v>
          </cell>
          <cell r="J131">
            <v>9</v>
          </cell>
          <cell r="K131">
            <v>0</v>
          </cell>
        </row>
        <row r="132">
          <cell r="H132">
            <v>1</v>
          </cell>
          <cell r="I132">
            <v>1</v>
          </cell>
          <cell r="J132">
            <v>2</v>
          </cell>
          <cell r="K132">
            <v>1</v>
          </cell>
        </row>
        <row r="133">
          <cell r="H133">
            <v>1</v>
          </cell>
          <cell r="I133">
            <v>0</v>
          </cell>
          <cell r="J133">
            <v>1</v>
          </cell>
          <cell r="K133">
            <v>0</v>
          </cell>
        </row>
        <row r="134">
          <cell r="H134">
            <v>1</v>
          </cell>
          <cell r="I134">
            <v>4</v>
          </cell>
          <cell r="J134">
            <v>6</v>
          </cell>
          <cell r="K134">
            <v>0</v>
          </cell>
        </row>
        <row r="135">
          <cell r="H135">
            <v>11</v>
          </cell>
          <cell r="I135">
            <v>5</v>
          </cell>
          <cell r="J135">
            <v>3</v>
          </cell>
          <cell r="K135">
            <v>1</v>
          </cell>
        </row>
        <row r="136">
          <cell r="H136">
            <v>0</v>
          </cell>
          <cell r="I136">
            <v>0</v>
          </cell>
          <cell r="J136">
            <v>0</v>
          </cell>
          <cell r="K136">
            <v>0</v>
          </cell>
        </row>
        <row r="137">
          <cell r="H137">
            <v>0</v>
          </cell>
          <cell r="I137">
            <v>0</v>
          </cell>
          <cell r="J137">
            <v>0</v>
          </cell>
          <cell r="K137">
            <v>0</v>
          </cell>
        </row>
        <row r="138">
          <cell r="H138">
            <v>12</v>
          </cell>
          <cell r="I138">
            <v>5</v>
          </cell>
          <cell r="J138">
            <v>6</v>
          </cell>
          <cell r="K138">
            <v>1</v>
          </cell>
        </row>
        <row r="139">
          <cell r="H139">
            <v>12</v>
          </cell>
          <cell r="I139">
            <v>5</v>
          </cell>
          <cell r="J139">
            <v>5</v>
          </cell>
          <cell r="K139">
            <v>7</v>
          </cell>
        </row>
        <row r="140">
          <cell r="H140">
            <v>82</v>
          </cell>
          <cell r="I140">
            <v>37</v>
          </cell>
          <cell r="J140">
            <v>34</v>
          </cell>
          <cell r="K140">
            <v>7</v>
          </cell>
        </row>
        <row r="141">
          <cell r="H141">
            <v>80</v>
          </cell>
          <cell r="I141">
            <v>35</v>
          </cell>
          <cell r="J141">
            <v>30</v>
          </cell>
          <cell r="K141">
            <v>6</v>
          </cell>
        </row>
        <row r="142">
          <cell r="H142">
            <v>16</v>
          </cell>
          <cell r="I142">
            <v>6</v>
          </cell>
          <cell r="J142">
            <v>6</v>
          </cell>
          <cell r="K142">
            <v>1</v>
          </cell>
        </row>
        <row r="143">
          <cell r="H143">
            <v>200</v>
          </cell>
          <cell r="I143">
            <v>0</v>
          </cell>
          <cell r="J143">
            <v>200</v>
          </cell>
          <cell r="K143">
            <v>0</v>
          </cell>
        </row>
        <row r="144">
          <cell r="H144">
            <v>950</v>
          </cell>
          <cell r="I144">
            <v>300</v>
          </cell>
          <cell r="J144">
            <v>650</v>
          </cell>
          <cell r="K144">
            <v>130</v>
          </cell>
        </row>
        <row r="145">
          <cell r="H145">
            <v>4</v>
          </cell>
          <cell r="I145">
            <v>2</v>
          </cell>
          <cell r="J145">
            <v>3</v>
          </cell>
          <cell r="K145">
            <v>1</v>
          </cell>
        </row>
        <row r="146">
          <cell r="H146">
            <v>8</v>
          </cell>
          <cell r="I146">
            <v>0</v>
          </cell>
          <cell r="J146">
            <v>0</v>
          </cell>
          <cell r="K146">
            <v>0</v>
          </cell>
        </row>
        <row r="147">
          <cell r="H147">
            <v>14</v>
          </cell>
          <cell r="I147">
            <v>6</v>
          </cell>
          <cell r="J147">
            <v>8</v>
          </cell>
          <cell r="K147">
            <v>2</v>
          </cell>
        </row>
        <row r="148">
          <cell r="H148">
            <v>40</v>
          </cell>
          <cell r="I148">
            <v>19</v>
          </cell>
          <cell r="J148">
            <v>21</v>
          </cell>
          <cell r="K148">
            <v>2</v>
          </cell>
        </row>
        <row r="149">
          <cell r="H149">
            <v>162260</v>
          </cell>
          <cell r="I149">
            <v>53680</v>
          </cell>
          <cell r="J149">
            <v>102580</v>
          </cell>
          <cell r="K149">
            <v>9560</v>
          </cell>
        </row>
        <row r="150">
          <cell r="H150">
            <v>4</v>
          </cell>
          <cell r="I150">
            <v>2</v>
          </cell>
          <cell r="J150">
            <v>2</v>
          </cell>
          <cell r="K150">
            <v>0</v>
          </cell>
        </row>
        <row r="151">
          <cell r="H151">
            <v>4</v>
          </cell>
          <cell r="I151">
            <v>2</v>
          </cell>
          <cell r="J151">
            <v>0</v>
          </cell>
          <cell r="K151">
            <v>0</v>
          </cell>
        </row>
        <row r="152">
          <cell r="H152">
            <v>6</v>
          </cell>
          <cell r="I152">
            <v>2</v>
          </cell>
          <cell r="J152">
            <v>3</v>
          </cell>
          <cell r="K152">
            <v>1</v>
          </cell>
        </row>
        <row r="153">
          <cell r="H153">
            <v>20</v>
          </cell>
          <cell r="I153">
            <v>5</v>
          </cell>
          <cell r="J153">
            <v>0</v>
          </cell>
          <cell r="K153">
            <v>0</v>
          </cell>
        </row>
        <row r="154">
          <cell r="H154">
            <v>4</v>
          </cell>
          <cell r="I154">
            <v>2</v>
          </cell>
          <cell r="J154">
            <v>0</v>
          </cell>
          <cell r="K154">
            <v>0</v>
          </cell>
        </row>
        <row r="155">
          <cell r="H155">
            <v>4</v>
          </cell>
          <cell r="I155">
            <v>2</v>
          </cell>
          <cell r="J155">
            <v>0</v>
          </cell>
          <cell r="K155">
            <v>0</v>
          </cell>
        </row>
        <row r="156">
          <cell r="H156">
            <v>96</v>
          </cell>
          <cell r="I156">
            <v>46</v>
          </cell>
          <cell r="J156">
            <v>70</v>
          </cell>
          <cell r="K156">
            <v>10</v>
          </cell>
        </row>
        <row r="157">
          <cell r="H157">
            <v>3</v>
          </cell>
          <cell r="I157">
            <v>1</v>
          </cell>
          <cell r="J157">
            <v>1</v>
          </cell>
          <cell r="K157">
            <v>1</v>
          </cell>
        </row>
        <row r="158">
          <cell r="H158">
            <v>2</v>
          </cell>
          <cell r="I158">
            <v>1</v>
          </cell>
          <cell r="J158">
            <v>0</v>
          </cell>
          <cell r="K158">
            <v>0</v>
          </cell>
        </row>
        <row r="159">
          <cell r="H159">
            <v>4</v>
          </cell>
          <cell r="I159">
            <v>2</v>
          </cell>
          <cell r="J159">
            <v>0</v>
          </cell>
          <cell r="K159">
            <v>0</v>
          </cell>
        </row>
        <row r="160">
          <cell r="H160">
            <v>46</v>
          </cell>
          <cell r="I160">
            <v>21</v>
          </cell>
          <cell r="J160">
            <v>31</v>
          </cell>
          <cell r="K160">
            <v>6</v>
          </cell>
        </row>
        <row r="161">
          <cell r="H161">
            <v>7</v>
          </cell>
          <cell r="I161">
            <v>2</v>
          </cell>
          <cell r="J161">
            <v>1</v>
          </cell>
          <cell r="K161">
            <v>0</v>
          </cell>
        </row>
        <row r="162">
          <cell r="H162">
            <v>4</v>
          </cell>
          <cell r="I162">
            <v>2</v>
          </cell>
          <cell r="J162">
            <v>0</v>
          </cell>
          <cell r="K162">
            <v>0</v>
          </cell>
        </row>
        <row r="163">
          <cell r="H163">
            <v>22</v>
          </cell>
          <cell r="I163">
            <v>10</v>
          </cell>
          <cell r="J163">
            <v>0</v>
          </cell>
          <cell r="K163">
            <v>0</v>
          </cell>
        </row>
        <row r="164">
          <cell r="H164">
            <v>11</v>
          </cell>
          <cell r="I164">
            <v>5</v>
          </cell>
          <cell r="J164">
            <v>4</v>
          </cell>
          <cell r="K164">
            <v>1</v>
          </cell>
        </row>
        <row r="165">
          <cell r="H165">
            <v>114</v>
          </cell>
          <cell r="I165">
            <v>114</v>
          </cell>
          <cell r="J165">
            <v>45</v>
          </cell>
          <cell r="K165">
            <v>45</v>
          </cell>
        </row>
        <row r="166">
          <cell r="H166">
            <v>45</v>
          </cell>
          <cell r="I166">
            <v>45</v>
          </cell>
          <cell r="J166">
            <v>45</v>
          </cell>
          <cell r="K166">
            <v>45</v>
          </cell>
        </row>
        <row r="167">
          <cell r="H167">
            <v>180</v>
          </cell>
          <cell r="I167">
            <v>180</v>
          </cell>
          <cell r="J167">
            <v>180</v>
          </cell>
          <cell r="K167">
            <v>180</v>
          </cell>
        </row>
        <row r="168">
          <cell r="H168">
            <v>1000</v>
          </cell>
          <cell r="I168">
            <v>1000</v>
          </cell>
          <cell r="J168">
            <v>1000</v>
          </cell>
          <cell r="K168">
            <v>1000</v>
          </cell>
        </row>
        <row r="169">
          <cell r="H169">
            <v>1500</v>
          </cell>
          <cell r="I169">
            <v>1500</v>
          </cell>
          <cell r="J169">
            <v>1500</v>
          </cell>
          <cell r="K169">
            <v>1500</v>
          </cell>
        </row>
        <row r="170">
          <cell r="H170">
            <v>100</v>
          </cell>
          <cell r="I170">
            <v>100</v>
          </cell>
          <cell r="J170">
            <v>100</v>
          </cell>
          <cell r="K170">
            <v>100</v>
          </cell>
        </row>
        <row r="171">
          <cell r="H171">
            <v>8</v>
          </cell>
          <cell r="I171">
            <v>2</v>
          </cell>
          <cell r="J171">
            <v>0</v>
          </cell>
          <cell r="K171">
            <v>0</v>
          </cell>
        </row>
        <row r="172">
          <cell r="H172">
            <v>0</v>
          </cell>
          <cell r="I172">
            <v>2</v>
          </cell>
          <cell r="J172">
            <v>0</v>
          </cell>
          <cell r="K172">
            <v>0</v>
          </cell>
        </row>
        <row r="173">
          <cell r="H173">
            <v>1.5</v>
          </cell>
          <cell r="I173">
            <v>1.5</v>
          </cell>
          <cell r="J173">
            <v>1.5</v>
          </cell>
          <cell r="K173">
            <v>1.5</v>
          </cell>
        </row>
        <row r="174">
          <cell r="H174">
            <v>1</v>
          </cell>
          <cell r="I174">
            <v>1</v>
          </cell>
          <cell r="J174">
            <v>1</v>
          </cell>
          <cell r="K174">
            <v>1</v>
          </cell>
        </row>
        <row r="175">
          <cell r="H175">
            <v>0</v>
          </cell>
          <cell r="I175">
            <v>1</v>
          </cell>
          <cell r="J175">
            <v>0</v>
          </cell>
          <cell r="K175">
            <v>0</v>
          </cell>
        </row>
        <row r="176">
          <cell r="H176">
            <v>0</v>
          </cell>
          <cell r="I176">
            <v>0</v>
          </cell>
          <cell r="J176">
            <v>0</v>
          </cell>
          <cell r="K176">
            <v>0</v>
          </cell>
        </row>
        <row r="177">
          <cell r="H177">
            <v>1</v>
          </cell>
          <cell r="I177">
            <v>0</v>
          </cell>
          <cell r="J177">
            <v>1</v>
          </cell>
          <cell r="K177">
            <v>0</v>
          </cell>
        </row>
        <row r="178">
          <cell r="H178">
            <v>14</v>
          </cell>
          <cell r="I178">
            <v>6</v>
          </cell>
          <cell r="J178">
            <v>0</v>
          </cell>
          <cell r="K178">
            <v>0</v>
          </cell>
        </row>
        <row r="179">
          <cell r="H179">
            <v>16</v>
          </cell>
          <cell r="I179">
            <v>6</v>
          </cell>
          <cell r="J179">
            <v>10</v>
          </cell>
          <cell r="K179">
            <v>4</v>
          </cell>
        </row>
        <row r="180">
          <cell r="H180">
            <v>22</v>
          </cell>
          <cell r="I180">
            <v>10</v>
          </cell>
          <cell r="J180">
            <v>14</v>
          </cell>
          <cell r="K180">
            <v>2</v>
          </cell>
        </row>
        <row r="181">
          <cell r="H181">
            <v>140</v>
          </cell>
          <cell r="I181">
            <v>65</v>
          </cell>
          <cell r="J181">
            <v>90</v>
          </cell>
          <cell r="K181">
            <v>10</v>
          </cell>
        </row>
        <row r="182">
          <cell r="H182">
            <v>16</v>
          </cell>
          <cell r="I182">
            <v>7</v>
          </cell>
          <cell r="J182">
            <v>11</v>
          </cell>
          <cell r="K182">
            <v>2</v>
          </cell>
        </row>
        <row r="183">
          <cell r="H183">
            <v>70</v>
          </cell>
          <cell r="I183">
            <v>33</v>
          </cell>
          <cell r="J183">
            <v>60</v>
          </cell>
          <cell r="K183">
            <v>10</v>
          </cell>
        </row>
        <row r="184">
          <cell r="H184">
            <v>32</v>
          </cell>
          <cell r="I184">
            <v>16</v>
          </cell>
          <cell r="J184">
            <v>24</v>
          </cell>
          <cell r="K184">
            <v>4</v>
          </cell>
        </row>
        <row r="185">
          <cell r="H185">
            <v>4</v>
          </cell>
          <cell r="I185">
            <v>2</v>
          </cell>
          <cell r="J185">
            <v>3</v>
          </cell>
          <cell r="K185">
            <v>0</v>
          </cell>
        </row>
        <row r="186">
          <cell r="H186">
            <v>18</v>
          </cell>
          <cell r="I186">
            <v>8</v>
          </cell>
          <cell r="J186">
            <v>13</v>
          </cell>
          <cell r="K186">
            <v>0</v>
          </cell>
        </row>
        <row r="187">
          <cell r="H187">
            <v>61</v>
          </cell>
          <cell r="I187">
            <v>61</v>
          </cell>
          <cell r="J187">
            <v>0</v>
          </cell>
          <cell r="K187">
            <v>0</v>
          </cell>
        </row>
        <row r="188">
          <cell r="H188">
            <v>3</v>
          </cell>
          <cell r="I188">
            <v>2</v>
          </cell>
          <cell r="J188">
            <v>1</v>
          </cell>
          <cell r="K188">
            <v>1</v>
          </cell>
        </row>
        <row r="189">
          <cell r="H189">
            <v>730</v>
          </cell>
          <cell r="I189">
            <v>190</v>
          </cell>
          <cell r="J189">
            <v>595</v>
          </cell>
          <cell r="K189">
            <v>70</v>
          </cell>
        </row>
        <row r="190">
          <cell r="H190">
            <v>220</v>
          </cell>
          <cell r="I190">
            <v>110</v>
          </cell>
          <cell r="J190">
            <v>50</v>
          </cell>
          <cell r="K190">
            <v>30</v>
          </cell>
        </row>
        <row r="191">
          <cell r="H191">
            <v>110</v>
          </cell>
          <cell r="I191">
            <v>55</v>
          </cell>
          <cell r="J191">
            <v>78</v>
          </cell>
          <cell r="K191">
            <v>0</v>
          </cell>
        </row>
        <row r="192">
          <cell r="H192">
            <v>0</v>
          </cell>
          <cell r="I192">
            <v>0</v>
          </cell>
          <cell r="J192">
            <v>16</v>
          </cell>
          <cell r="K192">
            <v>0</v>
          </cell>
        </row>
        <row r="193">
          <cell r="H193">
            <v>0</v>
          </cell>
          <cell r="I193">
            <v>0</v>
          </cell>
          <cell r="J193">
            <v>2</v>
          </cell>
          <cell r="K193">
            <v>0</v>
          </cell>
        </row>
        <row r="194">
          <cell r="H194">
            <v>0.5</v>
          </cell>
          <cell r="I194">
            <v>0.5</v>
          </cell>
          <cell r="J194">
            <v>0.5</v>
          </cell>
          <cell r="K194">
            <v>0.5</v>
          </cell>
        </row>
        <row r="195">
          <cell r="H195">
            <v>11.25</v>
          </cell>
          <cell r="I195">
            <v>11.25</v>
          </cell>
          <cell r="J195">
            <v>11.25</v>
          </cell>
          <cell r="K195">
            <v>11.25</v>
          </cell>
        </row>
        <row r="196">
          <cell r="H196">
            <v>4</v>
          </cell>
          <cell r="I196">
            <v>4</v>
          </cell>
          <cell r="J196">
            <v>0</v>
          </cell>
          <cell r="K196">
            <v>0</v>
          </cell>
        </row>
        <row r="197">
          <cell r="H197">
            <v>1</v>
          </cell>
          <cell r="I197">
            <v>1</v>
          </cell>
          <cell r="J197">
            <v>0</v>
          </cell>
          <cell r="K197">
            <v>0</v>
          </cell>
        </row>
        <row r="198">
          <cell r="H198">
            <v>400</v>
          </cell>
          <cell r="I198">
            <v>200</v>
          </cell>
          <cell r="J198">
            <v>200</v>
          </cell>
          <cell r="K198">
            <v>0</v>
          </cell>
        </row>
        <row r="199">
          <cell r="H199">
            <v>4</v>
          </cell>
          <cell r="I199">
            <v>2</v>
          </cell>
          <cell r="J199">
            <v>1</v>
          </cell>
          <cell r="K199">
            <v>0</v>
          </cell>
        </row>
        <row r="200">
          <cell r="H200">
            <v>2</v>
          </cell>
          <cell r="I200">
            <v>1</v>
          </cell>
          <cell r="J200">
            <v>1</v>
          </cell>
          <cell r="K200">
            <v>0</v>
          </cell>
        </row>
        <row r="201">
          <cell r="H201">
            <v>4</v>
          </cell>
          <cell r="I201">
            <v>2</v>
          </cell>
          <cell r="J201">
            <v>2</v>
          </cell>
          <cell r="K201">
            <v>0</v>
          </cell>
        </row>
        <row r="202">
          <cell r="H202">
            <v>0</v>
          </cell>
          <cell r="I202">
            <v>0</v>
          </cell>
          <cell r="J202">
            <v>150</v>
          </cell>
          <cell r="K202">
            <v>0</v>
          </cell>
        </row>
        <row r="203">
          <cell r="H203">
            <v>1</v>
          </cell>
          <cell r="I203">
            <v>1</v>
          </cell>
          <cell r="J203">
            <v>1</v>
          </cell>
          <cell r="K203">
            <v>0</v>
          </cell>
        </row>
        <row r="204">
          <cell r="H204">
            <v>100</v>
          </cell>
          <cell r="I204">
            <v>100</v>
          </cell>
          <cell r="J204">
            <v>100</v>
          </cell>
          <cell r="K204">
            <v>40</v>
          </cell>
        </row>
        <row r="205">
          <cell r="H205">
            <v>100</v>
          </cell>
          <cell r="I205">
            <v>100</v>
          </cell>
          <cell r="J205">
            <v>100</v>
          </cell>
          <cell r="K205">
            <v>45</v>
          </cell>
        </row>
        <row r="207">
          <cell r="H207">
            <v>9846</v>
          </cell>
          <cell r="I207">
            <v>0</v>
          </cell>
          <cell r="J207">
            <v>0</v>
          </cell>
          <cell r="K207">
            <v>0</v>
          </cell>
        </row>
        <row r="208">
          <cell r="H208">
            <v>5831</v>
          </cell>
          <cell r="I208">
            <v>3654</v>
          </cell>
          <cell r="J208">
            <v>5592</v>
          </cell>
          <cell r="K208">
            <v>56</v>
          </cell>
        </row>
        <row r="209">
          <cell r="H209">
            <v>549</v>
          </cell>
          <cell r="I209">
            <v>1714</v>
          </cell>
          <cell r="J209">
            <v>4117</v>
          </cell>
          <cell r="K209">
            <v>900</v>
          </cell>
        </row>
        <row r="210">
          <cell r="I210">
            <v>0</v>
          </cell>
          <cell r="J210">
            <v>549</v>
          </cell>
          <cell r="K210">
            <v>0</v>
          </cell>
        </row>
        <row r="212">
          <cell r="H212">
            <v>16226</v>
          </cell>
          <cell r="I212">
            <v>5368</v>
          </cell>
          <cell r="J212">
            <v>10258</v>
          </cell>
          <cell r="K212">
            <v>956</v>
          </cell>
        </row>
        <row r="214">
          <cell r="H214">
            <v>452</v>
          </cell>
          <cell r="I214">
            <v>0</v>
          </cell>
          <cell r="J214">
            <v>550</v>
          </cell>
          <cell r="K214">
            <v>0</v>
          </cell>
        </row>
        <row r="215">
          <cell r="H215">
            <v>240</v>
          </cell>
          <cell r="I215">
            <v>244</v>
          </cell>
          <cell r="J215">
            <v>226</v>
          </cell>
          <cell r="K215">
            <v>56</v>
          </cell>
        </row>
        <row r="216">
          <cell r="H216">
            <v>400</v>
          </cell>
          <cell r="I216">
            <v>345</v>
          </cell>
          <cell r="J216">
            <v>513</v>
          </cell>
          <cell r="K216">
            <v>0</v>
          </cell>
        </row>
        <row r="217">
          <cell r="H217">
            <v>790</v>
          </cell>
          <cell r="I217">
            <v>396</v>
          </cell>
          <cell r="J217">
            <v>396</v>
          </cell>
          <cell r="K217">
            <v>0</v>
          </cell>
        </row>
        <row r="218">
          <cell r="H218">
            <v>90</v>
          </cell>
          <cell r="I218">
            <v>0</v>
          </cell>
          <cell r="J218">
            <v>90</v>
          </cell>
          <cell r="K218">
            <v>0</v>
          </cell>
        </row>
        <row r="219">
          <cell r="H219">
            <v>228</v>
          </cell>
          <cell r="I219">
            <v>114</v>
          </cell>
          <cell r="J219">
            <v>24</v>
          </cell>
          <cell r="K219">
            <v>0</v>
          </cell>
        </row>
        <row r="220">
          <cell r="H220">
            <v>135</v>
          </cell>
          <cell r="I220">
            <v>135</v>
          </cell>
          <cell r="J220">
            <v>0</v>
          </cell>
          <cell r="K220">
            <v>0</v>
          </cell>
        </row>
        <row r="221">
          <cell r="H221">
            <v>720</v>
          </cell>
          <cell r="I221">
            <v>180</v>
          </cell>
          <cell r="J221">
            <v>0</v>
          </cell>
          <cell r="K221">
            <v>0</v>
          </cell>
        </row>
        <row r="222">
          <cell r="H222">
            <v>171</v>
          </cell>
          <cell r="I222">
            <v>0</v>
          </cell>
          <cell r="J222">
            <v>300</v>
          </cell>
          <cell r="K222">
            <v>0</v>
          </cell>
        </row>
        <row r="223">
          <cell r="H223">
            <v>2169</v>
          </cell>
          <cell r="I223">
            <v>859</v>
          </cell>
          <cell r="J223">
            <v>603</v>
          </cell>
          <cell r="K223">
            <v>45</v>
          </cell>
        </row>
        <row r="224">
          <cell r="H224">
            <v>4613</v>
          </cell>
          <cell r="I224">
            <v>2299</v>
          </cell>
          <cell r="J224">
            <v>3896</v>
          </cell>
          <cell r="K224">
            <v>754</v>
          </cell>
        </row>
        <row r="225">
          <cell r="H225">
            <v>0</v>
          </cell>
          <cell r="I225">
            <v>0</v>
          </cell>
          <cell r="J225">
            <v>932</v>
          </cell>
          <cell r="K225">
            <v>0</v>
          </cell>
        </row>
        <row r="226">
          <cell r="H226">
            <v>2633</v>
          </cell>
          <cell r="I226">
            <v>1019</v>
          </cell>
          <cell r="J226">
            <v>909</v>
          </cell>
          <cell r="K226">
            <v>0</v>
          </cell>
        </row>
        <row r="227">
          <cell r="H227">
            <v>94</v>
          </cell>
          <cell r="I227">
            <v>79</v>
          </cell>
          <cell r="J227">
            <v>113</v>
          </cell>
          <cell r="K227">
            <v>56</v>
          </cell>
        </row>
        <row r="228">
          <cell r="H228">
            <v>726</v>
          </cell>
          <cell r="I228">
            <v>0</v>
          </cell>
          <cell r="J228">
            <v>726</v>
          </cell>
          <cell r="K228">
            <v>0</v>
          </cell>
        </row>
        <row r="229">
          <cell r="H229">
            <v>0</v>
          </cell>
          <cell r="I229">
            <v>0</v>
          </cell>
          <cell r="J229">
            <v>200</v>
          </cell>
          <cell r="K229">
            <v>0</v>
          </cell>
        </row>
        <row r="230">
          <cell r="H230">
            <v>530</v>
          </cell>
          <cell r="I230">
            <v>141</v>
          </cell>
          <cell r="J230">
            <v>270</v>
          </cell>
          <cell r="K230">
            <v>45</v>
          </cell>
        </row>
        <row r="231">
          <cell r="H231">
            <v>282</v>
          </cell>
          <cell r="I231">
            <v>141</v>
          </cell>
          <cell r="J231">
            <v>315</v>
          </cell>
          <cell r="K231">
            <v>0</v>
          </cell>
        </row>
        <row r="232">
          <cell r="H232">
            <v>144</v>
          </cell>
          <cell r="I232">
            <v>150</v>
          </cell>
          <cell r="J232">
            <v>0</v>
          </cell>
          <cell r="K232">
            <v>0</v>
          </cell>
        </row>
        <row r="233">
          <cell r="H233">
            <v>1809</v>
          </cell>
          <cell r="I233">
            <v>-734</v>
          </cell>
          <cell r="J233">
            <v>195</v>
          </cell>
          <cell r="K233">
            <v>0</v>
          </cell>
        </row>
        <row r="234">
          <cell r="H234">
            <v>16226</v>
          </cell>
          <cell r="I234">
            <v>5368</v>
          </cell>
          <cell r="J234">
            <v>10258</v>
          </cell>
          <cell r="K234">
            <v>956</v>
          </cell>
        </row>
        <row r="236">
          <cell r="H236" t="str">
            <v>X</v>
          </cell>
          <cell r="I236" t="str">
            <v>X</v>
          </cell>
          <cell r="J236" t="str">
            <v>X</v>
          </cell>
          <cell r="K236" t="str">
            <v>X</v>
          </cell>
        </row>
        <row r="237">
          <cell r="H237" t="str">
            <v>X</v>
          </cell>
          <cell r="I237" t="str">
            <v>X</v>
          </cell>
          <cell r="J237" t="str">
            <v>X</v>
          </cell>
          <cell r="K237" t="str">
            <v>X</v>
          </cell>
        </row>
        <row r="238">
          <cell r="H238" t="str">
            <v>X</v>
          </cell>
          <cell r="I238" t="str">
            <v>X</v>
          </cell>
          <cell r="J238" t="str">
            <v>X</v>
          </cell>
          <cell r="K238" t="str">
            <v>X</v>
          </cell>
        </row>
        <row r="239">
          <cell r="H239" t="str">
            <v>I</v>
          </cell>
          <cell r="I239" t="str">
            <v>I</v>
          </cell>
          <cell r="J239" t="str">
            <v>I</v>
          </cell>
          <cell r="K239" t="str">
            <v>I</v>
          </cell>
        </row>
        <row r="240">
          <cell r="H240" t="str">
            <v>I</v>
          </cell>
          <cell r="I240" t="str">
            <v>I</v>
          </cell>
          <cell r="J240" t="str">
            <v>X</v>
          </cell>
          <cell r="K240" t="str">
            <v>X</v>
          </cell>
        </row>
        <row r="241">
          <cell r="H241" t="str">
            <v>I</v>
          </cell>
          <cell r="I241" t="str">
            <v>I</v>
          </cell>
          <cell r="J241" t="str">
            <v>I</v>
          </cell>
          <cell r="K241" t="str">
            <v>X</v>
          </cell>
        </row>
        <row r="242">
          <cell r="H242">
            <v>0</v>
          </cell>
          <cell r="I242">
            <v>0</v>
          </cell>
          <cell r="J242">
            <v>0</v>
          </cell>
          <cell r="K242">
            <v>0</v>
          </cell>
        </row>
        <row r="243">
          <cell r="H243">
            <v>4</v>
          </cell>
          <cell r="I243">
            <v>4</v>
          </cell>
          <cell r="J243">
            <v>4</v>
          </cell>
          <cell r="K243">
            <v>4</v>
          </cell>
        </row>
        <row r="244">
          <cell r="H244">
            <v>5</v>
          </cell>
          <cell r="I244">
            <v>5</v>
          </cell>
          <cell r="J244">
            <v>5</v>
          </cell>
          <cell r="K244">
            <v>5</v>
          </cell>
        </row>
        <row r="245">
          <cell r="H245">
            <v>10</v>
          </cell>
          <cell r="I245">
            <v>10</v>
          </cell>
          <cell r="J245">
            <v>10</v>
          </cell>
          <cell r="K245">
            <v>10</v>
          </cell>
        </row>
        <row r="246">
          <cell r="H246">
            <v>20</v>
          </cell>
          <cell r="I246">
            <v>20</v>
          </cell>
          <cell r="J246">
            <v>20</v>
          </cell>
          <cell r="K246">
            <v>20</v>
          </cell>
        </row>
        <row r="247">
          <cell r="H247">
            <v>30</v>
          </cell>
          <cell r="I247">
            <v>30</v>
          </cell>
          <cell r="J247">
            <v>30</v>
          </cell>
          <cell r="K247">
            <v>30</v>
          </cell>
        </row>
        <row r="248">
          <cell r="H248">
            <v>100</v>
          </cell>
          <cell r="I248">
            <v>100</v>
          </cell>
          <cell r="J248">
            <v>100</v>
          </cell>
          <cell r="K248">
            <v>100</v>
          </cell>
        </row>
        <row r="249">
          <cell r="H249">
            <v>0</v>
          </cell>
          <cell r="I249">
            <v>0</v>
          </cell>
          <cell r="J249">
            <v>0</v>
          </cell>
          <cell r="K249">
            <v>0</v>
          </cell>
        </row>
        <row r="250">
          <cell r="H250">
            <v>60</v>
          </cell>
          <cell r="I250">
            <v>60</v>
          </cell>
          <cell r="J250">
            <v>60</v>
          </cell>
          <cell r="K250">
            <v>60</v>
          </cell>
        </row>
        <row r="251">
          <cell r="H251">
            <v>22</v>
          </cell>
          <cell r="I251">
            <v>22</v>
          </cell>
          <cell r="J251">
            <v>22</v>
          </cell>
          <cell r="K251">
            <v>22</v>
          </cell>
        </row>
        <row r="252">
          <cell r="H252">
            <v>27</v>
          </cell>
          <cell r="I252">
            <v>27</v>
          </cell>
          <cell r="J252">
            <v>27</v>
          </cell>
          <cell r="K252">
            <v>27</v>
          </cell>
        </row>
        <row r="253">
          <cell r="H253">
            <v>0</v>
          </cell>
          <cell r="I253">
            <v>0</v>
          </cell>
          <cell r="J253">
            <v>0</v>
          </cell>
          <cell r="K253">
            <v>0</v>
          </cell>
        </row>
        <row r="254">
          <cell r="H254">
            <v>8000</v>
          </cell>
          <cell r="I254">
            <v>8000</v>
          </cell>
          <cell r="J254">
            <v>8000</v>
          </cell>
          <cell r="K254">
            <v>8000</v>
          </cell>
        </row>
        <row r="255">
          <cell r="H255">
            <v>26</v>
          </cell>
          <cell r="I255">
            <v>26</v>
          </cell>
          <cell r="J255">
            <v>26</v>
          </cell>
          <cell r="K255">
            <v>26</v>
          </cell>
        </row>
        <row r="256">
          <cell r="H256">
            <v>36000</v>
          </cell>
          <cell r="I256">
            <v>36000</v>
          </cell>
          <cell r="J256">
            <v>36000</v>
          </cell>
          <cell r="K256">
            <v>36000</v>
          </cell>
        </row>
        <row r="257">
          <cell r="H257">
            <v>0</v>
          </cell>
          <cell r="I257">
            <v>0</v>
          </cell>
          <cell r="J257">
            <v>0</v>
          </cell>
          <cell r="K257">
            <v>0</v>
          </cell>
        </row>
        <row r="258">
          <cell r="H258">
            <v>16</v>
          </cell>
          <cell r="I258">
            <v>16</v>
          </cell>
          <cell r="J258">
            <v>16</v>
          </cell>
          <cell r="K258">
            <v>16</v>
          </cell>
        </row>
        <row r="259">
          <cell r="H259">
            <v>7</v>
          </cell>
          <cell r="I259">
            <v>7</v>
          </cell>
          <cell r="J259">
            <v>7</v>
          </cell>
          <cell r="K259">
            <v>7</v>
          </cell>
        </row>
        <row r="260">
          <cell r="H260">
            <v>52</v>
          </cell>
          <cell r="I260">
            <v>52</v>
          </cell>
          <cell r="J260">
            <v>52</v>
          </cell>
          <cell r="K260">
            <v>52</v>
          </cell>
        </row>
        <row r="261">
          <cell r="H261">
            <v>0.2</v>
          </cell>
          <cell r="I261">
            <v>0.2</v>
          </cell>
          <cell r="J261">
            <v>0.2</v>
          </cell>
          <cell r="K261">
            <v>0.2</v>
          </cell>
        </row>
        <row r="262">
          <cell r="H262">
            <v>60</v>
          </cell>
          <cell r="I262">
            <v>60</v>
          </cell>
          <cell r="J262">
            <v>60</v>
          </cell>
          <cell r="K262">
            <v>60</v>
          </cell>
        </row>
        <row r="263">
          <cell r="H263">
            <v>100</v>
          </cell>
          <cell r="I263">
            <v>100</v>
          </cell>
          <cell r="J263">
            <v>100</v>
          </cell>
          <cell r="K263">
            <v>100</v>
          </cell>
        </row>
        <row r="264">
          <cell r="H264" t="str">
            <v>Midlands</v>
          </cell>
          <cell r="I264" t="str">
            <v>Midlands</v>
          </cell>
          <cell r="J264" t="str">
            <v>Midlands</v>
          </cell>
          <cell r="K264" t="str">
            <v>Midlands</v>
          </cell>
        </row>
        <row r="265">
          <cell r="H265">
            <v>0.4</v>
          </cell>
          <cell r="I265">
            <v>0.4</v>
          </cell>
          <cell r="J265">
            <v>0.4</v>
          </cell>
          <cell r="K265">
            <v>0.4</v>
          </cell>
        </row>
        <row r="266">
          <cell r="H266">
            <v>2.8</v>
          </cell>
          <cell r="I266">
            <v>2.8</v>
          </cell>
          <cell r="J266">
            <v>2.8</v>
          </cell>
          <cell r="K266">
            <v>2.8</v>
          </cell>
        </row>
        <row r="267">
          <cell r="H267">
            <v>0.3</v>
          </cell>
          <cell r="I267">
            <v>0.3</v>
          </cell>
          <cell r="J267">
            <v>0.3</v>
          </cell>
          <cell r="K267">
            <v>0.3</v>
          </cell>
        </row>
        <row r="268">
          <cell r="H268">
            <v>0.2</v>
          </cell>
          <cell r="I268">
            <v>0.2</v>
          </cell>
          <cell r="J268">
            <v>0.2</v>
          </cell>
          <cell r="K268">
            <v>0.2</v>
          </cell>
        </row>
        <row r="269">
          <cell r="H269">
            <v>22</v>
          </cell>
          <cell r="I269">
            <v>22</v>
          </cell>
          <cell r="J269">
            <v>22</v>
          </cell>
          <cell r="K269">
            <v>22</v>
          </cell>
        </row>
        <row r="270">
          <cell r="H270">
            <v>0.33300000000000002</v>
          </cell>
          <cell r="I270">
            <v>0.33300000000000002</v>
          </cell>
          <cell r="J270">
            <v>0.33300000000000002</v>
          </cell>
          <cell r="K270">
            <v>0.33300000000000002</v>
          </cell>
        </row>
        <row r="271">
          <cell r="H271">
            <v>1.5</v>
          </cell>
          <cell r="I271">
            <v>1.5</v>
          </cell>
          <cell r="J271">
            <v>1.5</v>
          </cell>
          <cell r="K271">
            <v>1.5</v>
          </cell>
        </row>
        <row r="272">
          <cell r="H272">
            <v>80</v>
          </cell>
          <cell r="I272">
            <v>80</v>
          </cell>
          <cell r="J272">
            <v>80</v>
          </cell>
          <cell r="K272">
            <v>80</v>
          </cell>
        </row>
        <row r="273">
          <cell r="H273">
            <v>0.04</v>
          </cell>
          <cell r="I273">
            <v>0.04</v>
          </cell>
          <cell r="J273">
            <v>0.04</v>
          </cell>
          <cell r="K273">
            <v>0.04</v>
          </cell>
        </row>
        <row r="274">
          <cell r="H274">
            <v>0.02</v>
          </cell>
          <cell r="I274">
            <v>0.02</v>
          </cell>
          <cell r="J274">
            <v>0.02</v>
          </cell>
          <cell r="K274">
            <v>0.02</v>
          </cell>
        </row>
        <row r="275">
          <cell r="H275">
            <v>0</v>
          </cell>
          <cell r="I275">
            <v>0</v>
          </cell>
          <cell r="J275">
            <v>0</v>
          </cell>
          <cell r="K275">
            <v>0</v>
          </cell>
        </row>
        <row r="276">
          <cell r="H276">
            <v>0</v>
          </cell>
          <cell r="I276">
            <v>0</v>
          </cell>
          <cell r="J276">
            <v>0</v>
          </cell>
          <cell r="K276">
            <v>0</v>
          </cell>
        </row>
        <row r="277">
          <cell r="H277">
            <v>0</v>
          </cell>
          <cell r="I277">
            <v>0</v>
          </cell>
          <cell r="J277">
            <v>0</v>
          </cell>
          <cell r="K277">
            <v>0</v>
          </cell>
        </row>
        <row r="278">
          <cell r="H278">
            <v>0</v>
          </cell>
          <cell r="I278">
            <v>0</v>
          </cell>
          <cell r="J278">
            <v>0</v>
          </cell>
          <cell r="K278">
            <v>0</v>
          </cell>
        </row>
        <row r="279">
          <cell r="H279">
            <v>6</v>
          </cell>
          <cell r="I279">
            <v>6</v>
          </cell>
          <cell r="J279">
            <v>6</v>
          </cell>
          <cell r="K279">
            <v>6</v>
          </cell>
        </row>
        <row r="280">
          <cell r="H280">
            <v>20</v>
          </cell>
          <cell r="I280">
            <v>20</v>
          </cell>
          <cell r="J280">
            <v>20</v>
          </cell>
          <cell r="K280">
            <v>20</v>
          </cell>
        </row>
        <row r="281">
          <cell r="H281">
            <v>10</v>
          </cell>
          <cell r="I281">
            <v>10</v>
          </cell>
          <cell r="J281">
            <v>10</v>
          </cell>
          <cell r="K281">
            <v>10</v>
          </cell>
        </row>
        <row r="282">
          <cell r="H282">
            <v>3</v>
          </cell>
          <cell r="I282">
            <v>3</v>
          </cell>
          <cell r="J282">
            <v>3</v>
          </cell>
          <cell r="K282">
            <v>3</v>
          </cell>
        </row>
        <row r="283">
          <cell r="H283" t="str">
            <v>End</v>
          </cell>
        </row>
      </sheetData>
      <sheetData sheetId="1" refreshError="1"/>
      <sheetData sheetId="2" refreshError="1">
        <row r="49">
          <cell r="D49" t="str">
            <v>Client</v>
          </cell>
          <cell r="F49" t="str">
            <v>Pete Andrews</v>
          </cell>
          <cell r="G49" t="str">
            <v>Pete.andrews@egg.com</v>
          </cell>
        </row>
        <row r="50">
          <cell r="D50" t="str">
            <v>QS</v>
          </cell>
          <cell r="F50" t="str">
            <v>Brendan Patchell</v>
          </cell>
          <cell r="G50" t="str">
            <v>Brendan@Patchell.Org</v>
          </cell>
        </row>
        <row r="51">
          <cell r="D51" t="str">
            <v>PM</v>
          </cell>
          <cell r="F51" t="str">
            <v>Simon Whelan</v>
          </cell>
          <cell r="G51" t="str">
            <v>Simon@swpm.co.uk</v>
          </cell>
        </row>
        <row r="52">
          <cell r="D52" t="str">
            <v>Space</v>
          </cell>
          <cell r="F52" t="str">
            <v>Donna Harrison</v>
          </cell>
          <cell r="G52" t="str">
            <v>Donna.Harrison@egg.com</v>
          </cell>
        </row>
        <row r="53">
          <cell r="D53" t="str">
            <v>M&amp;E QS /PS</v>
          </cell>
          <cell r="F53" t="str">
            <v>Jim Garland</v>
          </cell>
          <cell r="G53" t="str">
            <v>Jim.Garland@Bucknall.com</v>
          </cell>
        </row>
        <row r="54">
          <cell r="D54" t="str">
            <v>Architect</v>
          </cell>
          <cell r="F54" t="str">
            <v>Alan McBeth</v>
          </cell>
          <cell r="G54" t="str">
            <v>Alan.McBeth@chetwood-midlands.co.uk</v>
          </cell>
        </row>
        <row r="55">
          <cell r="D55" t="str">
            <v>M&amp;E Eng.</v>
          </cell>
          <cell r="F55" t="str">
            <v>Steve Campbell Ferguson</v>
          </cell>
          <cell r="G55" t="str">
            <v>Steven.Campbell-Ferguson@arup.com</v>
          </cell>
        </row>
        <row r="56">
          <cell r="D56" t="str">
            <v>M&amp;E Eng.</v>
          </cell>
          <cell r="F56" t="str">
            <v>Steve Tovey</v>
          </cell>
          <cell r="G56" t="str">
            <v>Steve.Tovey@HadenYoung.co.uk</v>
          </cell>
        </row>
        <row r="57">
          <cell r="D57" t="str">
            <v>CM</v>
          </cell>
          <cell r="F57" t="str">
            <v>John Cooper</v>
          </cell>
          <cell r="G57" t="str">
            <v>Paul.Malkinson@Peveril-house.co.uk</v>
          </cell>
        </row>
        <row r="59">
          <cell r="D59" t="str">
            <v>File</v>
          </cell>
          <cell r="F59" t="str">
            <v>H:\LOND01 - QS\SpillJ\Reports\Whitney Lakes\[Budget Estimate Number 1.xls]CoverPage</v>
          </cell>
        </row>
      </sheetData>
      <sheetData sheetId="3" refreshError="1"/>
      <sheetData sheetId="4" refreshError="1"/>
      <sheetData sheetId="5" refreshError="1">
        <row r="13">
          <cell r="B13">
            <v>10.763909999999999</v>
          </cell>
        </row>
        <row r="21">
          <cell r="T21" t="e">
            <v>#REF!</v>
          </cell>
          <cell r="X21" t="e">
            <v>#REF!</v>
          </cell>
        </row>
        <row r="49">
          <cell r="T49">
            <v>645</v>
          </cell>
        </row>
      </sheetData>
      <sheetData sheetId="6" refreshError="1">
        <row r="99">
          <cell r="A99">
            <v>1</v>
          </cell>
          <cell r="B99" t="str">
            <v>January</v>
          </cell>
        </row>
        <row r="100">
          <cell r="A100">
            <v>2</v>
          </cell>
          <cell r="B100" t="str">
            <v>February</v>
          </cell>
        </row>
        <row r="101">
          <cell r="A101">
            <v>3</v>
          </cell>
          <cell r="B101" t="str">
            <v>March</v>
          </cell>
        </row>
        <row r="102">
          <cell r="A102">
            <v>4</v>
          </cell>
          <cell r="B102" t="str">
            <v>April</v>
          </cell>
        </row>
        <row r="103">
          <cell r="A103">
            <v>5</v>
          </cell>
          <cell r="B103" t="str">
            <v>May</v>
          </cell>
        </row>
        <row r="104">
          <cell r="A104">
            <v>6</v>
          </cell>
          <cell r="B104" t="str">
            <v>June</v>
          </cell>
        </row>
        <row r="105">
          <cell r="A105">
            <v>7</v>
          </cell>
          <cell r="B105" t="str">
            <v>July</v>
          </cell>
        </row>
        <row r="106">
          <cell r="A106">
            <v>8</v>
          </cell>
          <cell r="B106" t="str">
            <v>August</v>
          </cell>
        </row>
        <row r="107">
          <cell r="A107">
            <v>9</v>
          </cell>
          <cell r="B107" t="str">
            <v>September</v>
          </cell>
        </row>
        <row r="108">
          <cell r="A108">
            <v>10</v>
          </cell>
          <cell r="B108" t="str">
            <v>October</v>
          </cell>
        </row>
        <row r="109">
          <cell r="A109">
            <v>11</v>
          </cell>
          <cell r="B109" t="str">
            <v>November</v>
          </cell>
        </row>
        <row r="110">
          <cell r="A110">
            <v>12</v>
          </cell>
          <cell r="B110" t="str">
            <v>December</v>
          </cell>
        </row>
        <row r="114">
          <cell r="A114" t="str">
            <v>D</v>
          </cell>
          <cell r="B114" t="str">
            <v>Demolish new build.</v>
          </cell>
        </row>
        <row r="115">
          <cell r="A115" t="str">
            <v>F</v>
          </cell>
          <cell r="B115" t="str">
            <v>Fit out only.</v>
          </cell>
        </row>
        <row r="116">
          <cell r="A116" t="str">
            <v>M</v>
          </cell>
          <cell r="B116" t="str">
            <v>Major alteration.</v>
          </cell>
        </row>
        <row r="117">
          <cell r="A117" t="str">
            <v>N</v>
          </cell>
          <cell r="B117" t="str">
            <v>New build.</v>
          </cell>
        </row>
        <row r="118">
          <cell r="A118" t="str">
            <v>R</v>
          </cell>
          <cell r="B118" t="str">
            <v>Refurbishment.</v>
          </cell>
        </row>
        <row r="124">
          <cell r="A124" t="str">
            <v>A</v>
          </cell>
          <cell r="B124" t="str">
            <v>Inception</v>
          </cell>
        </row>
        <row r="125">
          <cell r="A125" t="str">
            <v>B</v>
          </cell>
          <cell r="B125" t="str">
            <v>Feasibility</v>
          </cell>
        </row>
        <row r="126">
          <cell r="A126" t="str">
            <v>C</v>
          </cell>
          <cell r="B126" t="str">
            <v>Outline proposals</v>
          </cell>
        </row>
        <row r="127">
          <cell r="A127" t="str">
            <v>D</v>
          </cell>
          <cell r="B127" t="str">
            <v>Scheme design</v>
          </cell>
        </row>
        <row r="128">
          <cell r="A128" t="str">
            <v>E</v>
          </cell>
          <cell r="B128" t="str">
            <v>Detail design</v>
          </cell>
        </row>
        <row r="129">
          <cell r="A129" t="str">
            <v>F</v>
          </cell>
          <cell r="B129" t="str">
            <v>Production information</v>
          </cell>
        </row>
        <row r="130">
          <cell r="A130" t="str">
            <v>G</v>
          </cell>
          <cell r="B130" t="str">
            <v>Tender document</v>
          </cell>
        </row>
        <row r="131">
          <cell r="A131" t="str">
            <v>H</v>
          </cell>
          <cell r="B131" t="str">
            <v>Tender action</v>
          </cell>
        </row>
        <row r="132">
          <cell r="A132" t="str">
            <v>J</v>
          </cell>
          <cell r="B132" t="str">
            <v>Project planning</v>
          </cell>
        </row>
        <row r="133">
          <cell r="A133" t="str">
            <v>K</v>
          </cell>
          <cell r="B133" t="str">
            <v>Operations on site</v>
          </cell>
        </row>
        <row r="134">
          <cell r="A134" t="str">
            <v>L</v>
          </cell>
          <cell r="B134" t="str">
            <v>Completion</v>
          </cell>
        </row>
        <row r="135">
          <cell r="A135" t="str">
            <v>M</v>
          </cell>
          <cell r="B135" t="str">
            <v>Occupancy</v>
          </cell>
        </row>
      </sheetData>
      <sheetData sheetId="7" refreshError="1"/>
      <sheetData sheetId="8" refreshError="1">
        <row r="29">
          <cell r="G29" t="str">
            <v>A31</v>
          </cell>
          <cell r="H29" t="str">
            <v>Employer's requirements: Provision, content and use of document</v>
          </cell>
          <cell r="P29" t="str">
            <v>DC Fees</v>
          </cell>
        </row>
        <row r="30">
          <cell r="G30" t="str">
            <v>A32</v>
          </cell>
          <cell r="H30" t="str">
            <v>Employer's requirements: Management of the works</v>
          </cell>
          <cell r="P30" t="str">
            <v>DC Int</v>
          </cell>
        </row>
        <row r="31">
          <cell r="G31" t="str">
            <v>A40</v>
          </cell>
          <cell r="H31" t="str">
            <v>Contractor's general cost items: Management and staff</v>
          </cell>
          <cell r="P31">
            <v>2000</v>
          </cell>
        </row>
        <row r="32">
          <cell r="G32" t="str">
            <v>A41</v>
          </cell>
          <cell r="H32" t="str">
            <v>Site accommodation</v>
          </cell>
          <cell r="P32" t="str">
            <v>2000</v>
          </cell>
        </row>
        <row r="33">
          <cell r="G33" t="str">
            <v>A42</v>
          </cell>
          <cell r="H33" t="str">
            <v>Services and facilities</v>
          </cell>
          <cell r="P33" t="str">
            <v>2000</v>
          </cell>
        </row>
        <row r="34">
          <cell r="G34" t="str">
            <v>A43</v>
          </cell>
          <cell r="H34" t="str">
            <v>Mechanical plant</v>
          </cell>
          <cell r="P34" t="str">
            <v>2000</v>
          </cell>
        </row>
        <row r="35">
          <cell r="G35" t="str">
            <v>A54</v>
          </cell>
          <cell r="H35" t="str">
            <v>Provisional work</v>
          </cell>
          <cell r="P35" t="str">
            <v>DC Int</v>
          </cell>
        </row>
        <row r="36">
          <cell r="G36" t="str">
            <v>C10</v>
          </cell>
          <cell r="H36" t="str">
            <v>Demolishing structures</v>
          </cell>
          <cell r="P36" t="str">
            <v>2000</v>
          </cell>
        </row>
        <row r="37">
          <cell r="G37" t="str">
            <v>C20</v>
          </cell>
          <cell r="H37" t="str">
            <v>Alterations spot items</v>
          </cell>
          <cell r="P37" t="str">
            <v>2000</v>
          </cell>
        </row>
        <row r="38">
          <cell r="G38" t="str">
            <v>D20</v>
          </cell>
          <cell r="H38" t="str">
            <v>Excavation and filling</v>
          </cell>
          <cell r="P38" t="str">
            <v>2000</v>
          </cell>
        </row>
        <row r="39">
          <cell r="G39" t="str">
            <v>D30</v>
          </cell>
          <cell r="H39" t="str">
            <v>Cast in place  concrete piling</v>
          </cell>
          <cell r="P39" t="str">
            <v>2000</v>
          </cell>
        </row>
        <row r="40">
          <cell r="G40" t="str">
            <v>D31</v>
          </cell>
          <cell r="H40" t="str">
            <v>Driven piling</v>
          </cell>
          <cell r="P40" t="str">
            <v>2000</v>
          </cell>
        </row>
        <row r="41">
          <cell r="G41" t="str">
            <v>E10</v>
          </cell>
          <cell r="H41" t="str">
            <v>In situ concrete</v>
          </cell>
          <cell r="P41" t="str">
            <v>2000</v>
          </cell>
        </row>
        <row r="42">
          <cell r="G42" t="str">
            <v>E41</v>
          </cell>
          <cell r="H42" t="str">
            <v>Worked finishes</v>
          </cell>
          <cell r="P42" t="str">
            <v>2000</v>
          </cell>
        </row>
        <row r="43">
          <cell r="G43" t="str">
            <v>E50</v>
          </cell>
          <cell r="H43" t="str">
            <v>Pre cast concrete large units</v>
          </cell>
          <cell r="P43" t="str">
            <v>2000</v>
          </cell>
        </row>
        <row r="44">
          <cell r="G44" t="str">
            <v>F10</v>
          </cell>
          <cell r="H44" t="str">
            <v>Brick / block</v>
          </cell>
          <cell r="P44" t="str">
            <v>2000</v>
          </cell>
        </row>
        <row r="45">
          <cell r="G45" t="str">
            <v>G10</v>
          </cell>
          <cell r="H45" t="str">
            <v>Carcassing / Structural steel</v>
          </cell>
          <cell r="P45" t="str">
            <v>2000</v>
          </cell>
        </row>
        <row r="46">
          <cell r="G46" t="str">
            <v>G12</v>
          </cell>
          <cell r="H46" t="str">
            <v>Isolated structural metal members</v>
          </cell>
          <cell r="P46" t="str">
            <v>2000</v>
          </cell>
        </row>
        <row r="47">
          <cell r="G47" t="str">
            <v>G20</v>
          </cell>
          <cell r="H47" t="str">
            <v>Carpentry/timber framing/first fixing</v>
          </cell>
          <cell r="P47" t="str">
            <v>2000</v>
          </cell>
        </row>
        <row r="48">
          <cell r="G48" t="str">
            <v>H10</v>
          </cell>
          <cell r="H48" t="str">
            <v>Patent glazing</v>
          </cell>
          <cell r="P48" t="str">
            <v>2000</v>
          </cell>
        </row>
        <row r="49">
          <cell r="G49" t="str">
            <v>H11</v>
          </cell>
          <cell r="H49" t="str">
            <v>Curtain walling</v>
          </cell>
          <cell r="P49" t="str">
            <v>2000</v>
          </cell>
        </row>
        <row r="50">
          <cell r="G50" t="str">
            <v>H21</v>
          </cell>
          <cell r="H50" t="str">
            <v>Timber weather boarding</v>
          </cell>
          <cell r="P50" t="str">
            <v>2000</v>
          </cell>
        </row>
        <row r="51">
          <cell r="G51" t="str">
            <v>H31</v>
          </cell>
          <cell r="H51" t="str">
            <v>Metal profiled / flat sheet cladding / covering / siding</v>
          </cell>
          <cell r="P51" t="str">
            <v>2000</v>
          </cell>
        </row>
        <row r="52">
          <cell r="G52" t="str">
            <v>H51</v>
          </cell>
          <cell r="H52" t="str">
            <v>Natural stone slab cladding / features</v>
          </cell>
          <cell r="P52" t="str">
            <v>2000</v>
          </cell>
        </row>
        <row r="53">
          <cell r="G53" t="str">
            <v>H60</v>
          </cell>
          <cell r="H53" t="str">
            <v>Clay/concrete roof tiling</v>
          </cell>
          <cell r="P53" t="str">
            <v>2000</v>
          </cell>
        </row>
        <row r="54">
          <cell r="G54" t="str">
            <v>H62</v>
          </cell>
          <cell r="H54" t="str">
            <v>Natural slating</v>
          </cell>
          <cell r="P54" t="str">
            <v>2000</v>
          </cell>
        </row>
        <row r="55">
          <cell r="G55" t="str">
            <v>H71</v>
          </cell>
          <cell r="H55" t="str">
            <v>Lead sheet coverings / flashings</v>
          </cell>
          <cell r="P55" t="str">
            <v>2000</v>
          </cell>
        </row>
        <row r="56">
          <cell r="G56" t="str">
            <v>J21</v>
          </cell>
          <cell r="H56" t="str">
            <v>Mastic asphalt roofing / insulation / finishes</v>
          </cell>
          <cell r="P56" t="str">
            <v>2000</v>
          </cell>
        </row>
        <row r="57">
          <cell r="G57" t="str">
            <v>J30</v>
          </cell>
          <cell r="H57" t="str">
            <v>Liquid applied tanking/damp proof membranes</v>
          </cell>
          <cell r="P57" t="str">
            <v>2000</v>
          </cell>
        </row>
        <row r="58">
          <cell r="G58" t="str">
            <v>K10</v>
          </cell>
          <cell r="H58" t="str">
            <v>Plasterboard dry lining</v>
          </cell>
          <cell r="P58" t="str">
            <v>2000</v>
          </cell>
        </row>
        <row r="59">
          <cell r="G59" t="str">
            <v>K20</v>
          </cell>
          <cell r="H59" t="str">
            <v>Timber board flooring / linings</v>
          </cell>
          <cell r="P59" t="str">
            <v>2000</v>
          </cell>
        </row>
        <row r="60">
          <cell r="G60" t="str">
            <v>K30</v>
          </cell>
          <cell r="H60" t="str">
            <v>Panel partitions</v>
          </cell>
          <cell r="P60" t="str">
            <v>2000</v>
          </cell>
        </row>
        <row r="61">
          <cell r="G61" t="str">
            <v>K31</v>
          </cell>
          <cell r="H61" t="str">
            <v>Fixed partitions</v>
          </cell>
          <cell r="P61" t="str">
            <v>2000</v>
          </cell>
        </row>
        <row r="62">
          <cell r="G62" t="str">
            <v>K32</v>
          </cell>
          <cell r="H62" t="str">
            <v>Framed panel cubicle partitions</v>
          </cell>
          <cell r="P62" t="str">
            <v>2000</v>
          </cell>
        </row>
        <row r="63">
          <cell r="G63" t="str">
            <v>K40</v>
          </cell>
          <cell r="H63" t="str">
            <v>Suspended ceilings</v>
          </cell>
          <cell r="P63" t="str">
            <v>2000</v>
          </cell>
        </row>
        <row r="64">
          <cell r="G64" t="str">
            <v>K41</v>
          </cell>
          <cell r="H64" t="str">
            <v>Raised access floors</v>
          </cell>
          <cell r="P64" t="str">
            <v>2000</v>
          </cell>
        </row>
        <row r="65">
          <cell r="G65" t="str">
            <v>L10</v>
          </cell>
          <cell r="H65" t="str">
            <v>Windows / roof lights / screens</v>
          </cell>
          <cell r="P65" t="str">
            <v>2000</v>
          </cell>
        </row>
        <row r="66">
          <cell r="G66" t="str">
            <v>L20</v>
          </cell>
          <cell r="H66" t="str">
            <v>Doors/ shutters / hatches</v>
          </cell>
          <cell r="P66" t="str">
            <v>2000</v>
          </cell>
        </row>
        <row r="67">
          <cell r="G67" t="str">
            <v>L30</v>
          </cell>
          <cell r="H67" t="str">
            <v>Stairs / walkways / balustrades</v>
          </cell>
          <cell r="P67" t="str">
            <v>2000</v>
          </cell>
        </row>
        <row r="68">
          <cell r="G68" t="str">
            <v>L40</v>
          </cell>
          <cell r="H68" t="str">
            <v>General glazing</v>
          </cell>
          <cell r="P68" t="str">
            <v>2000</v>
          </cell>
        </row>
        <row r="69">
          <cell r="G69" t="str">
            <v>M10</v>
          </cell>
          <cell r="H69" t="str">
            <v>Sand cement / concrete / granolithic screeds</v>
          </cell>
          <cell r="P69" t="str">
            <v>2000</v>
          </cell>
        </row>
        <row r="70">
          <cell r="G70" t="str">
            <v>M20</v>
          </cell>
          <cell r="H70" t="str">
            <v>Render / screed / plaster</v>
          </cell>
          <cell r="P70" t="str">
            <v>2000</v>
          </cell>
        </row>
        <row r="71">
          <cell r="G71" t="str">
            <v>M31</v>
          </cell>
          <cell r="H71" t="str">
            <v>Fibrous plaster</v>
          </cell>
          <cell r="P71" t="str">
            <v>2000</v>
          </cell>
        </row>
        <row r="72">
          <cell r="G72" t="str">
            <v>M40</v>
          </cell>
          <cell r="H72" t="str">
            <v>Stone / quarry / ceramic</v>
          </cell>
          <cell r="P72" t="str">
            <v>2000</v>
          </cell>
        </row>
        <row r="73">
          <cell r="G73" t="str">
            <v>M42</v>
          </cell>
          <cell r="H73" t="str">
            <v>Wood block /parquet flooring</v>
          </cell>
          <cell r="P73" t="str">
            <v>2000</v>
          </cell>
        </row>
        <row r="74">
          <cell r="G74" t="str">
            <v>M50</v>
          </cell>
          <cell r="H74" t="str">
            <v>Rubber /plastics / Lino / Carpet tiling</v>
          </cell>
          <cell r="P74" t="str">
            <v>2000</v>
          </cell>
        </row>
        <row r="75">
          <cell r="G75" t="str">
            <v>M51</v>
          </cell>
          <cell r="H75" t="str">
            <v>Edge fixed carpet</v>
          </cell>
          <cell r="P75" t="str">
            <v>2000</v>
          </cell>
        </row>
        <row r="76">
          <cell r="G76" t="str">
            <v>M52</v>
          </cell>
          <cell r="H76" t="str">
            <v>Decorative papers / fabrics</v>
          </cell>
          <cell r="P76" t="str">
            <v>2000</v>
          </cell>
        </row>
        <row r="77">
          <cell r="G77" t="str">
            <v>M60</v>
          </cell>
          <cell r="H77" t="str">
            <v>Painting / clear finishing</v>
          </cell>
          <cell r="P77" t="str">
            <v>2000</v>
          </cell>
        </row>
        <row r="78">
          <cell r="G78" t="str">
            <v>N10</v>
          </cell>
          <cell r="H78" t="str">
            <v>General fixtures/furnishings/equipment</v>
          </cell>
          <cell r="P78" t="str">
            <v>2000</v>
          </cell>
        </row>
        <row r="79">
          <cell r="G79" t="str">
            <v>N11</v>
          </cell>
          <cell r="H79" t="str">
            <v>Domestic kitchen fittings</v>
          </cell>
          <cell r="P79" t="str">
            <v>2000</v>
          </cell>
        </row>
        <row r="80">
          <cell r="G80" t="str">
            <v>N12</v>
          </cell>
          <cell r="H80" t="str">
            <v>Catering equipment</v>
          </cell>
          <cell r="P80" t="str">
            <v>2000</v>
          </cell>
        </row>
        <row r="81">
          <cell r="G81" t="str">
            <v>N13</v>
          </cell>
          <cell r="H81" t="str">
            <v>Sanitary appliances fittings</v>
          </cell>
          <cell r="P81">
            <v>3000</v>
          </cell>
        </row>
        <row r="82">
          <cell r="G82" t="str">
            <v>N15</v>
          </cell>
          <cell r="H82" t="str">
            <v>Signs/notices</v>
          </cell>
          <cell r="P82" t="str">
            <v>2000</v>
          </cell>
        </row>
        <row r="83">
          <cell r="G83" t="str">
            <v>N22</v>
          </cell>
          <cell r="H83" t="str">
            <v>Furniture</v>
          </cell>
          <cell r="P83" t="str">
            <v>DC FF&amp;E</v>
          </cell>
        </row>
        <row r="84">
          <cell r="G84" t="str">
            <v>N26</v>
          </cell>
          <cell r="H84" t="str">
            <v>Blinds</v>
          </cell>
          <cell r="P84" t="str">
            <v>2000</v>
          </cell>
        </row>
        <row r="85">
          <cell r="G85" t="str">
            <v>N30</v>
          </cell>
          <cell r="H85" t="str">
            <v>Workstations IT (PCs etc)</v>
          </cell>
          <cell r="P85" t="str">
            <v>DC IT</v>
          </cell>
        </row>
        <row r="86">
          <cell r="G86" t="str">
            <v>P10</v>
          </cell>
          <cell r="H86" t="str">
            <v>Sundry insulation / proofing work</v>
          </cell>
          <cell r="P86" t="str">
            <v>2000</v>
          </cell>
        </row>
        <row r="87">
          <cell r="G87" t="str">
            <v>P20</v>
          </cell>
          <cell r="H87" t="str">
            <v>Unframed isolated trims/skirtings/sundry items</v>
          </cell>
          <cell r="P87" t="str">
            <v>2000</v>
          </cell>
        </row>
        <row r="88">
          <cell r="G88" t="str">
            <v>P30</v>
          </cell>
          <cell r="H88" t="str">
            <v>Trenches/Pipe ways/Pits for buried engineering services</v>
          </cell>
          <cell r="P88" t="str">
            <v>2000</v>
          </cell>
        </row>
        <row r="89">
          <cell r="G89" t="str">
            <v>P31</v>
          </cell>
          <cell r="H89" t="str">
            <v>Holes / chases / covers</v>
          </cell>
          <cell r="P89" t="str">
            <v>2000</v>
          </cell>
        </row>
        <row r="90">
          <cell r="G90" t="str">
            <v>Q22</v>
          </cell>
          <cell r="H90" t="str">
            <v>Coated macadum / Asphalt roads/paving</v>
          </cell>
          <cell r="P90" t="str">
            <v>2000</v>
          </cell>
        </row>
        <row r="91">
          <cell r="G91" t="str">
            <v>Q25</v>
          </cell>
          <cell r="H91" t="str">
            <v>Slab/Brick/Sett/Cobble paving</v>
          </cell>
          <cell r="P91" t="str">
            <v>2000</v>
          </cell>
        </row>
        <row r="92">
          <cell r="G92" t="str">
            <v>Q30</v>
          </cell>
          <cell r="H92" t="str">
            <v>Seeding / turfing</v>
          </cell>
          <cell r="P92" t="str">
            <v>2000</v>
          </cell>
        </row>
        <row r="93">
          <cell r="G93" t="str">
            <v>Q31</v>
          </cell>
          <cell r="H93" t="str">
            <v>Planting</v>
          </cell>
          <cell r="P93" t="str">
            <v>2000</v>
          </cell>
        </row>
        <row r="94">
          <cell r="G94" t="str">
            <v>Q40</v>
          </cell>
          <cell r="H94" t="str">
            <v>Fencing</v>
          </cell>
          <cell r="P94" t="str">
            <v>2000</v>
          </cell>
        </row>
        <row r="95">
          <cell r="G95" t="str">
            <v>Q50</v>
          </cell>
          <cell r="H95" t="str">
            <v>Site/Street furniture/equipment</v>
          </cell>
          <cell r="P95" t="str">
            <v>2000</v>
          </cell>
        </row>
        <row r="96">
          <cell r="G96" t="str">
            <v>R10</v>
          </cell>
          <cell r="H96" t="str">
            <v>Rainwater pipe work / gutters</v>
          </cell>
          <cell r="P96" t="str">
            <v>3000</v>
          </cell>
        </row>
        <row r="97">
          <cell r="G97" t="str">
            <v>R11</v>
          </cell>
          <cell r="H97" t="str">
            <v>Foul drainage (above ground)</v>
          </cell>
          <cell r="P97" t="str">
            <v>3000</v>
          </cell>
        </row>
        <row r="98">
          <cell r="G98" t="str">
            <v>R12</v>
          </cell>
          <cell r="H98" t="str">
            <v>Drainage</v>
          </cell>
          <cell r="P98" t="str">
            <v>3000</v>
          </cell>
        </row>
        <row r="99">
          <cell r="G99" t="str">
            <v>S10</v>
          </cell>
          <cell r="H99" t="str">
            <v>Cold water supply</v>
          </cell>
          <cell r="P99" t="str">
            <v>3000</v>
          </cell>
        </row>
        <row r="100">
          <cell r="G100" t="str">
            <v>S12</v>
          </cell>
          <cell r="H100" t="str">
            <v>Hot and cold water</v>
          </cell>
          <cell r="P100" t="str">
            <v>3000</v>
          </cell>
        </row>
        <row r="101">
          <cell r="G101" t="str">
            <v>S32</v>
          </cell>
          <cell r="H101" t="str">
            <v>Natural gas</v>
          </cell>
          <cell r="P101" t="str">
            <v>3000</v>
          </cell>
        </row>
        <row r="102">
          <cell r="G102" t="str">
            <v>S63</v>
          </cell>
          <cell r="H102" t="str">
            <v>Sprinklers</v>
          </cell>
          <cell r="P102" t="str">
            <v>3000</v>
          </cell>
        </row>
        <row r="103">
          <cell r="G103" t="str">
            <v>S70</v>
          </cell>
          <cell r="H103" t="str">
            <v>Gas fire fighting</v>
          </cell>
          <cell r="P103" t="str">
            <v>3000</v>
          </cell>
        </row>
        <row r="104">
          <cell r="G104" t="str">
            <v>T00</v>
          </cell>
          <cell r="H104" t="str">
            <v>Mechanical common</v>
          </cell>
          <cell r="P104" t="str">
            <v>3000</v>
          </cell>
        </row>
        <row r="105">
          <cell r="G105" t="str">
            <v>T10</v>
          </cell>
          <cell r="H105" t="str">
            <v>Gas / Oil fired boilers</v>
          </cell>
          <cell r="P105" t="str">
            <v>3000</v>
          </cell>
        </row>
        <row r="106">
          <cell r="G106" t="str">
            <v>T31</v>
          </cell>
          <cell r="H106" t="str">
            <v>Low temperature hot water heating</v>
          </cell>
          <cell r="P106" t="str">
            <v>3000</v>
          </cell>
        </row>
        <row r="107">
          <cell r="G107" t="str">
            <v>T60</v>
          </cell>
          <cell r="H107" t="str">
            <v>Central refrigeration plant</v>
          </cell>
          <cell r="P107" t="str">
            <v>3000</v>
          </cell>
        </row>
        <row r="108">
          <cell r="G108" t="str">
            <v>T61</v>
          </cell>
          <cell r="H108" t="str">
            <v>Primary cooling (Chillers)</v>
          </cell>
          <cell r="P108" t="str">
            <v>3000</v>
          </cell>
        </row>
        <row r="109">
          <cell r="G109" t="str">
            <v>T70</v>
          </cell>
          <cell r="H109" t="str">
            <v>Local cooling units</v>
          </cell>
          <cell r="P109" t="str">
            <v>3000</v>
          </cell>
        </row>
        <row r="110">
          <cell r="G110" t="str">
            <v>U10</v>
          </cell>
          <cell r="H110" t="str">
            <v>General supply / extract</v>
          </cell>
          <cell r="P110" t="str">
            <v>3000</v>
          </cell>
        </row>
        <row r="111">
          <cell r="G111" t="str">
            <v>U12</v>
          </cell>
          <cell r="H111" t="str">
            <v>Kitchen ventilation</v>
          </cell>
          <cell r="P111" t="str">
            <v>3000</v>
          </cell>
        </row>
        <row r="112">
          <cell r="G112" t="str">
            <v>U14</v>
          </cell>
          <cell r="H112" t="str">
            <v>Smoke extract / smoke control</v>
          </cell>
          <cell r="P112" t="str">
            <v>3000</v>
          </cell>
        </row>
        <row r="113">
          <cell r="G113" t="str">
            <v>U30</v>
          </cell>
          <cell r="H113" t="str">
            <v>Low velocity air conditioning</v>
          </cell>
          <cell r="P113" t="str">
            <v>3000</v>
          </cell>
        </row>
        <row r="114">
          <cell r="G114" t="str">
            <v>U31</v>
          </cell>
          <cell r="H114" t="str">
            <v>VAV air conditioning</v>
          </cell>
          <cell r="P114" t="str">
            <v>3000</v>
          </cell>
        </row>
        <row r="115">
          <cell r="G115" t="str">
            <v>U60</v>
          </cell>
          <cell r="H115" t="str">
            <v>Air Conditioning Units</v>
          </cell>
          <cell r="P115" t="str">
            <v>3000</v>
          </cell>
        </row>
        <row r="116">
          <cell r="G116" t="str">
            <v>V00</v>
          </cell>
          <cell r="H116" t="str">
            <v>Electrical common</v>
          </cell>
          <cell r="P116" t="str">
            <v>3000</v>
          </cell>
        </row>
        <row r="117">
          <cell r="G117" t="str">
            <v>V10</v>
          </cell>
          <cell r="H117" t="str">
            <v>Electricity generation plant</v>
          </cell>
          <cell r="P117" t="str">
            <v>3000</v>
          </cell>
        </row>
        <row r="118">
          <cell r="G118" t="str">
            <v>V11</v>
          </cell>
          <cell r="H118" t="str">
            <v>HV supply</v>
          </cell>
          <cell r="P118" t="str">
            <v>3000</v>
          </cell>
        </row>
        <row r="119">
          <cell r="G119" t="str">
            <v>V12</v>
          </cell>
          <cell r="H119" t="str">
            <v>LV supply /public utility</v>
          </cell>
          <cell r="P119" t="str">
            <v>3000</v>
          </cell>
        </row>
        <row r="120">
          <cell r="G120" t="str">
            <v>V20</v>
          </cell>
          <cell r="H120" t="str">
            <v>LV distribution</v>
          </cell>
          <cell r="P120" t="str">
            <v>3000</v>
          </cell>
        </row>
        <row r="121">
          <cell r="G121" t="str">
            <v>V21</v>
          </cell>
          <cell r="H121" t="str">
            <v>General lighting</v>
          </cell>
          <cell r="P121" t="str">
            <v>3000</v>
          </cell>
        </row>
        <row r="122">
          <cell r="G122" t="str">
            <v>V22</v>
          </cell>
          <cell r="H122" t="str">
            <v>General LV power</v>
          </cell>
          <cell r="P122" t="str">
            <v>3000</v>
          </cell>
        </row>
        <row r="123">
          <cell r="G123" t="str">
            <v>V32</v>
          </cell>
          <cell r="H123" t="str">
            <v>Uninterrupted Power Supply</v>
          </cell>
          <cell r="P123" t="str">
            <v>3000</v>
          </cell>
        </row>
        <row r="124">
          <cell r="G124" t="str">
            <v>V41</v>
          </cell>
          <cell r="H124" t="str">
            <v>Street / Area / flood lighting</v>
          </cell>
          <cell r="P124" t="str">
            <v>3000</v>
          </cell>
        </row>
        <row r="125">
          <cell r="G125" t="str">
            <v>V42</v>
          </cell>
          <cell r="H125" t="str">
            <v>Studio/Auditorium/Arena lighting</v>
          </cell>
          <cell r="P125" t="str">
            <v>3000</v>
          </cell>
        </row>
        <row r="126">
          <cell r="G126" t="str">
            <v>W10</v>
          </cell>
          <cell r="H126" t="str">
            <v>Telecommunications</v>
          </cell>
          <cell r="P126" t="str">
            <v>3000</v>
          </cell>
        </row>
        <row r="127">
          <cell r="G127" t="str">
            <v>W12</v>
          </cell>
          <cell r="H127" t="str">
            <v>Public address / sound amplification</v>
          </cell>
          <cell r="P127" t="str">
            <v>4300</v>
          </cell>
        </row>
        <row r="128">
          <cell r="G128" t="str">
            <v>W20</v>
          </cell>
          <cell r="H128" t="str">
            <v>Radio/TV/CCTV</v>
          </cell>
          <cell r="P128" t="str">
            <v>4300</v>
          </cell>
        </row>
        <row r="129">
          <cell r="G129" t="str">
            <v>W30</v>
          </cell>
          <cell r="H129" t="str">
            <v>Data transmission</v>
          </cell>
          <cell r="P129" t="str">
            <v>4200</v>
          </cell>
        </row>
        <row r="130">
          <cell r="G130" t="str">
            <v>W41</v>
          </cell>
          <cell r="H130" t="str">
            <v>Security detection and alarm</v>
          </cell>
          <cell r="P130" t="str">
            <v>4100</v>
          </cell>
        </row>
        <row r="131">
          <cell r="G131" t="str">
            <v>W50</v>
          </cell>
          <cell r="H131" t="str">
            <v xml:space="preserve">Fire detection and alarm </v>
          </cell>
          <cell r="P131" t="str">
            <v>3000</v>
          </cell>
        </row>
        <row r="132">
          <cell r="G132" t="str">
            <v>W52</v>
          </cell>
          <cell r="H132" t="str">
            <v>Lightning protection</v>
          </cell>
          <cell r="P132" t="str">
            <v>3000</v>
          </cell>
        </row>
        <row r="133">
          <cell r="G133" t="str">
            <v>W54</v>
          </cell>
          <cell r="H133" t="str">
            <v>Liquid detection alarm</v>
          </cell>
          <cell r="P133" t="str">
            <v>3000</v>
          </cell>
        </row>
        <row r="134">
          <cell r="G134" t="str">
            <v>W62</v>
          </cell>
          <cell r="H134" t="str">
            <v>Building automation</v>
          </cell>
          <cell r="P134" t="str">
            <v>3000</v>
          </cell>
        </row>
        <row r="135">
          <cell r="G135" t="str">
            <v>X10</v>
          </cell>
          <cell r="H135" t="str">
            <v>Lifts</v>
          </cell>
          <cell r="P135">
            <v>2000</v>
          </cell>
        </row>
      </sheetData>
      <sheetData sheetId="9" refreshError="1"/>
      <sheetData sheetId="10" refreshError="1">
        <row r="13">
          <cell r="B13" t="str">
            <v>10\</v>
          </cell>
          <cell r="C13" t="str">
            <v>SUBSTRUCTURE</v>
          </cell>
          <cell r="D13" t="str">
            <v xml:space="preserve"> </v>
          </cell>
          <cell r="E13">
            <v>0.01</v>
          </cell>
        </row>
        <row r="14">
          <cell r="B14" t="str">
            <v>1A</v>
          </cell>
          <cell r="C14" t="str">
            <v>Substructure</v>
          </cell>
          <cell r="D14" t="str">
            <v xml:space="preserve"> </v>
          </cell>
          <cell r="E14">
            <v>0.01</v>
          </cell>
        </row>
        <row r="15">
          <cell r="B15" t="str">
            <v>1A\A54</v>
          </cell>
          <cell r="C15" t="str">
            <v>Provisional work</v>
          </cell>
          <cell r="E15">
            <v>0.01</v>
          </cell>
          <cell r="H15" t="str">
            <v>Regions</v>
          </cell>
          <cell r="K15" t="str">
            <v>1976/2</v>
          </cell>
          <cell r="L15">
            <v>100</v>
          </cell>
          <cell r="P15" t="str">
            <v>Borders</v>
          </cell>
          <cell r="Q15" t="str">
            <v>East Anglia</v>
          </cell>
          <cell r="R15" t="str">
            <v>East Pennines</v>
          </cell>
          <cell r="S15" t="str">
            <v>East Scotland</v>
          </cell>
          <cell r="T15" t="str">
            <v>Midlands</v>
          </cell>
          <cell r="U15" t="str">
            <v>North East Scotland</v>
          </cell>
          <cell r="V15" t="str">
            <v>North Eastern</v>
          </cell>
          <cell r="W15" t="str">
            <v>North Western</v>
          </cell>
          <cell r="X15" t="str">
            <v>Northern Ireland</v>
          </cell>
          <cell r="Y15" t="str">
            <v>Severn Valley</v>
          </cell>
          <cell r="Z15" t="str">
            <v>South Eastern</v>
          </cell>
          <cell r="AA15" t="str">
            <v>Southern</v>
          </cell>
          <cell r="AB15" t="str">
            <v>South Western</v>
          </cell>
          <cell r="AC15" t="str">
            <v>Thames valley</v>
          </cell>
          <cell r="AD15" t="str">
            <v>Wales</v>
          </cell>
          <cell r="AE15" t="str">
            <v>West Pennines</v>
          </cell>
          <cell r="AF15" t="str">
            <v>West Scotland</v>
          </cell>
          <cell r="AH15" t="str">
            <v>Borders</v>
          </cell>
        </row>
        <row r="16">
          <cell r="B16" t="str">
            <v>1A\A54\10</v>
          </cell>
          <cell r="C16" t="str">
            <v>Additional excavations</v>
          </cell>
          <cell r="D16" t="str">
            <v>Item</v>
          </cell>
          <cell r="E16">
            <v>0.01</v>
          </cell>
          <cell r="H16" t="str">
            <v>South West</v>
          </cell>
          <cell r="I16">
            <v>0.98</v>
          </cell>
          <cell r="K16" t="str">
            <v>1998/1</v>
          </cell>
          <cell r="L16">
            <v>141</v>
          </cell>
          <cell r="O16" t="str">
            <v>Jan</v>
          </cell>
          <cell r="P16">
            <v>412</v>
          </cell>
          <cell r="Q16">
            <v>403</v>
          </cell>
          <cell r="R16">
            <v>414</v>
          </cell>
          <cell r="S16">
            <v>430</v>
          </cell>
          <cell r="T16">
            <v>414</v>
          </cell>
          <cell r="U16">
            <v>425</v>
          </cell>
          <cell r="V16">
            <v>417</v>
          </cell>
          <cell r="W16">
            <v>419</v>
          </cell>
          <cell r="X16">
            <v>409</v>
          </cell>
          <cell r="Y16">
            <v>377</v>
          </cell>
          <cell r="Z16">
            <v>387</v>
          </cell>
          <cell r="AA16">
            <v>370</v>
          </cell>
          <cell r="AB16">
            <v>322</v>
          </cell>
          <cell r="AC16">
            <v>373</v>
          </cell>
          <cell r="AD16">
            <v>362</v>
          </cell>
          <cell r="AE16">
            <v>395</v>
          </cell>
          <cell r="AF16">
            <v>429</v>
          </cell>
          <cell r="AH16" t="str">
            <v>East Anglia</v>
          </cell>
        </row>
        <row r="17">
          <cell r="B17" t="str">
            <v>1A\A54\20</v>
          </cell>
          <cell r="C17" t="str">
            <v>Additional floor beds</v>
          </cell>
          <cell r="D17" t="str">
            <v>Item</v>
          </cell>
          <cell r="E17">
            <v>0.01</v>
          </cell>
          <cell r="H17" t="str">
            <v>South East</v>
          </cell>
          <cell r="I17">
            <v>1.06</v>
          </cell>
          <cell r="K17" t="str">
            <v>1998/2</v>
          </cell>
          <cell r="L17">
            <v>147</v>
          </cell>
          <cell r="O17" t="str">
            <v>Feb</v>
          </cell>
          <cell r="P17">
            <v>334</v>
          </cell>
          <cell r="Q17">
            <v>289</v>
          </cell>
          <cell r="R17">
            <v>318</v>
          </cell>
          <cell r="S17">
            <v>356</v>
          </cell>
          <cell r="T17">
            <v>309</v>
          </cell>
          <cell r="U17">
            <v>380</v>
          </cell>
          <cell r="V17">
            <v>324</v>
          </cell>
          <cell r="W17">
            <v>321</v>
          </cell>
          <cell r="X17">
            <v>326</v>
          </cell>
          <cell r="Y17">
            <v>254</v>
          </cell>
          <cell r="Z17">
            <v>272</v>
          </cell>
          <cell r="AA17">
            <v>252</v>
          </cell>
          <cell r="AB17">
            <v>232</v>
          </cell>
          <cell r="AC17">
            <v>252</v>
          </cell>
          <cell r="AD17">
            <v>273</v>
          </cell>
          <cell r="AE17">
            <v>300</v>
          </cell>
          <cell r="AF17">
            <v>344</v>
          </cell>
          <cell r="AH17" t="str">
            <v>East Pennines</v>
          </cell>
        </row>
        <row r="18">
          <cell r="B18" t="str">
            <v>1A\A54\30</v>
          </cell>
          <cell r="C18" t="str">
            <v>Additional foundations</v>
          </cell>
          <cell r="D18" t="str">
            <v>Item</v>
          </cell>
          <cell r="E18">
            <v>0.01</v>
          </cell>
          <cell r="H18" t="str">
            <v>Greater London</v>
          </cell>
          <cell r="I18">
            <v>1.18</v>
          </cell>
          <cell r="K18" t="str">
            <v>1998/3</v>
          </cell>
          <cell r="L18">
            <v>148</v>
          </cell>
          <cell r="O18" t="str">
            <v>Mar</v>
          </cell>
          <cell r="P18">
            <v>295</v>
          </cell>
          <cell r="Q18">
            <v>267</v>
          </cell>
          <cell r="R18">
            <v>278</v>
          </cell>
          <cell r="S18">
            <v>300</v>
          </cell>
          <cell r="T18">
            <v>281</v>
          </cell>
          <cell r="U18">
            <v>317</v>
          </cell>
          <cell r="V18">
            <v>280</v>
          </cell>
          <cell r="W18">
            <v>271</v>
          </cell>
          <cell r="X18">
            <v>278</v>
          </cell>
          <cell r="Y18">
            <v>244</v>
          </cell>
          <cell r="Z18">
            <v>261</v>
          </cell>
          <cell r="AA18">
            <v>245</v>
          </cell>
          <cell r="AB18">
            <v>224</v>
          </cell>
          <cell r="AC18">
            <v>238</v>
          </cell>
          <cell r="AD18">
            <v>257</v>
          </cell>
          <cell r="AE18">
            <v>262</v>
          </cell>
          <cell r="AF18">
            <v>284</v>
          </cell>
        </row>
        <row r="19">
          <cell r="B19" t="str">
            <v>1A\C20</v>
          </cell>
          <cell r="C19" t="str">
            <v>Demolition</v>
          </cell>
          <cell r="H19" t="str">
            <v>East Anglia</v>
          </cell>
          <cell r="I19">
            <v>0.99</v>
          </cell>
          <cell r="K19" t="str">
            <v>1998/4</v>
          </cell>
          <cell r="L19">
            <v>146</v>
          </cell>
          <cell r="O19" t="str">
            <v>April</v>
          </cell>
          <cell r="P19">
            <v>262</v>
          </cell>
          <cell r="Q19">
            <v>250</v>
          </cell>
          <cell r="R19">
            <v>245</v>
          </cell>
          <cell r="S19">
            <v>266</v>
          </cell>
          <cell r="T19">
            <v>258</v>
          </cell>
          <cell r="U19">
            <v>287</v>
          </cell>
          <cell r="V19">
            <v>249</v>
          </cell>
          <cell r="W19">
            <v>257</v>
          </cell>
          <cell r="X19">
            <v>262</v>
          </cell>
          <cell r="Y19">
            <v>227</v>
          </cell>
          <cell r="Z19">
            <v>258</v>
          </cell>
          <cell r="AA19">
            <v>242</v>
          </cell>
          <cell r="AB19">
            <v>228</v>
          </cell>
          <cell r="AC19">
            <v>221</v>
          </cell>
          <cell r="AD19">
            <v>255</v>
          </cell>
          <cell r="AE19">
            <v>254</v>
          </cell>
          <cell r="AF19">
            <v>258</v>
          </cell>
          <cell r="AH19" t="str">
            <v>East Scotland</v>
          </cell>
        </row>
        <row r="20">
          <cell r="B20" t="str">
            <v>1A\C20\100</v>
          </cell>
          <cell r="C20" t="str">
            <v>Demolishing existing buildings.</v>
          </cell>
          <cell r="D20" t="str">
            <v>Item</v>
          </cell>
          <cell r="E20">
            <v>0.01</v>
          </cell>
          <cell r="H20" t="str">
            <v>West Midlands</v>
          </cell>
          <cell r="I20">
            <v>0.93</v>
          </cell>
          <cell r="K20" t="str">
            <v>1999/1</v>
          </cell>
          <cell r="L20">
            <v>147</v>
          </cell>
          <cell r="O20" t="str">
            <v>May</v>
          </cell>
          <cell r="P20">
            <v>224</v>
          </cell>
          <cell r="Q20">
            <v>164</v>
          </cell>
          <cell r="R20">
            <v>166</v>
          </cell>
          <cell r="S20">
            <v>221</v>
          </cell>
          <cell r="T20">
            <v>182</v>
          </cell>
          <cell r="U20">
            <v>216</v>
          </cell>
          <cell r="V20">
            <v>184</v>
          </cell>
          <cell r="W20">
            <v>185</v>
          </cell>
          <cell r="X20">
            <v>190</v>
          </cell>
          <cell r="Y20">
            <v>152</v>
          </cell>
          <cell r="Z20">
            <v>163</v>
          </cell>
          <cell r="AA20">
            <v>153</v>
          </cell>
          <cell r="AB20">
            <v>139</v>
          </cell>
          <cell r="AC20">
            <v>134</v>
          </cell>
          <cell r="AD20">
            <v>172</v>
          </cell>
          <cell r="AE20">
            <v>156</v>
          </cell>
          <cell r="AF20">
            <v>187</v>
          </cell>
          <cell r="AH20" t="str">
            <v>Midlands</v>
          </cell>
        </row>
        <row r="21">
          <cell r="B21" t="str">
            <v>1A\C20\110</v>
          </cell>
          <cell r="C21" t="str">
            <v>Demolishing existing buildings; down to ground level.</v>
          </cell>
          <cell r="D21" t="str">
            <v>Item</v>
          </cell>
          <cell r="E21">
            <v>0.01</v>
          </cell>
          <cell r="H21" t="str">
            <v>East Midlands</v>
          </cell>
          <cell r="I21">
            <v>0.94</v>
          </cell>
          <cell r="K21" t="str">
            <v>1999/2</v>
          </cell>
          <cell r="L21">
            <v>149</v>
          </cell>
          <cell r="O21" t="str">
            <v>Jun</v>
          </cell>
          <cell r="P21">
            <v>149</v>
          </cell>
          <cell r="Q21">
            <v>105</v>
          </cell>
          <cell r="R21">
            <v>106</v>
          </cell>
          <cell r="S21">
            <v>219</v>
          </cell>
          <cell r="T21">
            <v>122</v>
          </cell>
          <cell r="U21">
            <v>148</v>
          </cell>
          <cell r="V21">
            <v>118</v>
          </cell>
          <cell r="W21">
            <v>106</v>
          </cell>
          <cell r="X21">
            <v>115</v>
          </cell>
          <cell r="Y21">
            <v>100</v>
          </cell>
          <cell r="Z21">
            <v>102</v>
          </cell>
          <cell r="AA21">
            <v>103</v>
          </cell>
          <cell r="AB21">
            <v>86</v>
          </cell>
          <cell r="AC21">
            <v>81</v>
          </cell>
          <cell r="AD21">
            <v>120</v>
          </cell>
          <cell r="AE21">
            <v>101</v>
          </cell>
          <cell r="AF21">
            <v>103</v>
          </cell>
          <cell r="AH21" t="str">
            <v>North East Scotland</v>
          </cell>
        </row>
        <row r="22">
          <cell r="B22" t="str">
            <v>1A\C20\120</v>
          </cell>
          <cell r="C22" t="str">
            <v>Demolishing existing buildings; grubbing up foundations.</v>
          </cell>
          <cell r="D22" t="str">
            <v>Item</v>
          </cell>
          <cell r="E22">
            <v>0.01</v>
          </cell>
          <cell r="H22" t="str">
            <v>Wales</v>
          </cell>
          <cell r="I22">
            <v>0.93</v>
          </cell>
          <cell r="K22" t="str">
            <v>1999/3</v>
          </cell>
          <cell r="L22">
            <v>152</v>
          </cell>
          <cell r="O22" t="str">
            <v>Jul</v>
          </cell>
          <cell r="P22">
            <v>77</v>
          </cell>
          <cell r="Q22">
            <v>42</v>
          </cell>
          <cell r="R22">
            <v>47</v>
          </cell>
          <cell r="S22">
            <v>67</v>
          </cell>
          <cell r="T22">
            <v>48</v>
          </cell>
          <cell r="U22">
            <v>74</v>
          </cell>
          <cell r="V22">
            <v>53</v>
          </cell>
          <cell r="W22">
            <v>48</v>
          </cell>
          <cell r="X22">
            <v>45</v>
          </cell>
          <cell r="Y22">
            <v>27</v>
          </cell>
          <cell r="Z22">
            <v>42</v>
          </cell>
          <cell r="AA22">
            <v>36</v>
          </cell>
          <cell r="AB22">
            <v>21</v>
          </cell>
          <cell r="AC22">
            <v>25</v>
          </cell>
          <cell r="AD22">
            <v>41</v>
          </cell>
          <cell r="AE22">
            <v>39</v>
          </cell>
          <cell r="AF22">
            <v>49</v>
          </cell>
          <cell r="AH22" t="str">
            <v>North Eastern</v>
          </cell>
        </row>
        <row r="23">
          <cell r="B23" t="str">
            <v>1A\C41</v>
          </cell>
          <cell r="C23" t="str">
            <v>Chemical dpcs to existing walls</v>
          </cell>
          <cell r="H23" t="str">
            <v>North West</v>
          </cell>
          <cell r="I23">
            <v>0.97</v>
          </cell>
          <cell r="K23" t="str">
            <v>1999/4</v>
          </cell>
          <cell r="L23">
            <v>154</v>
          </cell>
          <cell r="O23" t="str">
            <v>Aug</v>
          </cell>
          <cell r="P23">
            <v>72</v>
          </cell>
          <cell r="Q23">
            <v>42</v>
          </cell>
          <cell r="R23">
            <v>44</v>
          </cell>
          <cell r="S23">
            <v>80</v>
          </cell>
          <cell r="T23">
            <v>57</v>
          </cell>
          <cell r="U23">
            <v>91</v>
          </cell>
          <cell r="V23">
            <v>54</v>
          </cell>
          <cell r="W23">
            <v>63</v>
          </cell>
          <cell r="X23">
            <v>65</v>
          </cell>
          <cell r="Y23">
            <v>33</v>
          </cell>
          <cell r="Z23">
            <v>42</v>
          </cell>
          <cell r="AA23">
            <v>41</v>
          </cell>
          <cell r="AB23">
            <v>34</v>
          </cell>
          <cell r="AC23">
            <v>24</v>
          </cell>
          <cell r="AD23">
            <v>47</v>
          </cell>
          <cell r="AE23">
            <v>40</v>
          </cell>
          <cell r="AF23">
            <v>65</v>
          </cell>
          <cell r="AH23" t="str">
            <v>North Western</v>
          </cell>
        </row>
        <row r="24">
          <cell r="B24" t="str">
            <v>1A\C41\100</v>
          </cell>
          <cell r="C24" t="str">
            <v>Inserting chemical damp proof course in solid walls</v>
          </cell>
          <cell r="D24" t="str">
            <v>Item</v>
          </cell>
          <cell r="E24">
            <v>0.01</v>
          </cell>
          <cell r="H24" t="str">
            <v>Yorks &amp; Humberside</v>
          </cell>
          <cell r="I24">
            <v>0.94</v>
          </cell>
          <cell r="K24" t="str">
            <v>2000/1</v>
          </cell>
          <cell r="L24">
            <v>158</v>
          </cell>
          <cell r="O24" t="str">
            <v>Sep</v>
          </cell>
          <cell r="P24">
            <v>114</v>
          </cell>
          <cell r="Q24">
            <v>66</v>
          </cell>
          <cell r="R24">
            <v>88</v>
          </cell>
          <cell r="S24">
            <v>108</v>
          </cell>
          <cell r="T24">
            <v>100</v>
          </cell>
          <cell r="U24">
            <v>120</v>
          </cell>
          <cell r="V24">
            <v>99</v>
          </cell>
          <cell r="W24">
            <v>99</v>
          </cell>
          <cell r="X24">
            <v>100</v>
          </cell>
          <cell r="Y24">
            <v>72</v>
          </cell>
          <cell r="Z24">
            <v>77</v>
          </cell>
          <cell r="AA24">
            <v>81</v>
          </cell>
          <cell r="AB24">
            <v>67</v>
          </cell>
          <cell r="AC24">
            <v>51</v>
          </cell>
          <cell r="AD24">
            <v>81</v>
          </cell>
          <cell r="AE24">
            <v>89</v>
          </cell>
          <cell r="AF24">
            <v>95</v>
          </cell>
          <cell r="AH24" t="str">
            <v>Northern Ireland</v>
          </cell>
        </row>
        <row r="25">
          <cell r="B25" t="str">
            <v>1A\D10</v>
          </cell>
          <cell r="C25" t="str">
            <v>Ground investigation</v>
          </cell>
          <cell r="H25" t="str">
            <v>Northern England</v>
          </cell>
          <cell r="I25">
            <v>0.94</v>
          </cell>
          <cell r="K25" t="str">
            <v>2000/2</v>
          </cell>
          <cell r="L25">
            <v>157</v>
          </cell>
          <cell r="O25" t="str">
            <v>Oct</v>
          </cell>
          <cell r="P25">
            <v>170</v>
          </cell>
          <cell r="Q25">
            <v>142</v>
          </cell>
          <cell r="R25">
            <v>158</v>
          </cell>
          <cell r="S25">
            <v>189</v>
          </cell>
          <cell r="T25">
            <v>175</v>
          </cell>
          <cell r="U25">
            <v>200</v>
          </cell>
          <cell r="V25">
            <v>153</v>
          </cell>
          <cell r="W25">
            <v>162</v>
          </cell>
          <cell r="X25">
            <v>197</v>
          </cell>
          <cell r="Y25">
            <v>151</v>
          </cell>
          <cell r="Z25">
            <v>139</v>
          </cell>
          <cell r="AA25">
            <v>138</v>
          </cell>
          <cell r="AB25">
            <v>127</v>
          </cell>
          <cell r="AC25">
            <v>120</v>
          </cell>
          <cell r="AD25">
            <v>169</v>
          </cell>
          <cell r="AE25">
            <v>153</v>
          </cell>
          <cell r="AF25">
            <v>186</v>
          </cell>
          <cell r="AH25" t="str">
            <v>Severn Valley</v>
          </cell>
        </row>
        <row r="26">
          <cell r="B26" t="str">
            <v>1A\D10\100</v>
          </cell>
          <cell r="C26" t="str">
            <v>Test pile</v>
          </cell>
          <cell r="D26" t="str">
            <v>Item</v>
          </cell>
          <cell r="E26">
            <v>0.01</v>
          </cell>
          <cell r="H26" t="str">
            <v>Scotland</v>
          </cell>
          <cell r="I26">
            <v>0.96</v>
          </cell>
          <cell r="K26" t="str">
            <v>2000/3</v>
          </cell>
          <cell r="L26">
            <v>162</v>
          </cell>
          <cell r="O26" t="str">
            <v>Nov</v>
          </cell>
          <cell r="P26">
            <v>296</v>
          </cell>
          <cell r="Q26">
            <v>281</v>
          </cell>
          <cell r="R26">
            <v>304</v>
          </cell>
          <cell r="S26">
            <v>319</v>
          </cell>
          <cell r="T26">
            <v>302</v>
          </cell>
          <cell r="U26">
            <v>330</v>
          </cell>
          <cell r="V26">
            <v>322</v>
          </cell>
          <cell r="W26">
            <v>291</v>
          </cell>
          <cell r="X26">
            <v>301</v>
          </cell>
          <cell r="Y26">
            <v>263</v>
          </cell>
          <cell r="Z26">
            <v>296</v>
          </cell>
          <cell r="AA26">
            <v>268</v>
          </cell>
          <cell r="AB26">
            <v>218</v>
          </cell>
          <cell r="AC26">
            <v>262</v>
          </cell>
          <cell r="AD26">
            <v>242</v>
          </cell>
          <cell r="AE26">
            <v>284</v>
          </cell>
          <cell r="AF26">
            <v>309</v>
          </cell>
          <cell r="AH26" t="str">
            <v>South Eastern</v>
          </cell>
        </row>
        <row r="27">
          <cell r="B27" t="str">
            <v>1A\D10\110</v>
          </cell>
          <cell r="C27" t="str">
            <v>Setting up and dismantling piling plant</v>
          </cell>
          <cell r="D27" t="str">
            <v>Item</v>
          </cell>
          <cell r="E27">
            <v>0.01</v>
          </cell>
          <cell r="H27" t="str">
            <v>Northern Ireland</v>
          </cell>
          <cell r="I27">
            <v>0.75</v>
          </cell>
          <cell r="K27" t="str">
            <v>2000/4</v>
          </cell>
          <cell r="L27">
            <v>166</v>
          </cell>
          <cell r="O27" t="str">
            <v>Dec</v>
          </cell>
          <cell r="P27">
            <v>418</v>
          </cell>
          <cell r="Q27">
            <v>422</v>
          </cell>
          <cell r="R27">
            <v>425</v>
          </cell>
          <cell r="S27">
            <v>434</v>
          </cell>
          <cell r="T27">
            <v>437</v>
          </cell>
          <cell r="U27">
            <v>455</v>
          </cell>
          <cell r="V27">
            <v>438</v>
          </cell>
          <cell r="W27">
            <v>441</v>
          </cell>
          <cell r="X27">
            <v>416</v>
          </cell>
          <cell r="Y27">
            <v>411</v>
          </cell>
          <cell r="Z27">
            <v>421</v>
          </cell>
          <cell r="AA27">
            <v>402</v>
          </cell>
          <cell r="AB27">
            <v>334</v>
          </cell>
          <cell r="AC27">
            <v>397</v>
          </cell>
          <cell r="AD27">
            <v>368</v>
          </cell>
          <cell r="AE27">
            <v>417</v>
          </cell>
          <cell r="AF27">
            <v>456</v>
          </cell>
          <cell r="AH27" t="str">
            <v>Southern</v>
          </cell>
        </row>
        <row r="28">
          <cell r="B28" t="str">
            <v>1A\D11</v>
          </cell>
          <cell r="C28" t="str">
            <v>Soil stabilization</v>
          </cell>
          <cell r="K28" t="str">
            <v>2001/1</v>
          </cell>
          <cell r="L28">
            <v>169</v>
          </cell>
          <cell r="P28">
            <v>2823</v>
          </cell>
          <cell r="Q28">
            <v>2473</v>
          </cell>
          <cell r="R28">
            <v>2593</v>
          </cell>
          <cell r="S28">
            <v>2989</v>
          </cell>
          <cell r="T28">
            <v>2685</v>
          </cell>
          <cell r="U28">
            <v>3043</v>
          </cell>
          <cell r="V28">
            <v>2691</v>
          </cell>
          <cell r="W28">
            <v>2663</v>
          </cell>
          <cell r="X28">
            <v>2704</v>
          </cell>
          <cell r="Y28">
            <v>2311</v>
          </cell>
          <cell r="Z28">
            <v>2460</v>
          </cell>
          <cell r="AA28">
            <v>2331</v>
          </cell>
          <cell r="AB28">
            <v>2032</v>
          </cell>
          <cell r="AC28">
            <v>2178</v>
          </cell>
          <cell r="AD28">
            <v>2387</v>
          </cell>
          <cell r="AE28">
            <v>2490</v>
          </cell>
          <cell r="AF28">
            <v>2765</v>
          </cell>
          <cell r="AH28" t="str">
            <v>South Western</v>
          </cell>
        </row>
        <row r="29">
          <cell r="B29" t="str">
            <v>1A\D11\100</v>
          </cell>
          <cell r="C29" t="str">
            <v>Vibrofloatation to building areas, beneath foundations</v>
          </cell>
          <cell r="D29" t="str">
            <v>m²</v>
          </cell>
          <cell r="E29">
            <v>0.01</v>
          </cell>
          <cell r="H29" t="str">
            <v>Counties</v>
          </cell>
          <cell r="K29" t="str">
            <v>2001/2</v>
          </cell>
          <cell r="L29">
            <v>169</v>
          </cell>
          <cell r="AH29" t="str">
            <v>Thames valley</v>
          </cell>
        </row>
        <row r="30">
          <cell r="B30" t="str">
            <v>1A\D11\110</v>
          </cell>
          <cell r="C30" t="str">
            <v>Vibrofloatation to building areas, beneath ground slab and foundations</v>
          </cell>
          <cell r="D30" t="str">
            <v>m²</v>
          </cell>
          <cell r="E30">
            <v>0.01</v>
          </cell>
          <cell r="H30" t="str">
            <v>Avon</v>
          </cell>
          <cell r="I30">
            <v>0.99</v>
          </cell>
          <cell r="K30" t="str">
            <v>2001/3</v>
          </cell>
          <cell r="L30">
            <v>183</v>
          </cell>
          <cell r="AH30" t="str">
            <v>Wales</v>
          </cell>
        </row>
        <row r="31">
          <cell r="B31" t="str">
            <v>1A\D12\20</v>
          </cell>
          <cell r="C31" t="str">
            <v>Dewatering</v>
          </cell>
          <cell r="D31" t="str">
            <v>m³</v>
          </cell>
          <cell r="E31">
            <v>0.01</v>
          </cell>
          <cell r="H31" t="str">
            <v>Bedfordshire</v>
          </cell>
          <cell r="I31">
            <v>1.04</v>
          </cell>
          <cell r="K31" t="str">
            <v>2001/4</v>
          </cell>
          <cell r="L31">
            <v>179</v>
          </cell>
          <cell r="AH31" t="str">
            <v>West Pennines</v>
          </cell>
        </row>
        <row r="32">
          <cell r="B32" t="str">
            <v>1A\D20</v>
          </cell>
          <cell r="C32" t="str">
            <v>Excavating and filling</v>
          </cell>
          <cell r="H32" t="str">
            <v>Berkshire</v>
          </cell>
          <cell r="I32">
            <v>1.07</v>
          </cell>
          <cell r="K32" t="str">
            <v>2002/1</v>
          </cell>
          <cell r="L32">
            <v>184</v>
          </cell>
          <cell r="AH32" t="str">
            <v>West Scotland</v>
          </cell>
        </row>
        <row r="33">
          <cell r="B33" t="str">
            <v>1A\D20\100</v>
          </cell>
          <cell r="C33" t="str">
            <v>Excavating to reduce levels, earthwork support and deposit on site</v>
          </cell>
          <cell r="D33" t="str">
            <v>m³</v>
          </cell>
          <cell r="E33">
            <v>5</v>
          </cell>
          <cell r="H33" t="str">
            <v>Birmingham</v>
          </cell>
          <cell r="I33">
            <v>0.94</v>
          </cell>
          <cell r="K33" t="str">
            <v>2002/2</v>
          </cell>
          <cell r="L33">
            <v>185</v>
          </cell>
        </row>
        <row r="34">
          <cell r="B34" t="str">
            <v>1A\D20\120</v>
          </cell>
          <cell r="C34" t="str">
            <v>Excavating to reduce levels, earthwork support and remove from site.</v>
          </cell>
          <cell r="D34" t="str">
            <v>m³</v>
          </cell>
          <cell r="E34">
            <v>18</v>
          </cell>
          <cell r="H34" t="str">
            <v>Borders</v>
          </cell>
          <cell r="I34">
            <v>0.97</v>
          </cell>
          <cell r="K34" t="str">
            <v>2002/3</v>
          </cell>
          <cell r="L34">
            <v>187</v>
          </cell>
        </row>
        <row r="35">
          <cell r="B35" t="str">
            <v>1A\D20\130</v>
          </cell>
          <cell r="C35" t="str">
            <v>Excavating basements, earthwork support and remove from site.</v>
          </cell>
          <cell r="D35" t="str">
            <v>m³</v>
          </cell>
          <cell r="E35">
            <v>18</v>
          </cell>
          <cell r="H35" t="str">
            <v>Buckinghamshire</v>
          </cell>
          <cell r="I35">
            <v>1.06</v>
          </cell>
          <cell r="K35" t="str">
            <v>2002/4</v>
          </cell>
          <cell r="L35">
            <v>191</v>
          </cell>
        </row>
        <row r="36">
          <cell r="B36" t="str">
            <v>1A\D20\140</v>
          </cell>
          <cell r="C36" t="str">
            <v>Excavating and remove spoil arising from piling.</v>
          </cell>
          <cell r="D36" t="str">
            <v>m³</v>
          </cell>
          <cell r="E36">
            <v>0.01</v>
          </cell>
          <cell r="H36" t="str">
            <v>Cambridgeshire</v>
          </cell>
          <cell r="I36">
            <v>1.01</v>
          </cell>
          <cell r="K36" t="str">
            <v>2003/1</v>
          </cell>
          <cell r="L36">
            <v>196</v>
          </cell>
        </row>
        <row r="37">
          <cell r="B37" t="str">
            <v>1A\D20\150</v>
          </cell>
          <cell r="C37" t="str">
            <v>Excavating and remove spoil arising from ground heave.</v>
          </cell>
          <cell r="D37" t="str">
            <v>m³</v>
          </cell>
          <cell r="E37">
            <v>0.01</v>
          </cell>
          <cell r="H37" t="str">
            <v>Central (Scotland)</v>
          </cell>
          <cell r="I37">
            <v>0.96</v>
          </cell>
          <cell r="K37" t="str">
            <v>2003/2</v>
          </cell>
          <cell r="L37">
            <v>196</v>
          </cell>
        </row>
        <row r="38">
          <cell r="B38" t="str">
            <v>1A\D20\160</v>
          </cell>
          <cell r="C38" t="str">
            <v>Extra over excavation for breaking up rock.</v>
          </cell>
          <cell r="D38" t="str">
            <v>m³</v>
          </cell>
          <cell r="E38">
            <v>35</v>
          </cell>
          <cell r="H38" t="str">
            <v>Channel Islands</v>
          </cell>
          <cell r="I38">
            <v>1.57</v>
          </cell>
          <cell r="K38" t="str">
            <v>2003/3</v>
          </cell>
          <cell r="L38">
            <v>199</v>
          </cell>
        </row>
        <row r="39">
          <cell r="B39" t="str">
            <v>1A\D20\170</v>
          </cell>
          <cell r="C39" t="str">
            <v>Extra over excavation for breaking up concrete.</v>
          </cell>
          <cell r="D39" t="str">
            <v>m³</v>
          </cell>
          <cell r="E39">
            <v>35</v>
          </cell>
          <cell r="H39" t="str">
            <v>Cheshire</v>
          </cell>
          <cell r="I39">
            <v>0.96</v>
          </cell>
          <cell r="K39" t="str">
            <v>2003/4</v>
          </cell>
          <cell r="L39">
            <v>202</v>
          </cell>
        </row>
        <row r="40">
          <cell r="B40" t="str">
            <v>1A\D20\180</v>
          </cell>
          <cell r="C40" t="str">
            <v>Extra over excavation for breaking up reinforced concrete.</v>
          </cell>
          <cell r="D40" t="str">
            <v>m³</v>
          </cell>
          <cell r="E40">
            <v>40</v>
          </cell>
          <cell r="H40" t="str">
            <v>Cleveland</v>
          </cell>
          <cell r="I40">
            <v>0.93</v>
          </cell>
          <cell r="K40" t="str">
            <v>2004/1</v>
          </cell>
          <cell r="L40">
            <v>203</v>
          </cell>
        </row>
        <row r="41">
          <cell r="B41" t="str">
            <v>1A\D20\190</v>
          </cell>
          <cell r="C41" t="str">
            <v>Extra over excavation for breaking up brickwork, blockwork or stonework.</v>
          </cell>
          <cell r="D41" t="str">
            <v>m³</v>
          </cell>
          <cell r="E41">
            <v>20</v>
          </cell>
          <cell r="H41" t="str">
            <v>Clwyd</v>
          </cell>
          <cell r="I41">
            <v>0.89</v>
          </cell>
          <cell r="K41" t="str">
            <v>2004/2</v>
          </cell>
          <cell r="L41">
            <v>204</v>
          </cell>
        </row>
        <row r="42">
          <cell r="B42" t="str">
            <v>1A\D20\200</v>
          </cell>
          <cell r="C42" t="str">
            <v>Break up surface pavings</v>
          </cell>
          <cell r="D42" t="str">
            <v>m²</v>
          </cell>
          <cell r="E42">
            <v>0.01</v>
          </cell>
          <cell r="H42" t="str">
            <v>Cornwall</v>
          </cell>
          <cell r="I42">
            <v>0.94</v>
          </cell>
          <cell r="K42" t="str">
            <v>2004/3</v>
          </cell>
          <cell r="L42">
            <v>205</v>
          </cell>
        </row>
        <row r="43">
          <cell r="B43" t="str">
            <v>1A\D20\210</v>
          </cell>
          <cell r="C43" t="str">
            <v>Extra over excavation for excavating below the normal water table</v>
          </cell>
          <cell r="D43" t="str">
            <v>Item</v>
          </cell>
          <cell r="E43">
            <v>0.01</v>
          </cell>
          <cell r="H43" t="str">
            <v>Cumbria</v>
          </cell>
          <cell r="I43">
            <v>0.98</v>
          </cell>
          <cell r="K43" t="str">
            <v>2004/4</v>
          </cell>
          <cell r="L43">
            <v>207</v>
          </cell>
        </row>
        <row r="44">
          <cell r="B44" t="str">
            <v>1A\D20\220</v>
          </cell>
          <cell r="C44" t="str">
            <v>Pumping to keep excavations dry</v>
          </cell>
          <cell r="D44" t="str">
            <v>Item</v>
          </cell>
          <cell r="E44">
            <v>0.01</v>
          </cell>
          <cell r="H44" t="str">
            <v>Derbyshire</v>
          </cell>
          <cell r="I44">
            <v>0.92</v>
          </cell>
        </row>
        <row r="45">
          <cell r="B45" t="str">
            <v>1A\D20\230</v>
          </cell>
          <cell r="C45" t="str">
            <v>Selected excavated material in filling to make up levels</v>
          </cell>
          <cell r="D45" t="str">
            <v>m³</v>
          </cell>
          <cell r="E45">
            <v>0.01</v>
          </cell>
          <cell r="H45" t="str">
            <v>Devon</v>
          </cell>
          <cell r="I45">
            <v>0.97</v>
          </cell>
        </row>
        <row r="46">
          <cell r="B46" t="str">
            <v>1A\D20\240</v>
          </cell>
          <cell r="C46" t="str">
            <v>Strip vegetable soil; spread and level on site</v>
          </cell>
          <cell r="D46" t="str">
            <v>m³</v>
          </cell>
          <cell r="E46">
            <v>0.01</v>
          </cell>
          <cell r="H46" t="str">
            <v>Dorset</v>
          </cell>
          <cell r="I46">
            <v>1</v>
          </cell>
        </row>
        <row r="47">
          <cell r="B47" t="str">
            <v>1A\D20\250</v>
          </cell>
          <cell r="C47" t="str">
            <v>Filling; excavated material; forming mounds, bunds or contouring</v>
          </cell>
          <cell r="D47" t="str">
            <v>Item</v>
          </cell>
          <cell r="E47">
            <v>0.01</v>
          </cell>
          <cell r="H47" t="str">
            <v>Dumfries &amp; Galloway</v>
          </cell>
          <cell r="I47">
            <v>0.87</v>
          </cell>
        </row>
        <row r="48">
          <cell r="B48" t="str">
            <v>1A\D20\260</v>
          </cell>
          <cell r="C48" t="str">
            <v>Filling; Hardcore; to soft spots</v>
          </cell>
          <cell r="D48" t="str">
            <v>Item</v>
          </cell>
          <cell r="E48">
            <v>0.01</v>
          </cell>
          <cell r="H48" t="str">
            <v>Durham</v>
          </cell>
          <cell r="I48">
            <v>0.93</v>
          </cell>
        </row>
        <row r="49">
          <cell r="B49" t="str">
            <v>1A\D20\270</v>
          </cell>
          <cell r="C49" t="str">
            <v>Filling; Hardcore bed; 150 deep; blinding with sand.</v>
          </cell>
          <cell r="D49" t="str">
            <v>m²</v>
          </cell>
          <cell r="E49">
            <v>0.01</v>
          </cell>
          <cell r="H49" t="str">
            <v>Dyfed</v>
          </cell>
          <cell r="I49">
            <v>0.94</v>
          </cell>
        </row>
        <row r="50">
          <cell r="B50" t="str">
            <v>1A\D20\280</v>
          </cell>
          <cell r="C50" t="str">
            <v>Filling; Hardcore; to make up levels</v>
          </cell>
          <cell r="D50" t="str">
            <v>m³</v>
          </cell>
          <cell r="E50">
            <v>19</v>
          </cell>
          <cell r="H50" t="str">
            <v>East Sussex</v>
          </cell>
          <cell r="I50">
            <v>1.0900000000000001</v>
          </cell>
        </row>
        <row r="51">
          <cell r="B51" t="str">
            <v>1A\D20\290</v>
          </cell>
          <cell r="C51" t="str">
            <v>Filling; Hardcore;  to basements</v>
          </cell>
          <cell r="D51" t="str">
            <v>m³</v>
          </cell>
          <cell r="E51">
            <v>0.01</v>
          </cell>
          <cell r="H51" t="str">
            <v>Essex</v>
          </cell>
          <cell r="I51">
            <v>1.05</v>
          </cell>
        </row>
        <row r="52">
          <cell r="B52" t="str">
            <v>1A\D30</v>
          </cell>
          <cell r="C52" t="str">
            <v>Cast in place concrete piling</v>
          </cell>
          <cell r="H52" t="str">
            <v>Fife</v>
          </cell>
          <cell r="I52">
            <v>0.93</v>
          </cell>
        </row>
        <row r="53">
          <cell r="B53" t="str">
            <v>1A\D30\100</v>
          </cell>
          <cell r="C53" t="str">
            <v>Bored piling</v>
          </cell>
          <cell r="D53" t="str">
            <v>m</v>
          </cell>
          <cell r="E53">
            <v>0.01</v>
          </cell>
          <cell r="H53" t="str">
            <v>Glouctershire</v>
          </cell>
          <cell r="I53">
            <v>0.99</v>
          </cell>
        </row>
        <row r="54">
          <cell r="B54" t="str">
            <v>1A\D30\110</v>
          </cell>
          <cell r="C54" t="str">
            <v>Contiguous piling; piles, pile capping, guide walls, removal of excavation.</v>
          </cell>
          <cell r="D54" t="str">
            <v>m²</v>
          </cell>
          <cell r="E54">
            <v>315.70607857672348</v>
          </cell>
          <cell r="H54" t="str">
            <v>Grampian</v>
          </cell>
          <cell r="I54">
            <v>0.86</v>
          </cell>
        </row>
        <row r="55">
          <cell r="B55" t="str">
            <v>1A\D30\120</v>
          </cell>
          <cell r="C55" t="str">
            <v>Allowance for piling</v>
          </cell>
          <cell r="D55" t="str">
            <v>Item</v>
          </cell>
          <cell r="E55">
            <v>0.01</v>
          </cell>
          <cell r="H55" t="str">
            <v>Gwent</v>
          </cell>
          <cell r="I55">
            <v>0.93</v>
          </cell>
        </row>
        <row r="56">
          <cell r="B56" t="str">
            <v>1A\D30\130</v>
          </cell>
          <cell r="C56" t="str">
            <v>Cutting off tops of concrete piles</v>
          </cell>
          <cell r="D56" t="str">
            <v>Nr</v>
          </cell>
          <cell r="E56">
            <v>0.01</v>
          </cell>
          <cell r="H56" t="str">
            <v>Gwynedd</v>
          </cell>
          <cell r="I56">
            <v>0.91</v>
          </cell>
        </row>
        <row r="57">
          <cell r="B57" t="str">
            <v>1A\D31</v>
          </cell>
          <cell r="C57" t="str">
            <v>Preformed concrete piling</v>
          </cell>
          <cell r="E57">
            <v>0.01</v>
          </cell>
          <cell r="H57" t="str">
            <v>Hampshire</v>
          </cell>
          <cell r="I57">
            <v>1.02</v>
          </cell>
        </row>
        <row r="58">
          <cell r="B58" t="str">
            <v>1A\D31\100</v>
          </cell>
          <cell r="C58" t="str">
            <v>Driven piling</v>
          </cell>
          <cell r="D58" t="str">
            <v>m</v>
          </cell>
          <cell r="E58">
            <v>0.01</v>
          </cell>
          <cell r="H58" t="str">
            <v>Hereford and Worcester</v>
          </cell>
          <cell r="I58">
            <v>0.93</v>
          </cell>
        </row>
        <row r="59">
          <cell r="B59" t="str">
            <v>1A\D31\110</v>
          </cell>
          <cell r="C59" t="str">
            <v>Cutting off tops of concrete piles</v>
          </cell>
          <cell r="D59" t="str">
            <v>Nr</v>
          </cell>
          <cell r="E59">
            <v>0.01</v>
          </cell>
          <cell r="H59" t="str">
            <v>Hertfordshire</v>
          </cell>
          <cell r="I59">
            <v>1.0900000000000001</v>
          </cell>
        </row>
        <row r="60">
          <cell r="B60" t="str">
            <v>1A\D32</v>
          </cell>
          <cell r="C60" t="str">
            <v>Steel piling</v>
          </cell>
          <cell r="E60">
            <v>0.01</v>
          </cell>
          <cell r="H60" t="str">
            <v>Highlaand</v>
          </cell>
          <cell r="I60">
            <v>0.89</v>
          </cell>
        </row>
        <row r="61">
          <cell r="B61" t="str">
            <v>1A\D32\100</v>
          </cell>
          <cell r="C61" t="str">
            <v>Temporary steel sheet piling</v>
          </cell>
          <cell r="D61" t="str">
            <v>m²</v>
          </cell>
          <cell r="E61">
            <v>0.01</v>
          </cell>
          <cell r="H61" t="str">
            <v>Isle of Wight</v>
          </cell>
          <cell r="I61">
            <v>1.02</v>
          </cell>
        </row>
        <row r="62">
          <cell r="B62" t="str">
            <v>1A\D32\110</v>
          </cell>
          <cell r="C62" t="str">
            <v>Permanent steel sheet piling</v>
          </cell>
          <cell r="D62" t="str">
            <v>m²</v>
          </cell>
          <cell r="E62">
            <v>0.01</v>
          </cell>
          <cell r="H62" t="str">
            <v>Kent</v>
          </cell>
          <cell r="I62">
            <v>1.0900000000000001</v>
          </cell>
        </row>
        <row r="63">
          <cell r="B63" t="str">
            <v>1A\D50\130</v>
          </cell>
          <cell r="C63" t="str">
            <v>Underpinning adjoining properties</v>
          </cell>
          <cell r="D63" t="str">
            <v>Item</v>
          </cell>
          <cell r="E63">
            <v>0.01</v>
          </cell>
          <cell r="H63" t="str">
            <v>Lancashire</v>
          </cell>
          <cell r="I63">
            <v>0.98</v>
          </cell>
        </row>
        <row r="64">
          <cell r="B64" t="str">
            <v>1A\E10</v>
          </cell>
          <cell r="C64" t="str">
            <v>In situ concrete</v>
          </cell>
          <cell r="H64" t="str">
            <v>Leicestershire</v>
          </cell>
          <cell r="I64">
            <v>0.93</v>
          </cell>
        </row>
        <row r="65">
          <cell r="B65" t="str">
            <v>1A\E10\100</v>
          </cell>
          <cell r="C65" t="str">
            <v xml:space="preserve">In situ concrete foundations,  strip footing and cavity wall to d.p.c. </v>
          </cell>
          <cell r="D65" t="str">
            <v>m</v>
          </cell>
          <cell r="E65">
            <v>0.01</v>
          </cell>
          <cell r="H65" t="str">
            <v>Lincolnshire</v>
          </cell>
          <cell r="I65">
            <v>0.93</v>
          </cell>
        </row>
        <row r="66">
          <cell r="B66" t="str">
            <v>1A\E10\110</v>
          </cell>
          <cell r="C66" t="str">
            <v xml:space="preserve">In situ concrete foundations,  trench fill and cavity wall to d.p.c. </v>
          </cell>
          <cell r="D66" t="str">
            <v>m</v>
          </cell>
          <cell r="E66">
            <v>0.01</v>
          </cell>
          <cell r="H66" t="str">
            <v>London</v>
          </cell>
          <cell r="I66">
            <v>1.21</v>
          </cell>
        </row>
        <row r="67">
          <cell r="B67" t="str">
            <v>1A\E10\120</v>
          </cell>
          <cell r="C67" t="str">
            <v>In situ concrete ground beams, reinforcement, formwork.</v>
          </cell>
          <cell r="D67" t="str">
            <v>m</v>
          </cell>
          <cell r="E67">
            <v>0.01</v>
          </cell>
          <cell r="H67" t="str">
            <v>London (Outer)</v>
          </cell>
          <cell r="I67">
            <v>1.1299999999999999</v>
          </cell>
        </row>
        <row r="68">
          <cell r="B68" t="str">
            <v>1A\E10\130</v>
          </cell>
          <cell r="C68" t="str">
            <v>In situ concrete isolated foundation bases, reinforcement, formwork; small.</v>
          </cell>
          <cell r="D68" t="str">
            <v>Nr</v>
          </cell>
          <cell r="E68">
            <v>1500</v>
          </cell>
          <cell r="H68" t="str">
            <v>Lothian</v>
          </cell>
          <cell r="I68">
            <v>0.99</v>
          </cell>
        </row>
        <row r="69">
          <cell r="B69" t="str">
            <v>1A\E10\140</v>
          </cell>
          <cell r="C69" t="str">
            <v>In situ concrete isolated foundation bases, reinforcement, formwork; medium.</v>
          </cell>
          <cell r="D69" t="str">
            <v>Nr</v>
          </cell>
          <cell r="E69">
            <v>2000</v>
          </cell>
          <cell r="H69" t="str">
            <v>Manchester (Greater)</v>
          </cell>
          <cell r="I69">
            <v>0.97</v>
          </cell>
        </row>
        <row r="70">
          <cell r="B70" t="str">
            <v>1A\E10\150</v>
          </cell>
          <cell r="C70" t="str">
            <v>In situ concrete isolated foundation bases, reinforcement, formwork; large.</v>
          </cell>
          <cell r="D70" t="str">
            <v>Nr</v>
          </cell>
          <cell r="E70">
            <v>4000</v>
          </cell>
          <cell r="H70" t="str">
            <v>Merseyside</v>
          </cell>
          <cell r="I70">
            <v>0.98</v>
          </cell>
        </row>
        <row r="71">
          <cell r="B71" t="str">
            <v>1A\E10\160</v>
          </cell>
          <cell r="C71" t="str">
            <v>In situ concrete isolated foundation bases, reinforcement, formwork; large and/or complex.</v>
          </cell>
          <cell r="D71" t="str">
            <v>Nr</v>
          </cell>
          <cell r="E71">
            <v>5000</v>
          </cell>
          <cell r="H71" t="str">
            <v>Mid Glamorgan</v>
          </cell>
          <cell r="I71">
            <v>0.95</v>
          </cell>
        </row>
        <row r="72">
          <cell r="B72" t="str">
            <v>1A\E10\170</v>
          </cell>
          <cell r="C72" t="str">
            <v>In situ concrete isolated foundation pile caps, reinforcement, formwork.</v>
          </cell>
          <cell r="D72" t="str">
            <v>Nr</v>
          </cell>
          <cell r="E72">
            <v>0.01</v>
          </cell>
          <cell r="H72" t="str">
            <v>Norfolk</v>
          </cell>
          <cell r="I72">
            <v>0.96</v>
          </cell>
        </row>
        <row r="73">
          <cell r="B73" t="str">
            <v>1A\E10\180</v>
          </cell>
          <cell r="C73" t="str">
            <v>In situ concrete isolated foundation lift pit bases, reinforcement, formwork.</v>
          </cell>
          <cell r="D73" t="str">
            <v>Nr</v>
          </cell>
          <cell r="E73">
            <v>2000</v>
          </cell>
          <cell r="H73" t="str">
            <v>Northamptonshire</v>
          </cell>
          <cell r="I73">
            <v>0.99</v>
          </cell>
        </row>
        <row r="74">
          <cell r="B74" t="str">
            <v>1A\E10\190</v>
          </cell>
          <cell r="C74" t="str">
            <v>In situ concrete isolated foundation lift pit bases, reinforcement, formwork; large.</v>
          </cell>
          <cell r="D74" t="str">
            <v>Nr</v>
          </cell>
          <cell r="E74">
            <v>6000</v>
          </cell>
          <cell r="H74" t="str">
            <v>Northumberland</v>
          </cell>
          <cell r="I74">
            <v>0.95</v>
          </cell>
        </row>
        <row r="75">
          <cell r="B75" t="str">
            <v>1A\E10\200</v>
          </cell>
          <cell r="C75" t="str">
            <v>In situ concrete floor beds; 150 thick; polythene damp proof membrane; sand blinding; 150 hardcore bed</v>
          </cell>
          <cell r="D75" t="str">
            <v>m²</v>
          </cell>
          <cell r="E75">
            <v>0.01</v>
          </cell>
          <cell r="H75" t="str">
            <v>Nottinghamshire</v>
          </cell>
          <cell r="I75">
            <v>0.92</v>
          </cell>
        </row>
        <row r="76">
          <cell r="B76" t="str">
            <v>1A\E10\210</v>
          </cell>
          <cell r="C76" t="str">
            <v>In situ concrete floor beds; 150 thick; one layer fabric reinforcement; polythene damp proof membrane; sand blinding; 150 hardcore bed</v>
          </cell>
          <cell r="D76" t="str">
            <v>m²</v>
          </cell>
          <cell r="E76">
            <v>0.01</v>
          </cell>
          <cell r="H76" t="str">
            <v>Orkney Islands</v>
          </cell>
          <cell r="I76">
            <v>1.28</v>
          </cell>
        </row>
        <row r="77">
          <cell r="B77" t="str">
            <v>1A\E10\220</v>
          </cell>
          <cell r="C77" t="str">
            <v>In situ concrete floor beds; 150-450 thick; one layer fabric reinforcement; polythene damp proof membrane; sand blinding; 150 hardcore bed</v>
          </cell>
          <cell r="D77" t="str">
            <v>m²</v>
          </cell>
          <cell r="E77">
            <v>0.01</v>
          </cell>
          <cell r="H77" t="str">
            <v>Oxfordshire</v>
          </cell>
          <cell r="I77">
            <v>1.02</v>
          </cell>
        </row>
        <row r="78">
          <cell r="B78" t="str">
            <v>1A\E10\230</v>
          </cell>
          <cell r="C78" t="str">
            <v>In situ concrete; floor beds; 150-450 thick; two layer fabric reinforcement; polythene damp proof membrane; sand blinding; 150 hardcore bed</v>
          </cell>
          <cell r="D78" t="str">
            <v>m²</v>
          </cell>
          <cell r="E78">
            <v>0.01</v>
          </cell>
          <cell r="H78" t="str">
            <v>Powys</v>
          </cell>
          <cell r="I78">
            <v>0.9</v>
          </cell>
        </row>
        <row r="79">
          <cell r="B79" t="str">
            <v>1A\E10\240</v>
          </cell>
          <cell r="C79" t="str">
            <v>In situ concrete floor beds; exceeding 450 thick; one layer fabric reinforcement; polythene damp proof membrane; sand blinding; 150 hardcore bed</v>
          </cell>
          <cell r="D79" t="str">
            <v>m²</v>
          </cell>
          <cell r="E79">
            <v>0.01</v>
          </cell>
          <cell r="H79" t="str">
            <v>Shetlands</v>
          </cell>
          <cell r="I79">
            <v>1.21</v>
          </cell>
        </row>
        <row r="80">
          <cell r="B80" t="str">
            <v>1A\E10\250</v>
          </cell>
          <cell r="C80" t="str">
            <v>In situ concrete floor beds; exceeding 450 thick; two layer fabric reinforcement; polythene damp proof membrane; sand blinding; 150 hardcore bed</v>
          </cell>
          <cell r="D80" t="str">
            <v>m²</v>
          </cell>
          <cell r="E80">
            <v>0.01</v>
          </cell>
          <cell r="H80" t="str">
            <v>Shropshire</v>
          </cell>
          <cell r="I80">
            <v>0.92</v>
          </cell>
        </row>
        <row r="81">
          <cell r="B81" t="str">
            <v>1A\E10\260</v>
          </cell>
          <cell r="C81" t="str">
            <v>In situ concrete retaining walls 150-450 thick, reinforcement, formwork.</v>
          </cell>
          <cell r="D81" t="str">
            <v>m²</v>
          </cell>
          <cell r="E81">
            <v>0.01</v>
          </cell>
          <cell r="H81" t="str">
            <v>Somerset</v>
          </cell>
          <cell r="I81">
            <v>0.96</v>
          </cell>
        </row>
        <row r="82">
          <cell r="B82" t="str">
            <v>1A\E10\270</v>
          </cell>
          <cell r="C82" t="str">
            <v>In situ concrete retaining walls 150-450 thick, reinforcement, formwork; damp proofing.</v>
          </cell>
          <cell r="D82" t="str">
            <v>m²</v>
          </cell>
          <cell r="E82">
            <v>0.01</v>
          </cell>
          <cell r="H82" t="str">
            <v>South Glamorgan</v>
          </cell>
          <cell r="I82">
            <v>0.96</v>
          </cell>
        </row>
        <row r="83">
          <cell r="B83" t="str">
            <v>1A\E10\280</v>
          </cell>
          <cell r="C83" t="str">
            <v>In situ concrete retaining walls exceeding 450 thick, reinforcement, formwork.</v>
          </cell>
          <cell r="D83" t="str">
            <v>m²</v>
          </cell>
          <cell r="E83">
            <v>0.01</v>
          </cell>
          <cell r="H83" t="str">
            <v>Staffordshire</v>
          </cell>
          <cell r="I83">
            <v>0.91</v>
          </cell>
        </row>
        <row r="84">
          <cell r="B84" t="str">
            <v>1A\E10\290</v>
          </cell>
          <cell r="C84" t="str">
            <v>In situ concrete retaining walls exceeding 450 thick, reinforcement, formwork; damp proofing.</v>
          </cell>
          <cell r="D84" t="str">
            <v>m²</v>
          </cell>
          <cell r="E84">
            <v>0.01</v>
          </cell>
          <cell r="H84" t="str">
            <v>Strathclyde</v>
          </cell>
          <cell r="I84">
            <v>1.01</v>
          </cell>
        </row>
        <row r="85">
          <cell r="B85" t="str">
            <v>1A\E10\300</v>
          </cell>
          <cell r="C85" t="str">
            <v>In situ concrete retaing walls; foundation to retaining wall.</v>
          </cell>
          <cell r="D85" t="str">
            <v>m</v>
          </cell>
          <cell r="E85">
            <v>0.01</v>
          </cell>
          <cell r="H85" t="str">
            <v>Suffolk</v>
          </cell>
          <cell r="I85">
            <v>0.98</v>
          </cell>
        </row>
        <row r="86">
          <cell r="B86" t="str">
            <v>1A\E40</v>
          </cell>
          <cell r="C86" t="str">
            <v>Designed joints in in situ concrete</v>
          </cell>
          <cell r="H86" t="str">
            <v>Surrey</v>
          </cell>
          <cell r="I86">
            <v>1.1299999999999999</v>
          </cell>
        </row>
        <row r="87">
          <cell r="B87" t="str">
            <v>1A\E40\100</v>
          </cell>
          <cell r="C87" t="str">
            <v>Expansion joints</v>
          </cell>
          <cell r="D87" t="str">
            <v>m²</v>
          </cell>
          <cell r="E87">
            <v>0.01</v>
          </cell>
          <cell r="H87" t="str">
            <v>Tayside</v>
          </cell>
          <cell r="I87">
            <v>0.94</v>
          </cell>
        </row>
        <row r="88">
          <cell r="B88" t="str">
            <v>1A\E41</v>
          </cell>
          <cell r="C88" t="str">
            <v>Worked finishes</v>
          </cell>
          <cell r="H88" t="str">
            <v>Tyne and Wear</v>
          </cell>
          <cell r="I88">
            <v>0.93</v>
          </cell>
        </row>
        <row r="89">
          <cell r="B89" t="str">
            <v>1A\E41\100</v>
          </cell>
          <cell r="C89" t="str">
            <v>Powerfloat finish</v>
          </cell>
          <cell r="D89" t="str">
            <v>m²</v>
          </cell>
          <cell r="E89">
            <v>0.01</v>
          </cell>
          <cell r="H89" t="str">
            <v>Warwickshire</v>
          </cell>
          <cell r="I89">
            <v>0.97</v>
          </cell>
        </row>
        <row r="90">
          <cell r="B90" t="str">
            <v>1A\E41\110</v>
          </cell>
          <cell r="C90" t="str">
            <v>Powerfloat finish; category 2 (superflat in one direction)</v>
          </cell>
          <cell r="D90" t="str">
            <v>m²</v>
          </cell>
          <cell r="E90">
            <v>0.01</v>
          </cell>
          <cell r="H90" t="str">
            <v>West Glamorgan</v>
          </cell>
          <cell r="I90">
            <v>0.94</v>
          </cell>
        </row>
        <row r="91">
          <cell r="B91" t="str">
            <v>1A\E41\120</v>
          </cell>
          <cell r="C91" t="str">
            <v>Powerfloat finish; category FM2 (Free Movement in two directions)</v>
          </cell>
          <cell r="D91" t="str">
            <v>m²</v>
          </cell>
          <cell r="E91">
            <v>0.01</v>
          </cell>
          <cell r="H91" t="str">
            <v>West Midlands</v>
          </cell>
          <cell r="I91">
            <v>0.93</v>
          </cell>
        </row>
        <row r="92">
          <cell r="B92" t="str">
            <v>1A\E41\130</v>
          </cell>
          <cell r="C92" t="str">
            <v>Early age grinding</v>
          </cell>
          <cell r="D92" t="str">
            <v>m²</v>
          </cell>
          <cell r="E92">
            <v>0.01</v>
          </cell>
          <cell r="H92" t="str">
            <v>West Sussex</v>
          </cell>
          <cell r="I92">
            <v>1.07</v>
          </cell>
        </row>
        <row r="93">
          <cell r="B93" t="str">
            <v>1A\E41\140</v>
          </cell>
          <cell r="C93" t="str">
            <v>Surface hardening</v>
          </cell>
          <cell r="D93" t="str">
            <v>m²</v>
          </cell>
          <cell r="E93">
            <v>0.01</v>
          </cell>
          <cell r="H93" t="str">
            <v>Yorks &amp; Humberside</v>
          </cell>
          <cell r="I93">
            <v>0.94</v>
          </cell>
        </row>
        <row r="94">
          <cell r="B94" t="str">
            <v>1A\E41\150</v>
          </cell>
          <cell r="C94" t="str">
            <v>Tamp finish.</v>
          </cell>
          <cell r="D94" t="str">
            <v>m²</v>
          </cell>
          <cell r="E94">
            <v>0.01</v>
          </cell>
          <cell r="H94" t="str">
            <v>Wiltshire</v>
          </cell>
          <cell r="I94">
            <v>0.98</v>
          </cell>
        </row>
        <row r="95">
          <cell r="B95" t="str">
            <v>1A\E50</v>
          </cell>
          <cell r="C95" t="str">
            <v>Precast concrete large units</v>
          </cell>
        </row>
        <row r="96">
          <cell r="B96" t="str">
            <v>1A\E50\100</v>
          </cell>
          <cell r="C96" t="str">
            <v>Precast concrete ground beams</v>
          </cell>
          <cell r="D96" t="str">
            <v>m</v>
          </cell>
          <cell r="E96">
            <v>0.01</v>
          </cell>
        </row>
        <row r="97">
          <cell r="B97" t="str">
            <v>1A\F10</v>
          </cell>
          <cell r="C97" t="str">
            <v>In situ concrete</v>
          </cell>
        </row>
        <row r="98">
          <cell r="B98" t="str">
            <v>1A\F10\100</v>
          </cell>
          <cell r="C98" t="str">
            <v>Brickwork below dpc; blockwork anengineering brick; damp proof course.</v>
          </cell>
          <cell r="D98" t="str">
            <v>m</v>
          </cell>
          <cell r="E98">
            <v>60</v>
          </cell>
        </row>
        <row r="99">
          <cell r="B99">
            <v>2</v>
          </cell>
          <cell r="C99" t="str">
            <v>SUPERSTRUCTURE</v>
          </cell>
          <cell r="D99" t="str">
            <v xml:space="preserve"> </v>
          </cell>
        </row>
        <row r="100">
          <cell r="B100" t="str">
            <v>2A\</v>
          </cell>
          <cell r="C100" t="str">
            <v>Frame</v>
          </cell>
          <cell r="D100" t="str">
            <v xml:space="preserve"> </v>
          </cell>
        </row>
        <row r="101">
          <cell r="B101" t="str">
            <v>2A\A54</v>
          </cell>
          <cell r="C101" t="str">
            <v>Provisional work</v>
          </cell>
        </row>
        <row r="102">
          <cell r="B102" t="str">
            <v>2A\A54\100</v>
          </cell>
          <cell r="C102" t="str">
            <v>Additional structural support</v>
          </cell>
          <cell r="D102" t="str">
            <v>Item</v>
          </cell>
          <cell r="E102">
            <v>0.01</v>
          </cell>
        </row>
        <row r="103">
          <cell r="B103" t="str">
            <v>2A\E10</v>
          </cell>
          <cell r="C103" t="str">
            <v>In situ concrete</v>
          </cell>
          <cell r="E103">
            <v>0.01</v>
          </cell>
        </row>
        <row r="104">
          <cell r="B104" t="str">
            <v>2A\E10\100</v>
          </cell>
          <cell r="C104" t="str">
            <v>Frames; concrete</v>
          </cell>
          <cell r="D104" t="str">
            <v>m²</v>
          </cell>
          <cell r="E104">
            <v>0.01</v>
          </cell>
        </row>
        <row r="105">
          <cell r="B105" t="str">
            <v>2A\E10\110</v>
          </cell>
          <cell r="C105" t="str">
            <v>Columns; concrete; reinforcement; formwork</v>
          </cell>
          <cell r="D105" t="str">
            <v>m</v>
          </cell>
          <cell r="E105">
            <v>0.01</v>
          </cell>
        </row>
        <row r="106">
          <cell r="B106" t="str">
            <v>2A\E10\120</v>
          </cell>
          <cell r="C106" t="str">
            <v>Beams; concrete; reinforcement; formwork</v>
          </cell>
          <cell r="D106" t="str">
            <v>m</v>
          </cell>
          <cell r="E106">
            <v>0.01</v>
          </cell>
        </row>
        <row r="107">
          <cell r="B107" t="str">
            <v>2A\E10\130</v>
          </cell>
          <cell r="C107" t="str">
            <v>Concrete encasure to steel beams; reinforcement; formwork</v>
          </cell>
          <cell r="D107" t="str">
            <v>m</v>
          </cell>
          <cell r="E107">
            <v>0.01</v>
          </cell>
        </row>
        <row r="108">
          <cell r="B108" t="str">
            <v>2A\E10\140</v>
          </cell>
          <cell r="C108" t="str">
            <v>Concrete encasure to columns; reinforcement; formwork</v>
          </cell>
          <cell r="D108" t="str">
            <v>m</v>
          </cell>
          <cell r="E108">
            <v>0.01</v>
          </cell>
        </row>
        <row r="109">
          <cell r="B109" t="str">
            <v>2A\E30</v>
          </cell>
          <cell r="C109" t="str">
            <v>Reinforcement for in situ concrete</v>
          </cell>
        </row>
        <row r="110">
          <cell r="B110" t="str">
            <v>2A\E30\100</v>
          </cell>
          <cell r="C110" t="str">
            <v>Reinforcement</v>
          </cell>
          <cell r="D110" t="str">
            <v>t</v>
          </cell>
          <cell r="E110">
            <v>0.01</v>
          </cell>
        </row>
        <row r="111">
          <cell r="B111" t="str">
            <v>2A\E50</v>
          </cell>
          <cell r="C111" t="str">
            <v>Precast concrete large units</v>
          </cell>
        </row>
        <row r="112">
          <cell r="B112" t="str">
            <v>2A\E50\100</v>
          </cell>
          <cell r="C112" t="str">
            <v>Precast concrete frame</v>
          </cell>
          <cell r="D112" t="str">
            <v>m²</v>
          </cell>
          <cell r="E112">
            <v>0.01</v>
          </cell>
        </row>
        <row r="113">
          <cell r="B113" t="str">
            <v>2A\E50\110</v>
          </cell>
          <cell r="C113" t="str">
            <v>Precast concrete portal frame including purlins and sheeting rails</v>
          </cell>
          <cell r="D113" t="str">
            <v>m²</v>
          </cell>
          <cell r="E113">
            <v>0.01</v>
          </cell>
        </row>
        <row r="114">
          <cell r="B114" t="str">
            <v>2A\G10</v>
          </cell>
          <cell r="C114" t="str">
            <v>Structural steel framing</v>
          </cell>
          <cell r="E114">
            <v>0.01</v>
          </cell>
        </row>
        <row r="115">
          <cell r="B115" t="str">
            <v>2A\G10\100</v>
          </cell>
          <cell r="C115" t="str">
            <v>Steel portal frame including purlins and sheeting rails</v>
          </cell>
          <cell r="D115" t="str">
            <v>m²</v>
          </cell>
          <cell r="E115">
            <v>0.01</v>
          </cell>
        </row>
        <row r="116">
          <cell r="B116" t="str">
            <v>2A\G10\110</v>
          </cell>
          <cell r="C116" t="str">
            <v>Structural steel frame; portal; industrial</v>
          </cell>
          <cell r="D116" t="str">
            <v>m²</v>
          </cell>
          <cell r="E116">
            <v>0.01</v>
          </cell>
        </row>
        <row r="117">
          <cell r="B117" t="str">
            <v>2A\G10\120</v>
          </cell>
          <cell r="C117" t="str">
            <v>Structural steel frame; multi storey; office, simple</v>
          </cell>
          <cell r="D117" t="str">
            <v>m²</v>
          </cell>
          <cell r="E117">
            <v>35</v>
          </cell>
        </row>
        <row r="118">
          <cell r="B118" t="str">
            <v>2A\G10\130</v>
          </cell>
          <cell r="C118" t="str">
            <v>Structural steel frame; multi storey; office, complex</v>
          </cell>
          <cell r="D118" t="str">
            <v>m²</v>
          </cell>
          <cell r="E118">
            <v>0.01</v>
          </cell>
        </row>
        <row r="119">
          <cell r="B119" t="str">
            <v>2A\G10\140</v>
          </cell>
          <cell r="C119" t="str">
            <v>Structural steel beams and columns</v>
          </cell>
          <cell r="D119" t="str">
            <v>t</v>
          </cell>
          <cell r="E119">
            <v>0.01</v>
          </cell>
        </row>
        <row r="120">
          <cell r="B120" t="str">
            <v>2A\K11</v>
          </cell>
          <cell r="C120" t="str">
            <v>Rigid sheet flooring/sheathing/linings/casings</v>
          </cell>
        </row>
        <row r="121">
          <cell r="B121" t="str">
            <v>2A\K11\100</v>
          </cell>
          <cell r="C121" t="str">
            <v>Fire protection to columns and beams</v>
          </cell>
          <cell r="D121" t="str">
            <v>m²</v>
          </cell>
          <cell r="E121">
            <v>0.01</v>
          </cell>
        </row>
        <row r="122">
          <cell r="B122" t="str">
            <v>2A\K11\110</v>
          </cell>
          <cell r="C122" t="str">
            <v>Fire casing steelwork</v>
          </cell>
          <cell r="D122" t="str">
            <v>m²</v>
          </cell>
          <cell r="E122">
            <v>0.01</v>
          </cell>
        </row>
        <row r="123">
          <cell r="B123" t="str">
            <v>2A\M60</v>
          </cell>
          <cell r="C123" t="str">
            <v>Painting / clear finishings</v>
          </cell>
          <cell r="E123">
            <v>0.01</v>
          </cell>
        </row>
        <row r="124">
          <cell r="B124" t="str">
            <v>2A\M60\100</v>
          </cell>
          <cell r="C124" t="str">
            <v>Painting steelwork</v>
          </cell>
          <cell r="D124" t="str">
            <v>Item</v>
          </cell>
          <cell r="E124">
            <v>0.01</v>
          </cell>
        </row>
        <row r="125">
          <cell r="B125" t="str">
            <v>2B</v>
          </cell>
          <cell r="C125" t="str">
            <v>Upper Floors</v>
          </cell>
          <cell r="D125" t="str">
            <v xml:space="preserve"> </v>
          </cell>
        </row>
        <row r="126">
          <cell r="B126" t="str">
            <v>2B\E10</v>
          </cell>
          <cell r="C126" t="str">
            <v>In situ concrete</v>
          </cell>
        </row>
        <row r="127">
          <cell r="B127" t="str">
            <v>2B\E10\100</v>
          </cell>
          <cell r="C127" t="str">
            <v>Suspended slab; concrete; reinforcement; formwork; 150 thick</v>
          </cell>
          <cell r="D127" t="str">
            <v>m²</v>
          </cell>
          <cell r="E127">
            <v>0.01</v>
          </cell>
        </row>
        <row r="128">
          <cell r="B128" t="str">
            <v>2B\E10\110</v>
          </cell>
          <cell r="C128" t="str">
            <v>Suspended slab; concrete; reinforcement; formwork; 200 thick</v>
          </cell>
          <cell r="D128" t="str">
            <v>m²</v>
          </cell>
          <cell r="E128">
            <v>40</v>
          </cell>
        </row>
        <row r="129">
          <cell r="B129" t="str">
            <v>2B\E10\120</v>
          </cell>
          <cell r="C129" t="str">
            <v>Suspended slab; concrete; reinforcement; formwork; 300 thick</v>
          </cell>
          <cell r="D129" t="str">
            <v>m²</v>
          </cell>
          <cell r="E129">
            <v>0.01</v>
          </cell>
        </row>
        <row r="130">
          <cell r="B130" t="str">
            <v>2B\E10\130</v>
          </cell>
          <cell r="C130" t="str">
            <v>Suspended slab; concrete; reinforcement; formwork; 400 thick</v>
          </cell>
          <cell r="D130" t="str">
            <v>m²</v>
          </cell>
          <cell r="E130">
            <v>0.01</v>
          </cell>
        </row>
        <row r="131">
          <cell r="B131" t="str">
            <v>2B\E10\140</v>
          </cell>
          <cell r="C131" t="str">
            <v>Troughed metal decking; 100 concrete topping; reinforcement</v>
          </cell>
          <cell r="D131" t="str">
            <v>m²</v>
          </cell>
          <cell r="E131">
            <v>0.01</v>
          </cell>
        </row>
        <row r="132">
          <cell r="B132" t="str">
            <v>2B\E10\150</v>
          </cell>
          <cell r="C132" t="str">
            <v>Holorib decking; concrete; reinforcement; formwork; 300 thick</v>
          </cell>
          <cell r="D132" t="str">
            <v>m²</v>
          </cell>
          <cell r="E132">
            <v>0.01</v>
          </cell>
        </row>
        <row r="133">
          <cell r="B133" t="str">
            <v>2B\E10\160</v>
          </cell>
          <cell r="C133" t="str">
            <v>Waffle floor; concrete; reinforcement; formwork; 400 thick</v>
          </cell>
          <cell r="D133" t="str">
            <v>m²</v>
          </cell>
          <cell r="E133">
            <v>50</v>
          </cell>
        </row>
        <row r="134">
          <cell r="B134" t="str">
            <v>2B\E10\170</v>
          </cell>
          <cell r="C134" t="str">
            <v>Waffle floor; concrete; reinforcement; formwork; 500 thick</v>
          </cell>
          <cell r="D134" t="str">
            <v>m²</v>
          </cell>
          <cell r="E134">
            <v>0.01</v>
          </cell>
        </row>
        <row r="135">
          <cell r="B135" t="str">
            <v>2B\E10\180</v>
          </cell>
          <cell r="C135" t="str">
            <v>Troughed floors; 4+1 kN loading; 100 concrete topping; 300 beams; reinforcement.</v>
          </cell>
          <cell r="D135" t="str">
            <v>m²</v>
          </cell>
          <cell r="E135">
            <v>60</v>
          </cell>
        </row>
        <row r="136">
          <cell r="B136" t="str">
            <v>2B\E10\190</v>
          </cell>
          <cell r="C136" t="str">
            <v>Troughed floors; 4+1 kN loading; 100 concrete topping; 400 beams; reinforcement.</v>
          </cell>
          <cell r="D136" t="str">
            <v>m²</v>
          </cell>
          <cell r="E136">
            <v>68</v>
          </cell>
        </row>
        <row r="137">
          <cell r="B137" t="str">
            <v>2B\E10\160</v>
          </cell>
          <cell r="C137" t="str">
            <v>Extra over for forming car park ramps.</v>
          </cell>
          <cell r="D137" t="str">
            <v>Nr</v>
          </cell>
          <cell r="E137">
            <v>0.01</v>
          </cell>
        </row>
        <row r="138">
          <cell r="B138" t="str">
            <v>2B\E30</v>
          </cell>
          <cell r="C138" t="str">
            <v>Reinforcement for in situ concrete</v>
          </cell>
        </row>
        <row r="139">
          <cell r="B139" t="str">
            <v>2B\E30\100</v>
          </cell>
          <cell r="C139" t="str">
            <v>Reinforcement</v>
          </cell>
          <cell r="D139" t="str">
            <v>t</v>
          </cell>
          <cell r="E139">
            <v>0.01</v>
          </cell>
        </row>
        <row r="140">
          <cell r="B140" t="str">
            <v>2B\E50</v>
          </cell>
          <cell r="C140" t="str">
            <v>Precast concrete large units</v>
          </cell>
        </row>
        <row r="141">
          <cell r="B141" t="str">
            <v>2B\E50\100</v>
          </cell>
          <cell r="C141" t="str">
            <v>Precast concrete floor beams; 150, screed.</v>
          </cell>
          <cell r="D141" t="str">
            <v>m²</v>
          </cell>
          <cell r="E141">
            <v>0.01</v>
          </cell>
        </row>
        <row r="142">
          <cell r="B142" t="str">
            <v>2B\E50\110</v>
          </cell>
          <cell r="C142" t="str">
            <v>Precast concrete floor beams; 200, screed.</v>
          </cell>
          <cell r="D142" t="str">
            <v>m²</v>
          </cell>
          <cell r="E142">
            <v>0.01</v>
          </cell>
        </row>
        <row r="143">
          <cell r="B143" t="str">
            <v>2B\G10</v>
          </cell>
          <cell r="C143" t="str">
            <v>Structural steel framing</v>
          </cell>
        </row>
        <row r="144">
          <cell r="B144" t="str">
            <v>2B\G10\100</v>
          </cell>
          <cell r="C144" t="str">
            <v>Structural steel, grid theatre floor and support.</v>
          </cell>
          <cell r="D144" t="str">
            <v>m²</v>
          </cell>
          <cell r="E144">
            <v>0.01</v>
          </cell>
        </row>
        <row r="145">
          <cell r="B145" t="str">
            <v>2B\K20</v>
          </cell>
          <cell r="C145" t="str">
            <v>Timber board flooring / sheathing / linings / casings</v>
          </cell>
        </row>
        <row r="146">
          <cell r="B146" t="str">
            <v>2B\K20\100</v>
          </cell>
          <cell r="C146" t="str">
            <v>Chipboard on softwood joists</v>
          </cell>
          <cell r="D146" t="str">
            <v>m²</v>
          </cell>
          <cell r="E146">
            <v>0.01</v>
          </cell>
        </row>
        <row r="147">
          <cell r="B147" t="str">
            <v>2B\K20\110</v>
          </cell>
          <cell r="C147" t="str">
            <v>Tongued and grooved boarding on softwood joists</v>
          </cell>
          <cell r="D147" t="str">
            <v>m²</v>
          </cell>
          <cell r="E147">
            <v>0.01</v>
          </cell>
        </row>
        <row r="148">
          <cell r="B148" t="str">
            <v>2B\K20\120</v>
          </cell>
          <cell r="C148" t="str">
            <v>Timber treatment and dry rot sterilisation to suspended floors</v>
          </cell>
          <cell r="D148" t="str">
            <v>Item</v>
          </cell>
          <cell r="E148">
            <v>0.01</v>
          </cell>
        </row>
        <row r="149">
          <cell r="B149" t="str">
            <v>2B\K20\130</v>
          </cell>
          <cell r="C149" t="str">
            <v>Treating existing timbers</v>
          </cell>
          <cell r="D149" t="str">
            <v>Item</v>
          </cell>
          <cell r="E149">
            <v>0.01</v>
          </cell>
        </row>
        <row r="150">
          <cell r="B150" t="str">
            <v>2B\K20\140</v>
          </cell>
          <cell r="C150" t="str">
            <v>Strengthening existing floors</v>
          </cell>
          <cell r="D150" t="str">
            <v>m²</v>
          </cell>
          <cell r="E150">
            <v>0.01</v>
          </cell>
        </row>
        <row r="151">
          <cell r="B151" t="str">
            <v>2B\K20\150</v>
          </cell>
          <cell r="C151" t="str">
            <v>Hardboard flooring on existing timber flooring</v>
          </cell>
          <cell r="D151" t="str">
            <v>m²</v>
          </cell>
          <cell r="E151">
            <v>0.01</v>
          </cell>
        </row>
        <row r="152">
          <cell r="B152" t="str">
            <v>2B\L21</v>
          </cell>
          <cell r="C152" t="str">
            <v>Metal doors/shutters/hatches</v>
          </cell>
          <cell r="E152">
            <v>0.01</v>
          </cell>
        </row>
        <row r="153">
          <cell r="B153" t="str">
            <v>2B\L21\100</v>
          </cell>
          <cell r="C153" t="str">
            <v>Trap door; ironmongery; decoration</v>
          </cell>
          <cell r="D153" t="str">
            <v>Nr</v>
          </cell>
          <cell r="E153">
            <v>0.01</v>
          </cell>
        </row>
        <row r="154">
          <cell r="B154" t="str">
            <v>2B\L30</v>
          </cell>
          <cell r="C154" t="str">
            <v>Stairs / walkways / Balustrades</v>
          </cell>
          <cell r="E154">
            <v>0.01</v>
          </cell>
        </row>
        <row r="155">
          <cell r="B155" t="str">
            <v>2B\L30\100</v>
          </cell>
          <cell r="C155" t="str">
            <v>Walkways; chequer plate; galvanised mild steel.</v>
          </cell>
          <cell r="D155" t="str">
            <v>m²</v>
          </cell>
          <cell r="E155">
            <v>75</v>
          </cell>
        </row>
        <row r="156">
          <cell r="B156" t="str">
            <v>2B\P31</v>
          </cell>
          <cell r="C156" t="str">
            <v>Holes/chases/covers/supports for services</v>
          </cell>
          <cell r="E156">
            <v>0.01</v>
          </cell>
        </row>
        <row r="157">
          <cell r="B157" t="str">
            <v>2B\P31\100</v>
          </cell>
          <cell r="C157" t="str">
            <v>Builders work in connection with services</v>
          </cell>
          <cell r="D157" t="str">
            <v>Item</v>
          </cell>
          <cell r="E157">
            <v>0.01</v>
          </cell>
        </row>
        <row r="158">
          <cell r="B158" t="str">
            <v>2C</v>
          </cell>
          <cell r="C158" t="str">
            <v>Roof</v>
          </cell>
          <cell r="D158" t="str">
            <v xml:space="preserve"> </v>
          </cell>
        </row>
        <row r="159">
          <cell r="B159" t="str">
            <v>2C\A54</v>
          </cell>
          <cell r="C159" t="str">
            <v>Provisional work</v>
          </cell>
        </row>
        <row r="160">
          <cell r="B160" t="str">
            <v>2C\A54\100</v>
          </cell>
          <cell r="C160" t="str">
            <v>Additional roof finishes</v>
          </cell>
          <cell r="D160" t="str">
            <v>Item</v>
          </cell>
          <cell r="E160">
            <v>0.01</v>
          </cell>
        </row>
        <row r="161">
          <cell r="B161" t="str">
            <v>2C\C20</v>
          </cell>
          <cell r="C161" t="str">
            <v>Alterations - spot items</v>
          </cell>
        </row>
        <row r="162">
          <cell r="B162" t="str">
            <v>2C\C20\100</v>
          </cell>
          <cell r="C162" t="str">
            <v>Roof finish, fascias and flashings to entrance canopy</v>
          </cell>
          <cell r="D162" t="str">
            <v>Item</v>
          </cell>
          <cell r="E162">
            <v>0.01</v>
          </cell>
        </row>
        <row r="163">
          <cell r="B163" t="str">
            <v>2C\C20\110</v>
          </cell>
          <cell r="C163" t="str">
            <v>Inspecting and replacing roof finish</v>
          </cell>
          <cell r="D163" t="str">
            <v>Item</v>
          </cell>
          <cell r="E163">
            <v>0.01</v>
          </cell>
        </row>
        <row r="164">
          <cell r="B164" t="str">
            <v>2C\C20\120</v>
          </cell>
          <cell r="C164" t="str">
            <v>Taking off, re-felting and relaying slate roofing</v>
          </cell>
          <cell r="D164" t="str">
            <v>m²</v>
          </cell>
          <cell r="E164">
            <v>0.01</v>
          </cell>
        </row>
        <row r="165">
          <cell r="B165" t="str">
            <v>2C\C20\130</v>
          </cell>
          <cell r="C165" t="str">
            <v>Inspecting and making good roof finish and flashings</v>
          </cell>
          <cell r="D165" t="str">
            <v>Item</v>
          </cell>
          <cell r="E165">
            <v>0.01</v>
          </cell>
        </row>
        <row r="166">
          <cell r="B166" t="str">
            <v>2C\C51</v>
          </cell>
          <cell r="C166" t="str">
            <v>Repairing/ renovating timber</v>
          </cell>
        </row>
        <row r="167">
          <cell r="B167" t="str">
            <v>2C\C51\100</v>
          </cell>
          <cell r="C167" t="str">
            <v>Timber treatment and dry rot sterilisation to roof</v>
          </cell>
          <cell r="D167" t="str">
            <v>Item</v>
          </cell>
          <cell r="E167">
            <v>0.01</v>
          </cell>
        </row>
        <row r="168">
          <cell r="B168" t="str">
            <v>2C\C51\110</v>
          </cell>
          <cell r="C168" t="str">
            <v>Inspecting and treating roof timbers</v>
          </cell>
          <cell r="D168" t="str">
            <v>Item</v>
          </cell>
          <cell r="E168">
            <v>0.01</v>
          </cell>
        </row>
        <row r="169">
          <cell r="B169" t="str">
            <v>2C\E10</v>
          </cell>
          <cell r="C169" t="str">
            <v>In situ concrete</v>
          </cell>
          <cell r="E169">
            <v>0.01</v>
          </cell>
        </row>
        <row r="170">
          <cell r="B170" t="str">
            <v>2C\E10\100</v>
          </cell>
          <cell r="C170" t="str">
            <v>Reinforced concrete suspended slab; reinforcement; formwork</v>
          </cell>
          <cell r="D170" t="str">
            <v>m²</v>
          </cell>
          <cell r="E170">
            <v>0.01</v>
          </cell>
        </row>
        <row r="171">
          <cell r="B171" t="str">
            <v>2C\E10\110</v>
          </cell>
          <cell r="C171" t="str">
            <v>200 reinforced concrete suspended slab; reinforcement; formwork</v>
          </cell>
          <cell r="D171" t="str">
            <v>m²</v>
          </cell>
          <cell r="E171">
            <v>0.01</v>
          </cell>
        </row>
        <row r="172">
          <cell r="B172" t="str">
            <v>2C\E10\120</v>
          </cell>
          <cell r="C172" t="str">
            <v>150 precast concrete floor beams and structural topping</v>
          </cell>
          <cell r="D172" t="str">
            <v>m²</v>
          </cell>
          <cell r="E172">
            <v>0.01</v>
          </cell>
        </row>
        <row r="173">
          <cell r="B173" t="str">
            <v>2C\E10\130</v>
          </cell>
          <cell r="C173" t="str">
            <v>Troughed metal decking; 100 concrete topping; reinforcement</v>
          </cell>
          <cell r="D173" t="str">
            <v>m²</v>
          </cell>
          <cell r="E173">
            <v>0.01</v>
          </cell>
        </row>
        <row r="174">
          <cell r="B174" t="str">
            <v>2C\E10\140</v>
          </cell>
          <cell r="C174" t="str">
            <v>Reinforced concrete waffle slab; reinforcement; formwork</v>
          </cell>
          <cell r="D174" t="str">
            <v>m²</v>
          </cell>
          <cell r="E174">
            <v>0.01</v>
          </cell>
        </row>
        <row r="175">
          <cell r="B175" t="str">
            <v>2C\E10\150</v>
          </cell>
          <cell r="C175" t="str">
            <v>400 reinforced concrete waffle slab; reinforcement; formwork</v>
          </cell>
          <cell r="D175" t="str">
            <v>m²</v>
          </cell>
          <cell r="E175">
            <v>0.01</v>
          </cell>
        </row>
        <row r="176">
          <cell r="B176" t="str">
            <v>2C\E30</v>
          </cell>
          <cell r="C176" t="str">
            <v>Reinforcement for in situ concrete</v>
          </cell>
        </row>
        <row r="177">
          <cell r="B177" t="str">
            <v>2C\E30\100</v>
          </cell>
          <cell r="C177" t="str">
            <v>Reinforcement</v>
          </cell>
          <cell r="D177" t="str">
            <v>t</v>
          </cell>
          <cell r="E177">
            <v>0.01</v>
          </cell>
        </row>
        <row r="178">
          <cell r="B178" t="str">
            <v>2C\E50</v>
          </cell>
          <cell r="C178" t="str">
            <v>Precast concrete large units</v>
          </cell>
        </row>
        <row r="179">
          <cell r="B179" t="str">
            <v>2C\E50\110</v>
          </cell>
          <cell r="C179" t="str">
            <v>Precast concrete roof units.</v>
          </cell>
          <cell r="D179" t="str">
            <v>m²</v>
          </cell>
          <cell r="E179">
            <v>0.01</v>
          </cell>
        </row>
        <row r="180">
          <cell r="B180" t="str">
            <v>2C\G12</v>
          </cell>
          <cell r="C180" t="str">
            <v>Isolated structural steel members</v>
          </cell>
        </row>
        <row r="181">
          <cell r="B181" t="str">
            <v>2C\G20\100</v>
          </cell>
          <cell r="C181" t="str">
            <v>Steel members to roof structure</v>
          </cell>
          <cell r="D181" t="str">
            <v>m²</v>
          </cell>
          <cell r="E181">
            <v>0.01</v>
          </cell>
        </row>
        <row r="183">
          <cell r="B183" t="str">
            <v>2C\G20</v>
          </cell>
          <cell r="C183" t="str">
            <v>Carpentry/timber framing/first fixing</v>
          </cell>
        </row>
        <row r="184">
          <cell r="B184" t="str">
            <v>2C\G20\100</v>
          </cell>
          <cell r="C184" t="str">
            <v>Prefabricated timber trusses spanning ???? at ??? centres</v>
          </cell>
          <cell r="D184" t="str">
            <v>Nr</v>
          </cell>
          <cell r="E184">
            <v>0.01</v>
          </cell>
        </row>
        <row r="185">
          <cell r="B185" t="str">
            <v>2C\G20\110</v>
          </cell>
          <cell r="C185" t="str">
            <v>Timber pitched roof construction</v>
          </cell>
          <cell r="D185" t="str">
            <v>m²</v>
          </cell>
          <cell r="E185">
            <v>45</v>
          </cell>
        </row>
        <row r="186">
          <cell r="B186" t="str">
            <v>2C\G20\120</v>
          </cell>
          <cell r="C186" t="str">
            <v>Timber flat roof construction</v>
          </cell>
          <cell r="D186" t="str">
            <v>m²</v>
          </cell>
          <cell r="E186">
            <v>0.01</v>
          </cell>
        </row>
        <row r="187">
          <cell r="B187" t="str">
            <v>2C\H31</v>
          </cell>
          <cell r="C187" t="str">
            <v>Metal profiled/flat sheet cladding</v>
          </cell>
        </row>
        <row r="188">
          <cell r="B188" t="str">
            <v>2C\H31\100</v>
          </cell>
          <cell r="C188" t="str">
            <v>Plastic coated steel roofing; insulation; plastic faced plasterboard lining</v>
          </cell>
          <cell r="D188" t="str">
            <v>m²</v>
          </cell>
          <cell r="E188">
            <v>0.01</v>
          </cell>
        </row>
        <row r="189">
          <cell r="B189" t="str">
            <v>2C\H31\110</v>
          </cell>
          <cell r="C189" t="str">
            <v>Plastic coated steel roofing; plastic faced plasterboard lining</v>
          </cell>
          <cell r="D189" t="str">
            <v>m²</v>
          </cell>
          <cell r="E189">
            <v>0.01</v>
          </cell>
        </row>
        <row r="190">
          <cell r="B190" t="str">
            <v>2C\H31\120</v>
          </cell>
          <cell r="C190" t="str">
            <v>Plastic coated steel roofing; insulation; metal liner trays</v>
          </cell>
          <cell r="D190" t="str">
            <v>m²</v>
          </cell>
          <cell r="E190">
            <v>0.01</v>
          </cell>
        </row>
        <row r="191">
          <cell r="B191" t="str">
            <v>2C\H31\130</v>
          </cell>
          <cell r="C191" t="str">
            <v>Double skin translucent roof sheeting</v>
          </cell>
          <cell r="D191" t="str">
            <v>m²</v>
          </cell>
          <cell r="E191">
            <v>0.01</v>
          </cell>
        </row>
        <row r="192">
          <cell r="B192" t="str">
            <v>2C\H31\140</v>
          </cell>
          <cell r="C192" t="str">
            <v>Metal profiled cladding; Aluminium standing seam; insulation.</v>
          </cell>
          <cell r="D192" t="str">
            <v>m²</v>
          </cell>
          <cell r="E192">
            <v>40</v>
          </cell>
        </row>
        <row r="193">
          <cell r="B193" t="str">
            <v>2C\H31\150</v>
          </cell>
          <cell r="C193" t="str">
            <v>Metal profiled cladding; Aluminium standing seam; insulation; plastic faced plasterboard lining.</v>
          </cell>
          <cell r="D193" t="str">
            <v>m²</v>
          </cell>
          <cell r="E193">
            <v>0.01</v>
          </cell>
        </row>
        <row r="194">
          <cell r="B194" t="str">
            <v>2C\H31\160</v>
          </cell>
          <cell r="C194" t="str">
            <v>Single skin translucent roof sheeting</v>
          </cell>
          <cell r="D194" t="str">
            <v>m²</v>
          </cell>
          <cell r="E194">
            <v>0.01</v>
          </cell>
        </row>
        <row r="195">
          <cell r="B195" t="str">
            <v>2C\H31\170</v>
          </cell>
          <cell r="C195" t="str">
            <v>Translucent sheet roofing</v>
          </cell>
          <cell r="D195" t="str">
            <v>m²</v>
          </cell>
          <cell r="E195">
            <v>0.01</v>
          </cell>
        </row>
        <row r="196">
          <cell r="B196" t="str">
            <v>2C\H31\180</v>
          </cell>
          <cell r="C196" t="str">
            <v>Extra for translucent double skin sheeting</v>
          </cell>
          <cell r="D196" t="str">
            <v>m²</v>
          </cell>
          <cell r="E196">
            <v>0.01</v>
          </cell>
        </row>
        <row r="197">
          <cell r="B197" t="str">
            <v>2C\H60</v>
          </cell>
          <cell r="C197" t="str">
            <v>Clay/Concrete roof tiling</v>
          </cell>
        </row>
        <row r="198">
          <cell r="B198" t="str">
            <v>2C\H60\100</v>
          </cell>
          <cell r="C198" t="str">
            <v>Concrete tiles, interlocking; underfelt, insulation, battening, eaves courses and ridges.</v>
          </cell>
          <cell r="D198" t="str">
            <v>m²</v>
          </cell>
          <cell r="E198">
            <v>15</v>
          </cell>
        </row>
        <row r="199">
          <cell r="B199" t="str">
            <v>2C\H60\100</v>
          </cell>
          <cell r="C199" t="str">
            <v>Clay tiles, pantiles; underfelt, insulation, battening, eaves courses and ridges.</v>
          </cell>
          <cell r="D199" t="str">
            <v>m²</v>
          </cell>
          <cell r="E199">
            <v>25</v>
          </cell>
        </row>
        <row r="200">
          <cell r="B200" t="str">
            <v>2C\H60\100</v>
          </cell>
          <cell r="C200" t="str">
            <v>Clay tiles, machine made plain; underfelt, insulation, battening, eaves courses and ridges.</v>
          </cell>
          <cell r="D200" t="str">
            <v>m²</v>
          </cell>
          <cell r="E200">
            <v>40</v>
          </cell>
        </row>
        <row r="201">
          <cell r="B201" t="str">
            <v>2C\H60\100</v>
          </cell>
          <cell r="C201" t="str">
            <v>Clay tiles, machine made plain; underfelt, insulation, battening, eaves courses and ridges.</v>
          </cell>
          <cell r="D201" t="str">
            <v>m²</v>
          </cell>
          <cell r="E201">
            <v>55</v>
          </cell>
        </row>
        <row r="203">
          <cell r="B203" t="str">
            <v>2C\H60\110</v>
          </cell>
          <cell r="C203" t="str">
            <v>Re-fixing existing plain tiles; new battens and sarking felt</v>
          </cell>
          <cell r="D203" t="str">
            <v>m²</v>
          </cell>
          <cell r="E203">
            <v>0.01</v>
          </cell>
        </row>
        <row r="204">
          <cell r="B204" t="str">
            <v>2C\H60\120</v>
          </cell>
          <cell r="C204" t="str">
            <v>Concrete interlocking tiles; battens; sarking felt</v>
          </cell>
          <cell r="D204" t="str">
            <v>m²</v>
          </cell>
          <cell r="E204">
            <v>0.01</v>
          </cell>
        </row>
        <row r="205">
          <cell r="B205" t="str">
            <v>2C\H62</v>
          </cell>
          <cell r="C205" t="str">
            <v>Natural slate roofing</v>
          </cell>
        </row>
        <row r="206">
          <cell r="B206" t="str">
            <v>2C\H62\100</v>
          </cell>
          <cell r="C206" t="str">
            <v>Natural slate roofing, composition; underfelt, insulation, battening, eaves courses and ridges.</v>
          </cell>
          <cell r="D206" t="str">
            <v>m²</v>
          </cell>
          <cell r="E206">
            <v>25</v>
          </cell>
        </row>
        <row r="207">
          <cell r="B207" t="str">
            <v>2C\H62\110</v>
          </cell>
          <cell r="C207" t="str">
            <v>Natural slate roofing, Welsh slates; underfelt, insulation, battening, eaves courses and ridges.</v>
          </cell>
          <cell r="D207" t="str">
            <v>m²</v>
          </cell>
          <cell r="E207">
            <v>50</v>
          </cell>
        </row>
        <row r="208">
          <cell r="B208" t="str">
            <v>2C\H62\120</v>
          </cell>
          <cell r="C208" t="str">
            <v>Natural slate roofing, Westmoreland green slates; underfelt, insulation, battening, eaves courses and ridges.</v>
          </cell>
          <cell r="D208" t="str">
            <v>m²</v>
          </cell>
          <cell r="E208">
            <v>110</v>
          </cell>
        </row>
        <row r="209">
          <cell r="B209" t="str">
            <v>2C\H62\130</v>
          </cell>
          <cell r="C209" t="str">
            <v>Edge, ridge or skirting detail</v>
          </cell>
          <cell r="D209" t="str">
            <v>m</v>
          </cell>
          <cell r="E209">
            <v>0.01</v>
          </cell>
        </row>
        <row r="210">
          <cell r="B210" t="str">
            <v>2C\H62\140</v>
          </cell>
          <cell r="C210" t="str">
            <v>Insulation</v>
          </cell>
          <cell r="D210" t="str">
            <v>m²</v>
          </cell>
          <cell r="E210">
            <v>0.01</v>
          </cell>
        </row>
        <row r="211">
          <cell r="B211" t="str">
            <v>2C\H62\150</v>
          </cell>
          <cell r="C211" t="str">
            <v>Eaves detail</v>
          </cell>
          <cell r="D211" t="str">
            <v>m</v>
          </cell>
          <cell r="E211">
            <v>0.01</v>
          </cell>
        </row>
        <row r="212">
          <cell r="B212" t="str">
            <v>2C\H62\160</v>
          </cell>
          <cell r="C212" t="str">
            <v>Verge detail</v>
          </cell>
          <cell r="D212" t="str">
            <v>m</v>
          </cell>
          <cell r="E212">
            <v>0.01</v>
          </cell>
        </row>
        <row r="213">
          <cell r="B213" t="str">
            <v>2C\H62\170</v>
          </cell>
          <cell r="C213" t="str">
            <v>Hip detail</v>
          </cell>
          <cell r="D213" t="str">
            <v>m</v>
          </cell>
          <cell r="E213">
            <v>0.01</v>
          </cell>
        </row>
        <row r="214">
          <cell r="B214" t="str">
            <v>2C\H62\180</v>
          </cell>
          <cell r="C214" t="str">
            <v>Valley detail</v>
          </cell>
          <cell r="D214" t="str">
            <v>m</v>
          </cell>
          <cell r="E214">
            <v>0.01</v>
          </cell>
        </row>
        <row r="215">
          <cell r="B215" t="str">
            <v>2C\H62\190</v>
          </cell>
          <cell r="C215" t="str">
            <v>Ridge detail</v>
          </cell>
          <cell r="D215" t="str">
            <v>m</v>
          </cell>
          <cell r="E215">
            <v>0.01</v>
          </cell>
        </row>
        <row r="216">
          <cell r="B216" t="str">
            <v>2C\H62\200</v>
          </cell>
          <cell r="C216" t="str">
            <v>Fascia; soffit boarding; decoration</v>
          </cell>
          <cell r="D216" t="str">
            <v>m</v>
          </cell>
          <cell r="E216">
            <v>0.01</v>
          </cell>
        </row>
        <row r="217">
          <cell r="B217" t="str">
            <v>2C\H71</v>
          </cell>
          <cell r="C217" t="str">
            <v>Lead sheet coverings / flashings</v>
          </cell>
        </row>
        <row r="218">
          <cell r="B218" t="str">
            <v>2C\H71\100</v>
          </cell>
          <cell r="C218" t="str">
            <v>Lead gutters</v>
          </cell>
          <cell r="D218" t="str">
            <v>m</v>
          </cell>
          <cell r="E218">
            <v>0.01</v>
          </cell>
        </row>
        <row r="219">
          <cell r="B219" t="str">
            <v>2C\H71\110</v>
          </cell>
          <cell r="C219" t="str">
            <v>Lead flashings</v>
          </cell>
          <cell r="D219" t="str">
            <v>m</v>
          </cell>
          <cell r="E219">
            <v>0.01</v>
          </cell>
        </row>
        <row r="220">
          <cell r="B220" t="str">
            <v>2C\H71\120</v>
          </cell>
          <cell r="C220" t="str">
            <v>Lead stepped flashings</v>
          </cell>
          <cell r="D220" t="str">
            <v>m</v>
          </cell>
          <cell r="E220">
            <v>0.01</v>
          </cell>
        </row>
        <row r="221">
          <cell r="B221" t="str">
            <v>2C\H71\130</v>
          </cell>
          <cell r="C221" t="str">
            <v>Lead soakers</v>
          </cell>
          <cell r="D221" t="str">
            <v>Nr</v>
          </cell>
          <cell r="E221">
            <v>0.01</v>
          </cell>
        </row>
        <row r="222">
          <cell r="B222" t="str">
            <v>2C\H71\140</v>
          </cell>
          <cell r="C222" t="str">
            <v>Lead flashings and gutters to chimney stacks</v>
          </cell>
          <cell r="D222" t="str">
            <v>Nr</v>
          </cell>
          <cell r="E222">
            <v>0.01</v>
          </cell>
        </row>
        <row r="223">
          <cell r="B223" t="str">
            <v>2C\J21</v>
          </cell>
          <cell r="C223" t="str">
            <v>Mastic asphalt roofing</v>
          </cell>
        </row>
        <row r="224">
          <cell r="B224" t="str">
            <v>2C\J21\100</v>
          </cell>
          <cell r="C224" t="str">
            <v>Mastic asphalt roofing; two coat 20mm, underlay.</v>
          </cell>
          <cell r="D224" t="str">
            <v>m²</v>
          </cell>
          <cell r="E224">
            <v>17</v>
          </cell>
        </row>
        <row r="225">
          <cell r="B225" t="str">
            <v>2C\J21\100</v>
          </cell>
          <cell r="C225" t="str">
            <v>Mastic asphalt roofing; inverted roof; asphalt; insulation; precast concrete paving slabs.</v>
          </cell>
          <cell r="D225" t="str">
            <v>m²</v>
          </cell>
          <cell r="E225">
            <v>37</v>
          </cell>
        </row>
        <row r="227">
          <cell r="B227" t="str">
            <v>2C\J21\110</v>
          </cell>
          <cell r="C227" t="str">
            <v>Asphalt roofing; lightweight screed</v>
          </cell>
          <cell r="D227" t="str">
            <v>m²</v>
          </cell>
          <cell r="E227">
            <v>0.01</v>
          </cell>
        </row>
        <row r="228">
          <cell r="B228" t="str">
            <v>2C\J21\120</v>
          </cell>
          <cell r="C228" t="str">
            <v>Edge detail</v>
          </cell>
          <cell r="D228" t="str">
            <v>m</v>
          </cell>
          <cell r="E228">
            <v>0.01</v>
          </cell>
        </row>
        <row r="229">
          <cell r="B229" t="str">
            <v>2C\J21\130</v>
          </cell>
          <cell r="C229" t="str">
            <v>Asphalt roofing; timber boarding; battens</v>
          </cell>
          <cell r="D229" t="str">
            <v>m²</v>
          </cell>
          <cell r="E229">
            <v>0.01</v>
          </cell>
        </row>
        <row r="230">
          <cell r="B230" t="str">
            <v>2C\J21\140</v>
          </cell>
          <cell r="C230" t="str">
            <v>Edge detail</v>
          </cell>
          <cell r="D230" t="str">
            <v>m</v>
          </cell>
          <cell r="E230">
            <v>0.01</v>
          </cell>
        </row>
        <row r="231">
          <cell r="B231" t="str">
            <v>2C\J41</v>
          </cell>
          <cell r="C231" t="str">
            <v>Built up felt roof coverings</v>
          </cell>
        </row>
        <row r="232">
          <cell r="B232" t="str">
            <v>2C\J41\100</v>
          </cell>
          <cell r="C232" t="str">
            <v>Three layer felt roofing</v>
          </cell>
          <cell r="D232" t="str">
            <v>m²</v>
          </cell>
          <cell r="E232">
            <v>15</v>
          </cell>
        </row>
        <row r="233">
          <cell r="B233" t="str">
            <v>2C\J41\110</v>
          </cell>
          <cell r="C233" t="str">
            <v>Three layer felt roofing; screed</v>
          </cell>
          <cell r="D233" t="str">
            <v>m²</v>
          </cell>
          <cell r="E233">
            <v>0.01</v>
          </cell>
        </row>
        <row r="234">
          <cell r="B234" t="str">
            <v>2C\J41\120</v>
          </cell>
          <cell r="C234" t="str">
            <v>Three layer felt roofing; timber boarding; firrings</v>
          </cell>
          <cell r="D234" t="str">
            <v>m²</v>
          </cell>
          <cell r="E234">
            <v>0.01</v>
          </cell>
        </row>
        <row r="235">
          <cell r="B235" t="str">
            <v>2C\J41\130</v>
          </cell>
          <cell r="C235" t="str">
            <v>Bitumen felt roofing</v>
          </cell>
          <cell r="D235" t="str">
            <v>m²</v>
          </cell>
          <cell r="E235">
            <v>0.01</v>
          </cell>
        </row>
        <row r="236">
          <cell r="B236" t="str">
            <v>2C\J41\140</v>
          </cell>
          <cell r="C236" t="str">
            <v>Edge detail</v>
          </cell>
          <cell r="D236" t="str">
            <v>m</v>
          </cell>
          <cell r="E236">
            <v>0.01</v>
          </cell>
        </row>
        <row r="237">
          <cell r="B237" t="str">
            <v>2C\K20</v>
          </cell>
          <cell r="C237" t="str">
            <v>Timber board flooring/sheeting/linings/casings</v>
          </cell>
        </row>
        <row r="238">
          <cell r="B238" t="str">
            <v>2C\K20\100</v>
          </cell>
          <cell r="C238" t="str">
            <v>Woodwool slabs; insulation; on timber joists</v>
          </cell>
          <cell r="D238" t="str">
            <v>m²</v>
          </cell>
          <cell r="E238">
            <v>0.01</v>
          </cell>
        </row>
        <row r="239">
          <cell r="B239" t="str">
            <v>2C\K20\110</v>
          </cell>
          <cell r="C239" t="str">
            <v>Channel edged woodwool slabs on steel lattice beams</v>
          </cell>
          <cell r="D239" t="str">
            <v>m²</v>
          </cell>
          <cell r="E239">
            <v>0.01</v>
          </cell>
        </row>
        <row r="240">
          <cell r="B240" t="str">
            <v>2C\K20\200</v>
          </cell>
          <cell r="C240" t="str">
            <v>Softwood wrought, boarding, to eaves soffit.</v>
          </cell>
          <cell r="D240" t="str">
            <v>m</v>
          </cell>
          <cell r="E240">
            <v>15</v>
          </cell>
        </row>
        <row r="241">
          <cell r="B241" t="str">
            <v>2C\L10</v>
          </cell>
          <cell r="C241" t="str">
            <v>Timber windows/rooflights/screens/louvres</v>
          </cell>
          <cell r="E241">
            <v>0.01</v>
          </cell>
        </row>
        <row r="242">
          <cell r="B242" t="str">
            <v>2C\L10\100</v>
          </cell>
          <cell r="C242" t="str">
            <v>Timber rooflight; single glazed; timber sub-frame</v>
          </cell>
          <cell r="D242" t="str">
            <v>Nr</v>
          </cell>
          <cell r="E242">
            <v>0.01</v>
          </cell>
        </row>
        <row r="243">
          <cell r="B243" t="str">
            <v>2C\L10\110</v>
          </cell>
          <cell r="C243" t="str">
            <v>Timber rooflight; double glazed; timber sub-frame</v>
          </cell>
          <cell r="D243" t="str">
            <v>Nr</v>
          </cell>
          <cell r="E243">
            <v>0.01</v>
          </cell>
        </row>
        <row r="244">
          <cell r="B244" t="str">
            <v>2C\L10\120</v>
          </cell>
          <cell r="C244" t="str">
            <v>Velux rooflight; double glazed; flashings; decoration</v>
          </cell>
          <cell r="D244" t="str">
            <v>Nr</v>
          </cell>
          <cell r="E244">
            <v>0.01</v>
          </cell>
        </row>
        <row r="245">
          <cell r="B245" t="str">
            <v>2C\L11</v>
          </cell>
          <cell r="C245" t="str">
            <v>Metal windows/rooflights/screens/louvres</v>
          </cell>
          <cell r="E245">
            <v>0.01</v>
          </cell>
        </row>
        <row r="246">
          <cell r="B246" t="str">
            <v>2C\L11\100</v>
          </cell>
          <cell r="C246" t="str">
            <v>Metal rooflight; single glazed; timber sub-frame</v>
          </cell>
          <cell r="D246" t="str">
            <v>Nr</v>
          </cell>
          <cell r="E246">
            <v>0.01</v>
          </cell>
        </row>
        <row r="247">
          <cell r="B247" t="str">
            <v>2C\L11\110</v>
          </cell>
          <cell r="C247" t="str">
            <v>Metal rooflight; double glazed; timber sub-frame</v>
          </cell>
          <cell r="D247" t="str">
            <v>Nr</v>
          </cell>
          <cell r="E247">
            <v>500</v>
          </cell>
        </row>
        <row r="248">
          <cell r="B248" t="str">
            <v>2C\L11\120</v>
          </cell>
          <cell r="C248" t="str">
            <v>Atrium rooflight; double glazed; high performance glass; tinted.</v>
          </cell>
          <cell r="D248" t="str">
            <v>m²</v>
          </cell>
          <cell r="E248">
            <v>450</v>
          </cell>
        </row>
        <row r="249">
          <cell r="B249" t="str">
            <v>2C\L11\200</v>
          </cell>
          <cell r="C249" t="str">
            <v>Timber canopy.</v>
          </cell>
          <cell r="D249" t="str">
            <v>Nr</v>
          </cell>
          <cell r="E249">
            <v>500</v>
          </cell>
        </row>
        <row r="250">
          <cell r="B250" t="str">
            <v>2C\P11</v>
          </cell>
          <cell r="C250" t="str">
            <v>Foamed/Fibre/Bead cavity wall insulation</v>
          </cell>
          <cell r="E250">
            <v>0.01</v>
          </cell>
        </row>
        <row r="251">
          <cell r="B251" t="str">
            <v>2C\P11\100</v>
          </cell>
          <cell r="C251" t="str">
            <v>Fibreglass insulation; fixing over ceiling joists</v>
          </cell>
          <cell r="D251" t="str">
            <v>m²</v>
          </cell>
          <cell r="E251">
            <v>0.01</v>
          </cell>
        </row>
        <row r="252">
          <cell r="B252" t="str">
            <v>2C\P31</v>
          </cell>
          <cell r="C252" t="str">
            <v>Holes/chases/covers/supports for services</v>
          </cell>
          <cell r="E252">
            <v>0.01</v>
          </cell>
        </row>
        <row r="253">
          <cell r="B253" t="str">
            <v>2C\P31\100</v>
          </cell>
          <cell r="C253" t="str">
            <v>Builders work in connection with services</v>
          </cell>
          <cell r="D253" t="str">
            <v>Item</v>
          </cell>
          <cell r="E253">
            <v>0.01</v>
          </cell>
        </row>
        <row r="254">
          <cell r="B254" t="str">
            <v>2D</v>
          </cell>
          <cell r="C254" t="str">
            <v>Stairs</v>
          </cell>
          <cell r="D254" t="str">
            <v xml:space="preserve"> </v>
          </cell>
        </row>
        <row r="255">
          <cell r="B255" t="str">
            <v>2D\E10</v>
          </cell>
          <cell r="C255" t="str">
            <v>In situ concrete</v>
          </cell>
        </row>
        <row r="256">
          <cell r="B256" t="str">
            <v>2D\E10\100</v>
          </cell>
          <cell r="C256" t="str">
            <v>In situ concrete staircase; reinforcement; formwork; simple flight.</v>
          </cell>
          <cell r="D256" t="str">
            <v>Nr</v>
          </cell>
          <cell r="E256">
            <v>850</v>
          </cell>
        </row>
        <row r="257">
          <cell r="B257" t="str">
            <v>2D\E10\110</v>
          </cell>
          <cell r="C257" t="str">
            <v>In situ concrete staircase; reinforcement; formwork; dog leg or similar.</v>
          </cell>
          <cell r="D257" t="str">
            <v>Nr</v>
          </cell>
          <cell r="E257">
            <v>1500</v>
          </cell>
        </row>
        <row r="258">
          <cell r="B258" t="str">
            <v>2D\E10\120</v>
          </cell>
          <cell r="C258" t="str">
            <v>In situ concrete staircase; reinforcement; formwork; complex; feature.</v>
          </cell>
          <cell r="D258" t="str">
            <v>Nr</v>
          </cell>
          <cell r="E258">
            <v>5000</v>
          </cell>
        </row>
        <row r="259">
          <cell r="B259" t="str">
            <v>2D\E50</v>
          </cell>
          <cell r="C259" t="str">
            <v>Precast concrete large units</v>
          </cell>
        </row>
        <row r="260">
          <cell r="B260" t="str">
            <v>2D\E50\100</v>
          </cell>
          <cell r="C260" t="str">
            <v>Precast concrete staircase; simple flight.</v>
          </cell>
          <cell r="D260" t="str">
            <v>Nr</v>
          </cell>
          <cell r="E260">
            <v>850</v>
          </cell>
        </row>
        <row r="261">
          <cell r="B261" t="str">
            <v>2D\E50\110</v>
          </cell>
          <cell r="C261" t="str">
            <v>Precast concrete staircase; dog leg or similar.</v>
          </cell>
          <cell r="D261" t="str">
            <v>Nr</v>
          </cell>
          <cell r="E261">
            <v>1500</v>
          </cell>
        </row>
        <row r="262">
          <cell r="B262" t="str">
            <v>2D\E50\120</v>
          </cell>
          <cell r="C262" t="str">
            <v>Precast concrete staircase; complex; feature.</v>
          </cell>
          <cell r="D262" t="str">
            <v>Nr</v>
          </cell>
          <cell r="E262">
            <v>5000</v>
          </cell>
        </row>
        <row r="263">
          <cell r="B263" t="str">
            <v>2D\L30</v>
          </cell>
          <cell r="C263" t="str">
            <v>Timber stairs/walkways/balustrades</v>
          </cell>
        </row>
        <row r="264">
          <cell r="B264" t="str">
            <v>2D\L30\100</v>
          </cell>
          <cell r="C264" t="str">
            <v>Timber stairs; softwood; simple flight</v>
          </cell>
          <cell r="D264" t="str">
            <v>Nr</v>
          </cell>
          <cell r="E264">
            <v>0.01</v>
          </cell>
        </row>
        <row r="265">
          <cell r="B265" t="str">
            <v>2D\L30\110</v>
          </cell>
          <cell r="C265" t="str">
            <v>Timber stairs; softwood; dog leg or similar</v>
          </cell>
          <cell r="D265" t="str">
            <v>Nr</v>
          </cell>
          <cell r="E265">
            <v>0.01</v>
          </cell>
        </row>
        <row r="266">
          <cell r="B266" t="str">
            <v>2D\L30\120</v>
          </cell>
          <cell r="C266" t="str">
            <v>Timber stairs; softwood; complex; feature</v>
          </cell>
          <cell r="D266" t="str">
            <v>Nr</v>
          </cell>
          <cell r="E266">
            <v>0.01</v>
          </cell>
        </row>
        <row r="267">
          <cell r="B267" t="str">
            <v>2D\L30\130</v>
          </cell>
          <cell r="C267" t="str">
            <v>Timber stairs; hardwood; simple flight</v>
          </cell>
          <cell r="D267" t="str">
            <v>Nr</v>
          </cell>
          <cell r="E267">
            <v>0.01</v>
          </cell>
        </row>
        <row r="268">
          <cell r="B268" t="str">
            <v>2D\L30\140</v>
          </cell>
          <cell r="C268" t="str">
            <v>Timber stairs; hardwood; dog leg or similar</v>
          </cell>
          <cell r="D268" t="str">
            <v>Nr</v>
          </cell>
          <cell r="E268">
            <v>0.01</v>
          </cell>
        </row>
        <row r="269">
          <cell r="B269" t="str">
            <v>2D\L30\150</v>
          </cell>
          <cell r="C269" t="str">
            <v>Timber stairs; hardwood; complex; feature</v>
          </cell>
          <cell r="D269" t="str">
            <v>Nr</v>
          </cell>
          <cell r="E269">
            <v>0.01</v>
          </cell>
        </row>
        <row r="270">
          <cell r="B270" t="str">
            <v>2D\L30\160</v>
          </cell>
          <cell r="C270" t="str">
            <v>Timber handrails; softwood; painted</v>
          </cell>
          <cell r="D270" t="str">
            <v>m</v>
          </cell>
          <cell r="E270">
            <v>0.01</v>
          </cell>
        </row>
        <row r="271">
          <cell r="B271" t="str">
            <v>2D\L30\170</v>
          </cell>
          <cell r="C271" t="str">
            <v>Timber balustrades; softwood; painted</v>
          </cell>
          <cell r="D271" t="str">
            <v>Nr</v>
          </cell>
          <cell r="E271">
            <v>0.01</v>
          </cell>
        </row>
        <row r="272">
          <cell r="B272" t="str">
            <v>2D\L30\180</v>
          </cell>
          <cell r="C272" t="str">
            <v>Timber balustrades; softwood; flights; painted</v>
          </cell>
          <cell r="D272" t="str">
            <v>Nr</v>
          </cell>
          <cell r="E272">
            <v>0.01</v>
          </cell>
        </row>
        <row r="273">
          <cell r="B273" t="str">
            <v>2D\L30\190</v>
          </cell>
          <cell r="C273" t="str">
            <v>Timber handrails; hardwood; varnished</v>
          </cell>
          <cell r="D273" t="str">
            <v>m</v>
          </cell>
          <cell r="E273">
            <v>0.01</v>
          </cell>
        </row>
        <row r="274">
          <cell r="B274" t="str">
            <v>2D\L30\200</v>
          </cell>
          <cell r="C274" t="str">
            <v>Timber balustrades; hardwood; varnished</v>
          </cell>
          <cell r="D274" t="str">
            <v>m</v>
          </cell>
          <cell r="E274">
            <v>0.01</v>
          </cell>
        </row>
        <row r="275">
          <cell r="B275" t="str">
            <v>2D\L30\210</v>
          </cell>
          <cell r="C275" t="str">
            <v>Timber balustrades; hardwood; flights; varnished</v>
          </cell>
          <cell r="D275" t="str">
            <v>Nr</v>
          </cell>
          <cell r="E275">
            <v>0.01</v>
          </cell>
        </row>
        <row r="276">
          <cell r="B276" t="str">
            <v>2D\L31</v>
          </cell>
          <cell r="C276" t="str">
            <v>Metal stairs/walkways/balustrades</v>
          </cell>
        </row>
        <row r="277">
          <cell r="B277" t="str">
            <v>2D\L31\100</v>
          </cell>
          <cell r="C277" t="str">
            <v>Metal stairs; mild steel; simple flight</v>
          </cell>
          <cell r="D277" t="str">
            <v>Nr</v>
          </cell>
          <cell r="E277">
            <v>0.01</v>
          </cell>
        </row>
        <row r="278">
          <cell r="B278" t="str">
            <v>2D\L31\110</v>
          </cell>
          <cell r="C278" t="str">
            <v>Metal stairs; mild steel; dog leg or similar</v>
          </cell>
          <cell r="D278" t="str">
            <v>Nr</v>
          </cell>
          <cell r="E278">
            <v>0.01</v>
          </cell>
        </row>
        <row r="279">
          <cell r="B279" t="str">
            <v>2D\L31\120</v>
          </cell>
          <cell r="C279" t="str">
            <v>Metal stairs; mild steel; complex; feature</v>
          </cell>
          <cell r="D279" t="str">
            <v>Nr</v>
          </cell>
          <cell r="E279">
            <v>0.01</v>
          </cell>
        </row>
        <row r="280">
          <cell r="B280" t="str">
            <v>2D\L31\130</v>
          </cell>
          <cell r="C280" t="str">
            <v>Metal stairs; stainless steel; simple flight</v>
          </cell>
          <cell r="D280" t="str">
            <v>Nr</v>
          </cell>
          <cell r="E280">
            <v>0.01</v>
          </cell>
        </row>
        <row r="281">
          <cell r="B281" t="str">
            <v>2D\L31\140</v>
          </cell>
          <cell r="C281" t="str">
            <v>Metal stairs; stainless steel; dog leg or similar</v>
          </cell>
          <cell r="D281" t="str">
            <v>Nr</v>
          </cell>
          <cell r="E281">
            <v>0.01</v>
          </cell>
        </row>
        <row r="282">
          <cell r="B282" t="str">
            <v>2D\L31\150</v>
          </cell>
          <cell r="C282" t="str">
            <v>Metal stairs; stainless steel; complex; feature</v>
          </cell>
          <cell r="D282" t="str">
            <v>Nr</v>
          </cell>
          <cell r="E282">
            <v>0.01</v>
          </cell>
        </row>
        <row r="283">
          <cell r="B283" t="str">
            <v>2D\L31\160</v>
          </cell>
          <cell r="C283" t="str">
            <v>Metal stairs; fire escape staircase</v>
          </cell>
          <cell r="D283" t="str">
            <v>Nr</v>
          </cell>
          <cell r="E283">
            <v>0.01</v>
          </cell>
        </row>
        <row r="284">
          <cell r="B284" t="str">
            <v>2D\L31\170</v>
          </cell>
          <cell r="C284" t="str">
            <v>Metal stairs; circular metal staircase</v>
          </cell>
          <cell r="D284" t="str">
            <v>Nr</v>
          </cell>
          <cell r="E284">
            <v>0.01</v>
          </cell>
        </row>
        <row r="285">
          <cell r="B285" t="str">
            <v>2D\L31\170</v>
          </cell>
          <cell r="C285" t="str">
            <v>Metal stairs; spiral, staircase, external fire escape; flights.</v>
          </cell>
          <cell r="D285" t="str">
            <v>Nr</v>
          </cell>
          <cell r="E285">
            <v>3000</v>
          </cell>
        </row>
        <row r="286">
          <cell r="B286" t="str">
            <v>2D\L31\180</v>
          </cell>
          <cell r="C286" t="str">
            <v>Metal stairs; cat ladders.</v>
          </cell>
          <cell r="D286" t="str">
            <v>Nr</v>
          </cell>
          <cell r="E286">
            <v>5000</v>
          </cell>
        </row>
        <row r="287">
          <cell r="B287" t="str">
            <v>2D\L31\200</v>
          </cell>
          <cell r="C287" t="str">
            <v>Metal walkways; mild steel; Columns and beams; timber joists and boarding; straight runs.</v>
          </cell>
          <cell r="D287" t="str">
            <v>m</v>
          </cell>
          <cell r="E287">
            <v>300</v>
          </cell>
        </row>
        <row r="288">
          <cell r="B288" t="str">
            <v>2D\L31\210</v>
          </cell>
          <cell r="C288" t="str">
            <v>Metal walkways; mild steel; dog leg or similar</v>
          </cell>
          <cell r="D288" t="str">
            <v>m</v>
          </cell>
          <cell r="E288">
            <v>400</v>
          </cell>
        </row>
        <row r="289">
          <cell r="B289" t="str">
            <v>2D\L31\220</v>
          </cell>
          <cell r="C289" t="str">
            <v>Metal walkways; mild steel; complex; feature</v>
          </cell>
          <cell r="D289" t="str">
            <v>m</v>
          </cell>
          <cell r="E289">
            <v>600</v>
          </cell>
        </row>
        <row r="290">
          <cell r="B290" t="str">
            <v>2D\L31\230</v>
          </cell>
          <cell r="C290" t="str">
            <v>Metal walkways; stainless steel; straight runs.</v>
          </cell>
          <cell r="D290" t="str">
            <v>m</v>
          </cell>
          <cell r="E290">
            <v>900</v>
          </cell>
        </row>
        <row r="291">
          <cell r="B291" t="str">
            <v>2D\L31\240</v>
          </cell>
          <cell r="C291" t="str">
            <v>Metal walkways; stainless steel; dog leg or similar</v>
          </cell>
          <cell r="D291" t="str">
            <v>m</v>
          </cell>
          <cell r="E291">
            <v>1200</v>
          </cell>
        </row>
        <row r="292">
          <cell r="B292" t="str">
            <v>2D\L31\250</v>
          </cell>
          <cell r="C292" t="str">
            <v>Metal walkways; stainless steel; complex; feature</v>
          </cell>
          <cell r="D292" t="str">
            <v>m</v>
          </cell>
          <cell r="E292">
            <v>1500</v>
          </cell>
        </row>
        <row r="293">
          <cell r="B293" t="str">
            <v>2D\L31\260</v>
          </cell>
          <cell r="C293" t="str">
            <v>Metal walkways; forming bridges; stainless steel tube, outriggers; complex; feature; hardwood deck, 10m long.</v>
          </cell>
          <cell r="D293" t="str">
            <v>Nr</v>
          </cell>
          <cell r="E293">
            <v>40000</v>
          </cell>
        </row>
        <row r="294">
          <cell r="B294" t="str">
            <v>2D\L31\270</v>
          </cell>
          <cell r="C294" t="str">
            <v>Metal walkways; forming bridges; stainless steel tube, outriggers; simple, 6m long.</v>
          </cell>
          <cell r="D294" t="str">
            <v>Nr</v>
          </cell>
          <cell r="E294">
            <v>15000</v>
          </cell>
        </row>
        <row r="295">
          <cell r="B295" t="str">
            <v>2D\L31\300</v>
          </cell>
          <cell r="C295" t="str">
            <v>Metal balustrades; mild steel; vinyl handrails; flights</v>
          </cell>
          <cell r="D295" t="str">
            <v>Nr</v>
          </cell>
          <cell r="E295">
            <v>0.01</v>
          </cell>
        </row>
        <row r="296">
          <cell r="B296" t="str">
            <v>2D\L31\310</v>
          </cell>
          <cell r="C296" t="str">
            <v>Metal balustrades; mild steel; vinyl handrails</v>
          </cell>
          <cell r="D296" t="str">
            <v>m</v>
          </cell>
          <cell r="E296">
            <v>0.01</v>
          </cell>
        </row>
        <row r="297">
          <cell r="B297" t="str">
            <v>2D\L31\320</v>
          </cell>
          <cell r="C297" t="str">
            <v>Metal balustrades; stainless steel; flights</v>
          </cell>
          <cell r="D297" t="str">
            <v>Nr</v>
          </cell>
          <cell r="E297">
            <v>2500</v>
          </cell>
        </row>
        <row r="298">
          <cell r="B298" t="str">
            <v>2D\L31\330</v>
          </cell>
          <cell r="C298" t="str">
            <v>Metal balustrades; stainless steel</v>
          </cell>
          <cell r="D298" t="str">
            <v>m</v>
          </cell>
          <cell r="E298">
            <v>0.01</v>
          </cell>
        </row>
        <row r="299">
          <cell r="B299" t="str">
            <v>2D\L31\340</v>
          </cell>
          <cell r="C299" t="str">
            <v>Metal balustrades; stainless steel; glass infills; flights</v>
          </cell>
          <cell r="D299" t="str">
            <v>Nr</v>
          </cell>
          <cell r="E299">
            <v>0.01</v>
          </cell>
        </row>
        <row r="300">
          <cell r="B300" t="str">
            <v>2D\L31\350</v>
          </cell>
          <cell r="C300" t="str">
            <v>Metal balustrades; stainless steel; glass infills</v>
          </cell>
          <cell r="D300" t="str">
            <v>m</v>
          </cell>
          <cell r="E300">
            <v>0.01</v>
          </cell>
        </row>
        <row r="301">
          <cell r="B301" t="str">
            <v>2D\L31\360</v>
          </cell>
          <cell r="C301" t="str">
            <v>Metal balustrades; overhaul, renovate and redecorate existing balustrading.</v>
          </cell>
          <cell r="D301" t="str">
            <v>Nr</v>
          </cell>
          <cell r="E301">
            <v>0.01</v>
          </cell>
        </row>
        <row r="302">
          <cell r="B302" t="str">
            <v>2D\M60</v>
          </cell>
          <cell r="C302" t="str">
            <v>Painting/ Clear finishing</v>
          </cell>
        </row>
        <row r="303">
          <cell r="B303" t="str">
            <v>2D\M60\100</v>
          </cell>
          <cell r="C303" t="str">
            <v>Painting and making good existing balustrading</v>
          </cell>
          <cell r="D303" t="str">
            <v>Nr</v>
          </cell>
          <cell r="E303">
            <v>0.01</v>
          </cell>
        </row>
        <row r="304">
          <cell r="B304" t="str">
            <v>2E</v>
          </cell>
          <cell r="C304" t="str">
            <v>External walls</v>
          </cell>
          <cell r="D304" t="str">
            <v xml:space="preserve"> </v>
          </cell>
          <cell r="E304">
            <v>0.01</v>
          </cell>
        </row>
        <row r="305">
          <cell r="B305" t="str">
            <v>2E\C40</v>
          </cell>
          <cell r="C305" t="str">
            <v>Repairing/renovating concrete/brick/block/stone</v>
          </cell>
          <cell r="E305">
            <v>0.01</v>
          </cell>
        </row>
        <row r="306">
          <cell r="B306" t="str">
            <v>2E\C40\100</v>
          </cell>
          <cell r="C306" t="str">
            <v>Repointing existing elevations</v>
          </cell>
          <cell r="D306" t="str">
            <v>m²</v>
          </cell>
          <cell r="E306">
            <v>0.01</v>
          </cell>
        </row>
        <row r="307">
          <cell r="B307" t="str">
            <v>2E\C40\110</v>
          </cell>
          <cell r="C307" t="str">
            <v>Acid cleaning and repointing existing elevations</v>
          </cell>
          <cell r="D307" t="str">
            <v>m²</v>
          </cell>
          <cell r="E307">
            <v>0.01</v>
          </cell>
        </row>
        <row r="308">
          <cell r="B308" t="str">
            <v>2E\C40\120</v>
          </cell>
          <cell r="C308" t="str">
            <v>Cutting out and replacing bricks to match existing</v>
          </cell>
          <cell r="D308" t="str">
            <v>Item</v>
          </cell>
          <cell r="E308">
            <v>0.01</v>
          </cell>
        </row>
        <row r="309">
          <cell r="B309" t="str">
            <v>2E\C40\130</v>
          </cell>
          <cell r="C309" t="str">
            <v>Cleaning down and repairing stone arches, voussoirs, sills and the like</v>
          </cell>
          <cell r="D309" t="str">
            <v>Item</v>
          </cell>
          <cell r="E309">
            <v>0.01</v>
          </cell>
        </row>
        <row r="310">
          <cell r="B310" t="str">
            <v>2E\C40\140</v>
          </cell>
          <cell r="C310" t="str">
            <v>Inspect timber / stone lintels; replacing as necessary</v>
          </cell>
          <cell r="D310" t="str">
            <v>Nr</v>
          </cell>
          <cell r="E310">
            <v>0.01</v>
          </cell>
        </row>
        <row r="311">
          <cell r="B311" t="str">
            <v>2E\C40\150</v>
          </cell>
          <cell r="C311" t="str">
            <v>Reconstruction and making good to brick walls as necessary</v>
          </cell>
          <cell r="D311" t="str">
            <v>Item</v>
          </cell>
          <cell r="E311">
            <v>0.01</v>
          </cell>
        </row>
        <row r="312">
          <cell r="B312" t="str">
            <v>2E\C40\160</v>
          </cell>
          <cell r="C312" t="str">
            <v>Making good to brick walls; repointing as necessary</v>
          </cell>
          <cell r="D312" t="str">
            <v>Item</v>
          </cell>
          <cell r="E312">
            <v>0.01</v>
          </cell>
        </row>
        <row r="313">
          <cell r="B313" t="str">
            <v>2E\C40\170</v>
          </cell>
          <cell r="C313" t="str">
            <v>Isolated repointing</v>
          </cell>
          <cell r="D313" t="str">
            <v>Item</v>
          </cell>
          <cell r="E313">
            <v>0.01</v>
          </cell>
        </row>
        <row r="314">
          <cell r="B314" t="str">
            <v>2E\C40\180</v>
          </cell>
          <cell r="C314" t="str">
            <v>Repairing stonework as necessary</v>
          </cell>
          <cell r="D314" t="str">
            <v>Item</v>
          </cell>
          <cell r="E314">
            <v>0.01</v>
          </cell>
        </row>
        <row r="315">
          <cell r="B315" t="str">
            <v>2E\C40\190</v>
          </cell>
          <cell r="C315" t="str">
            <v>Damp proofing existing walls</v>
          </cell>
          <cell r="D315" t="str">
            <v>Item</v>
          </cell>
          <cell r="E315">
            <v>0.01</v>
          </cell>
        </row>
        <row r="316">
          <cell r="B316" t="str">
            <v>2E\C40\200</v>
          </cell>
          <cell r="C316" t="str">
            <v>Cleaning stonework</v>
          </cell>
          <cell r="D316" t="str">
            <v>m²</v>
          </cell>
          <cell r="E316">
            <v>0.01</v>
          </cell>
        </row>
        <row r="317">
          <cell r="B317" t="str">
            <v>2E\C52</v>
          </cell>
          <cell r="C317" t="str">
            <v>Fungus/Beetle eradication</v>
          </cell>
        </row>
        <row r="318">
          <cell r="B318" t="str">
            <v>2E\C52\100</v>
          </cell>
          <cell r="C318" t="str">
            <v>Fungicidal treatment to brick walls</v>
          </cell>
          <cell r="D318" t="str">
            <v>Item</v>
          </cell>
          <cell r="E318">
            <v>0.01</v>
          </cell>
        </row>
        <row r="319">
          <cell r="B319" t="str">
            <v>2E\E10</v>
          </cell>
          <cell r="C319" t="str">
            <v>In situ concrete</v>
          </cell>
        </row>
        <row r="320">
          <cell r="B320" t="str">
            <v>2E\E10\100</v>
          </cell>
          <cell r="C320" t="str">
            <v>Reinforced concrete walls; 150 thick; reinforcement; formwork</v>
          </cell>
          <cell r="D320" t="str">
            <v>m²</v>
          </cell>
          <cell r="E320">
            <v>85</v>
          </cell>
        </row>
        <row r="321">
          <cell r="B321" t="str">
            <v>2E\E10\110</v>
          </cell>
          <cell r="C321" t="str">
            <v>Reinforced concrete walls; 200 thick; reinforcement; formwork</v>
          </cell>
          <cell r="D321" t="str">
            <v>m²</v>
          </cell>
          <cell r="E321">
            <v>110</v>
          </cell>
        </row>
        <row r="322">
          <cell r="B322" t="str">
            <v>2E\E50</v>
          </cell>
          <cell r="C322" t="str">
            <v>Precast concrete large units</v>
          </cell>
        </row>
        <row r="323">
          <cell r="B323" t="str">
            <v>2E\E50\100</v>
          </cell>
          <cell r="C323" t="str">
            <v>Precast concrete cladding units; structural; unfinished externally, fair faced internally.</v>
          </cell>
          <cell r="D323" t="str">
            <v>m²</v>
          </cell>
          <cell r="E323">
            <v>140</v>
          </cell>
        </row>
        <row r="324">
          <cell r="B324" t="str">
            <v>2E\E50\120</v>
          </cell>
          <cell r="C324" t="str">
            <v>Precast concrete cladding units; exposed aggregate façade.</v>
          </cell>
          <cell r="D324" t="str">
            <v>m²</v>
          </cell>
          <cell r="E324">
            <v>190</v>
          </cell>
        </row>
        <row r="325">
          <cell r="B325" t="str">
            <v>2E\F10</v>
          </cell>
          <cell r="C325" t="str">
            <v>Brick/Block walling</v>
          </cell>
        </row>
        <row r="326">
          <cell r="B326" t="str">
            <v>2E\F10\100</v>
          </cell>
          <cell r="C326" t="str">
            <v>Brick facings, minimum quality; cavity; insulation; 100 blockwork.</v>
          </cell>
          <cell r="D326" t="str">
            <v>m²</v>
          </cell>
          <cell r="E326">
            <v>0.01</v>
          </cell>
        </row>
        <row r="327">
          <cell r="B327" t="str">
            <v>2E\F10\110</v>
          </cell>
          <cell r="C327" t="str">
            <v>Brick facings; minimum quality; cavity; insulation; 100 blockwork fair faced</v>
          </cell>
          <cell r="D327" t="str">
            <v>m²</v>
          </cell>
          <cell r="E327">
            <v>0.01</v>
          </cell>
        </row>
        <row r="328">
          <cell r="B328" t="str">
            <v>2E\F10\120</v>
          </cell>
          <cell r="C328" t="str">
            <v>Brick facings; medium quality; cavity; insulation; 100 blockwork</v>
          </cell>
          <cell r="D328" t="str">
            <v>m²</v>
          </cell>
          <cell r="E328">
            <v>0.01</v>
          </cell>
        </row>
        <row r="329">
          <cell r="B329" t="str">
            <v>2E\F10\130</v>
          </cell>
          <cell r="C329" t="str">
            <v>Brick facings, medium quality; cavity; insulation; 100 blockwork; fair face</v>
          </cell>
          <cell r="D329" t="str">
            <v>m²</v>
          </cell>
          <cell r="E329">
            <v>65</v>
          </cell>
        </row>
        <row r="330">
          <cell r="B330" t="str">
            <v>2E\F10\140</v>
          </cell>
          <cell r="C330" t="str">
            <v>Brick facings, high quality; cavity; insulation; 100 blockwork</v>
          </cell>
          <cell r="D330" t="str">
            <v>m²</v>
          </cell>
          <cell r="E330">
            <v>0.01</v>
          </cell>
        </row>
        <row r="331">
          <cell r="B331" t="str">
            <v>2E\F10\150</v>
          </cell>
          <cell r="C331" t="str">
            <v>Brick facings, high quality; cavity; insulation; 100 blockwork; fair face.</v>
          </cell>
          <cell r="D331" t="str">
            <v>m²</v>
          </cell>
          <cell r="E331">
            <v>0.01</v>
          </cell>
        </row>
        <row r="332">
          <cell r="B332" t="str">
            <v>2E\F10\160</v>
          </cell>
          <cell r="C332" t="str">
            <v>Brick facings, high quality, decorative detailing; cavity; insulation; 100 blockwork</v>
          </cell>
          <cell r="D332" t="str">
            <v>m²</v>
          </cell>
          <cell r="E332">
            <v>85</v>
          </cell>
        </row>
        <row r="333">
          <cell r="B333" t="str">
            <v>2E\F10\170</v>
          </cell>
          <cell r="C333" t="str">
            <v>Brick facings, high quality, decorative detailing; cavity; insulation; 100 blockwork; fair face.</v>
          </cell>
          <cell r="D333" t="str">
            <v>m²</v>
          </cell>
          <cell r="E333">
            <v>95</v>
          </cell>
        </row>
        <row r="334">
          <cell r="B334" t="str">
            <v>2E\F10\180</v>
          </cell>
          <cell r="C334" t="str">
            <v>Brick cavity wall to match existing</v>
          </cell>
          <cell r="D334" t="str">
            <v>m²</v>
          </cell>
          <cell r="E334">
            <v>0.01</v>
          </cell>
        </row>
        <row r="335">
          <cell r="B335" t="str">
            <v>2E\F10\190</v>
          </cell>
          <cell r="C335" t="str">
            <v>Facing to concrete wall; medium quality, decorative detailing; facing bricks; cavity; insulation</v>
          </cell>
          <cell r="D335" t="str">
            <v>m²</v>
          </cell>
          <cell r="E335">
            <v>0.01</v>
          </cell>
        </row>
        <row r="336">
          <cell r="B336" t="str">
            <v>2E\F10\200</v>
          </cell>
          <cell r="C336" t="str">
            <v>Facing to concrete wall; high quality, decorative detailing; facing bricks; cavity; insulation</v>
          </cell>
          <cell r="D336" t="str">
            <v>m²</v>
          </cell>
          <cell r="E336">
            <v>0.01</v>
          </cell>
        </row>
        <row r="337">
          <cell r="B337" t="str">
            <v>2E\F10\210</v>
          </cell>
          <cell r="C337" t="str">
            <v>Blockwork back up wall; 150 thick</v>
          </cell>
          <cell r="D337" t="str">
            <v>m²</v>
          </cell>
          <cell r="E337">
            <v>0.01</v>
          </cell>
        </row>
        <row r="338">
          <cell r="B338" t="str">
            <v>2E\F10\220</v>
          </cell>
          <cell r="C338" t="str">
            <v>Facing brick copings</v>
          </cell>
          <cell r="D338" t="str">
            <v>m</v>
          </cell>
          <cell r="E338">
            <v>0.01</v>
          </cell>
        </row>
        <row r="339">
          <cell r="B339" t="str">
            <v>2E\F10\230</v>
          </cell>
          <cell r="C339" t="str">
            <v>Block, medium quality, fair face externally; cavity; insulation; 100 blockwork.</v>
          </cell>
          <cell r="D339" t="str">
            <v>m²</v>
          </cell>
          <cell r="E339">
            <v>65</v>
          </cell>
        </row>
        <row r="340">
          <cell r="B340" t="str">
            <v>2E\F10\240</v>
          </cell>
          <cell r="C340" t="str">
            <v>Block, medium quality, fair face externally; cavity; insulation; 100 blockwork, fair faced internally..</v>
          </cell>
          <cell r="D340" t="str">
            <v>m²</v>
          </cell>
          <cell r="E340">
            <v>68</v>
          </cell>
        </row>
        <row r="341">
          <cell r="B341" t="str">
            <v>2E\F10\250</v>
          </cell>
          <cell r="C341" t="str">
            <v>Block, high quality, fair face externally; cavity; insulation; 100 blockwork.</v>
          </cell>
          <cell r="D341" t="str">
            <v>m²</v>
          </cell>
          <cell r="E341">
            <v>88</v>
          </cell>
        </row>
        <row r="342">
          <cell r="B342" t="str">
            <v>2E\F10\260</v>
          </cell>
          <cell r="C342" t="str">
            <v>Block, high quality, fair face externally; cavity; insulation; 100 blockwork, fair faced internally..</v>
          </cell>
          <cell r="D342" t="str">
            <v>m²</v>
          </cell>
          <cell r="E342">
            <v>91</v>
          </cell>
        </row>
        <row r="343">
          <cell r="B343" t="str">
            <v>2E\F10\270</v>
          </cell>
          <cell r="C343" t="str">
            <v>Entrance steps</v>
          </cell>
          <cell r="D343" t="str">
            <v>Nr</v>
          </cell>
          <cell r="E343">
            <v>0.01</v>
          </cell>
        </row>
        <row r="344">
          <cell r="B344" t="str">
            <v>2E\F10\280</v>
          </cell>
          <cell r="C344" t="str">
            <v>Expansion joints</v>
          </cell>
          <cell r="D344" t="str">
            <v>m²</v>
          </cell>
          <cell r="E344">
            <v>0.01</v>
          </cell>
        </row>
        <row r="345">
          <cell r="B345" t="str">
            <v>2E\F11</v>
          </cell>
          <cell r="C345" t="str">
            <v>Glass block walling</v>
          </cell>
        </row>
        <row r="346">
          <cell r="B346" t="str">
            <v>2E\F11\100</v>
          </cell>
          <cell r="C346" t="str">
            <v>Glass block walling</v>
          </cell>
          <cell r="D346" t="str">
            <v>m²</v>
          </cell>
          <cell r="E346">
            <v>0.01</v>
          </cell>
        </row>
        <row r="347">
          <cell r="B347" t="str">
            <v>2E\F20</v>
          </cell>
          <cell r="C347" t="str">
            <v>Natural stone rubble walling</v>
          </cell>
          <cell r="E347">
            <v>0.01</v>
          </cell>
        </row>
        <row r="348">
          <cell r="B348" t="str">
            <v>2E\F20\100</v>
          </cell>
          <cell r="C348" t="str">
            <v>Cavity wall; natural stone rubble walling; cavity; insulation; 100 blockwork</v>
          </cell>
          <cell r="D348" t="str">
            <v>m²</v>
          </cell>
          <cell r="E348">
            <v>0.01</v>
          </cell>
        </row>
        <row r="349">
          <cell r="B349" t="str">
            <v>2E\F20\110</v>
          </cell>
          <cell r="C349" t="str">
            <v>Cavity wall; natural stone rubble walling; cavity; insulation; 100 blockwork; fair face</v>
          </cell>
          <cell r="D349" t="str">
            <v>m²</v>
          </cell>
          <cell r="E349">
            <v>0.01</v>
          </cell>
        </row>
        <row r="350">
          <cell r="B350" t="str">
            <v>2E\F30</v>
          </cell>
          <cell r="C350" t="str">
            <v>Accessories for brick/block/stone walling</v>
          </cell>
          <cell r="E350">
            <v>0.01</v>
          </cell>
        </row>
        <row r="351">
          <cell r="B351" t="str">
            <v>2E\F30\100</v>
          </cell>
          <cell r="C351" t="str">
            <v>Stainless steel brick supporting angles</v>
          </cell>
          <cell r="D351" t="str">
            <v>m</v>
          </cell>
          <cell r="E351">
            <v>0.01</v>
          </cell>
        </row>
        <row r="352">
          <cell r="B352" t="str">
            <v>2E\F30\110</v>
          </cell>
          <cell r="C352" t="str">
            <v>Bonding new to existing</v>
          </cell>
          <cell r="D352" t="str">
            <v>m</v>
          </cell>
          <cell r="E352">
            <v>0.01</v>
          </cell>
        </row>
        <row r="353">
          <cell r="B353" t="str">
            <v>2E\F31</v>
          </cell>
          <cell r="C353" t="str">
            <v>Precast concrete sills/lintels/copings/features</v>
          </cell>
        </row>
        <row r="354">
          <cell r="B354" t="str">
            <v>2E\F31\100</v>
          </cell>
          <cell r="C354" t="str">
            <v>Precast concrete copings</v>
          </cell>
          <cell r="D354" t="str">
            <v>m</v>
          </cell>
          <cell r="E354">
            <v>0.01</v>
          </cell>
        </row>
        <row r="355">
          <cell r="B355" t="str">
            <v>2E\F31\110</v>
          </cell>
          <cell r="C355" t="str">
            <v>Precast concrete plinths</v>
          </cell>
          <cell r="D355" t="str">
            <v>m</v>
          </cell>
          <cell r="E355">
            <v>0.01</v>
          </cell>
        </row>
        <row r="356">
          <cell r="B356" t="str">
            <v>2E\F31\120</v>
          </cell>
          <cell r="C356" t="str">
            <v>Reconstituted stone; copings</v>
          </cell>
          <cell r="D356" t="str">
            <v>m</v>
          </cell>
          <cell r="E356">
            <v>0.01</v>
          </cell>
        </row>
        <row r="357">
          <cell r="B357" t="str">
            <v>2E\F31\130</v>
          </cell>
          <cell r="C357" t="str">
            <v>Reconstituted stone; plinths</v>
          </cell>
          <cell r="D357" t="str">
            <v>m</v>
          </cell>
          <cell r="E357">
            <v>0.01</v>
          </cell>
        </row>
        <row r="358">
          <cell r="B358" t="str">
            <v>2E\F31\140</v>
          </cell>
          <cell r="C358" t="str">
            <v>Reconstituted stone; door surrounds</v>
          </cell>
          <cell r="D358" t="str">
            <v>Nr</v>
          </cell>
          <cell r="E358">
            <v>0.01</v>
          </cell>
        </row>
        <row r="359">
          <cell r="B359" t="str">
            <v>2E\F31\150</v>
          </cell>
          <cell r="C359" t="str">
            <v>Reconstituted stone; window surrounds</v>
          </cell>
          <cell r="D359" t="str">
            <v>Nr</v>
          </cell>
          <cell r="E359">
            <v>0.01</v>
          </cell>
        </row>
        <row r="360">
          <cell r="B360" t="str">
            <v>2E\H10</v>
          </cell>
          <cell r="C360" t="str">
            <v>Patent glazing</v>
          </cell>
        </row>
        <row r="361">
          <cell r="B361" t="str">
            <v>2E\H10\100</v>
          </cell>
          <cell r="C361" t="str">
            <v>Patent glazing; vertical</v>
          </cell>
          <cell r="D361" t="str">
            <v>m²</v>
          </cell>
          <cell r="E361">
            <v>0.01</v>
          </cell>
        </row>
        <row r="362">
          <cell r="B362" t="str">
            <v>2E\H10\110</v>
          </cell>
          <cell r="C362" t="str">
            <v>Curtain walling; high quality</v>
          </cell>
          <cell r="D362" t="str">
            <v>m²</v>
          </cell>
          <cell r="E362">
            <v>0.01</v>
          </cell>
        </row>
        <row r="363">
          <cell r="B363" t="str">
            <v>2E\H11</v>
          </cell>
          <cell r="C363" t="str">
            <v>Curtain walling</v>
          </cell>
          <cell r="E363">
            <v>0.01</v>
          </cell>
        </row>
        <row r="364">
          <cell r="B364" t="str">
            <v>2E\H11\100</v>
          </cell>
          <cell r="C364" t="str">
            <v>Curtain walling; medium quality</v>
          </cell>
          <cell r="D364" t="str">
            <v>m²</v>
          </cell>
          <cell r="E364">
            <v>0.01</v>
          </cell>
        </row>
        <row r="365">
          <cell r="B365" t="str">
            <v>2E\H21</v>
          </cell>
          <cell r="C365" t="str">
            <v>Timber weatherboarding</v>
          </cell>
        </row>
        <row r="366">
          <cell r="B366" t="str">
            <v>2E\H21\100</v>
          </cell>
          <cell r="C366" t="str">
            <v>Timber wall cladding</v>
          </cell>
          <cell r="D366" t="str">
            <v>m²</v>
          </cell>
          <cell r="E366">
            <v>90</v>
          </cell>
        </row>
        <row r="367">
          <cell r="B367" t="str">
            <v>2E\H31</v>
          </cell>
          <cell r="C367" t="str">
            <v>Metal profiled sheet cladding</v>
          </cell>
        </row>
        <row r="368">
          <cell r="B368" t="str">
            <v>2E\H31\100</v>
          </cell>
          <cell r="C368" t="str">
            <v>Plastic coated steel vertical cladding; insulation; plastic faced plasterboard lining</v>
          </cell>
          <cell r="D368" t="str">
            <v>m²</v>
          </cell>
          <cell r="E368">
            <v>0.01</v>
          </cell>
        </row>
        <row r="369">
          <cell r="B369" t="str">
            <v>2E\H31\110</v>
          </cell>
          <cell r="C369" t="str">
            <v>Plastic coated steel vertical cladding; insulation; metal liner tray</v>
          </cell>
          <cell r="D369" t="str">
            <v>m²</v>
          </cell>
          <cell r="E369">
            <v>0.01</v>
          </cell>
        </row>
        <row r="370">
          <cell r="B370" t="str">
            <v>2E\H31\120</v>
          </cell>
          <cell r="C370" t="str">
            <v>Aluminium cladding; insulation; plastic faced plasterboard lining</v>
          </cell>
          <cell r="D370" t="str">
            <v>m²</v>
          </cell>
          <cell r="E370">
            <v>0.01</v>
          </cell>
        </row>
        <row r="371">
          <cell r="B371" t="str">
            <v>2E\H31\130</v>
          </cell>
          <cell r="C371" t="str">
            <v>Aluminium cladding; louvres and blanking panels; to plant room.</v>
          </cell>
          <cell r="D371" t="str">
            <v>m²</v>
          </cell>
          <cell r="E371">
            <v>300</v>
          </cell>
        </row>
        <row r="372">
          <cell r="B372" t="str">
            <v>2E\H51</v>
          </cell>
          <cell r="C372" t="str">
            <v>Natural stone</v>
          </cell>
        </row>
        <row r="373">
          <cell r="B373" t="str">
            <v>2E\H51\100</v>
          </cell>
          <cell r="C373" t="str">
            <v>Natural stone, Sandstone, cut 4 sides, snapped 2 sides; laid in mortar, facing to blockwork skin.</v>
          </cell>
          <cell r="D373" t="str">
            <v>m²</v>
          </cell>
          <cell r="E373">
            <v>150</v>
          </cell>
        </row>
        <row r="374">
          <cell r="B374" t="str">
            <v>2E\H51\100</v>
          </cell>
          <cell r="C374" t="str">
            <v>Natural stone, Sandstone, cut 6 sides, Ashlar 3mm joints, secret fixings.</v>
          </cell>
          <cell r="D374" t="str">
            <v>m²</v>
          </cell>
          <cell r="E374">
            <v>300</v>
          </cell>
        </row>
        <row r="375">
          <cell r="B375" t="str">
            <v>2E\H51\100</v>
          </cell>
          <cell r="C375" t="str">
            <v>Natural stone, Limestone, cut 6 sides, Ashlar 3mm joints, secret fixings.</v>
          </cell>
          <cell r="D375" t="str">
            <v>m²</v>
          </cell>
          <cell r="E375">
            <v>450</v>
          </cell>
        </row>
        <row r="376">
          <cell r="B376" t="str">
            <v>2E\H51\100</v>
          </cell>
          <cell r="C376" t="str">
            <v>Natural stone, Limestone</v>
          </cell>
          <cell r="D376" t="str">
            <v>m²</v>
          </cell>
          <cell r="E376">
            <v>400</v>
          </cell>
        </row>
        <row r="377">
          <cell r="B377" t="str">
            <v>2E\H51\100</v>
          </cell>
          <cell r="C377" t="str">
            <v>Natural stone, Limestone</v>
          </cell>
          <cell r="D377" t="str">
            <v>m²</v>
          </cell>
          <cell r="E377">
            <v>400</v>
          </cell>
        </row>
        <row r="378">
          <cell r="B378" t="str">
            <v>2E\H62</v>
          </cell>
          <cell r="C378" t="str">
            <v>Natural slating</v>
          </cell>
        </row>
        <row r="379">
          <cell r="B379" t="str">
            <v>2E\H62\100</v>
          </cell>
          <cell r="C379" t="str">
            <v>Vertical tile hanging</v>
          </cell>
          <cell r="D379" t="str">
            <v>m²</v>
          </cell>
          <cell r="E379">
            <v>0.01</v>
          </cell>
        </row>
        <row r="380">
          <cell r="B380" t="str">
            <v>2E\M10\100</v>
          </cell>
          <cell r="C380" t="str">
            <v>Repointing existing elevations</v>
          </cell>
          <cell r="D380" t="str">
            <v>m²</v>
          </cell>
          <cell r="E380">
            <v>0.01</v>
          </cell>
        </row>
        <row r="381">
          <cell r="B381" t="str">
            <v>2E\M10\110</v>
          </cell>
          <cell r="C381" t="str">
            <v>Acid cleaning and repointing existing elevations</v>
          </cell>
          <cell r="D381" t="str">
            <v>m²</v>
          </cell>
          <cell r="E381">
            <v>0.01</v>
          </cell>
        </row>
        <row r="382">
          <cell r="B382" t="str">
            <v>2E\M10\120</v>
          </cell>
          <cell r="C382" t="str">
            <v>Cutting out and replacing bricks to match existing</v>
          </cell>
          <cell r="D382" t="str">
            <v>Item</v>
          </cell>
          <cell r="E382">
            <v>0.01</v>
          </cell>
        </row>
        <row r="383">
          <cell r="B383" t="str">
            <v>2E\M10\130</v>
          </cell>
          <cell r="C383" t="str">
            <v>Cleaning down and repairing stone arches, voussoirs, sills and the like</v>
          </cell>
          <cell r="D383" t="str">
            <v>Item</v>
          </cell>
          <cell r="E383">
            <v>0.01</v>
          </cell>
        </row>
        <row r="384">
          <cell r="B384" t="str">
            <v>2E\M20</v>
          </cell>
          <cell r="C384" t="str">
            <v>Plastered/ rendered/ roughcast coatings</v>
          </cell>
        </row>
        <row r="385">
          <cell r="B385" t="str">
            <v>2E\M20\100</v>
          </cell>
          <cell r="C385" t="str">
            <v>Render; cement and sand; to walls; masonry paint finish</v>
          </cell>
          <cell r="D385" t="str">
            <v>m²</v>
          </cell>
          <cell r="E385">
            <v>0.01</v>
          </cell>
        </row>
        <row r="386">
          <cell r="B386" t="str">
            <v>2E\M20\110</v>
          </cell>
          <cell r="C386" t="str">
            <v>Render; cement and sand render; to existing walls; dubbing out; masonry paint finish</v>
          </cell>
          <cell r="D386" t="str">
            <v>m²</v>
          </cell>
          <cell r="E386">
            <v>0.01</v>
          </cell>
        </row>
        <row r="387">
          <cell r="B387" t="str">
            <v>2E\M20\120</v>
          </cell>
          <cell r="C387" t="str">
            <v>Render; making good; repainting</v>
          </cell>
          <cell r="D387" t="str">
            <v>m²</v>
          </cell>
          <cell r="E387">
            <v>0.01</v>
          </cell>
        </row>
        <row r="388">
          <cell r="B388" t="str">
            <v>2E\M20\130</v>
          </cell>
          <cell r="C388" t="str">
            <v>Render; cleaning down; repainting</v>
          </cell>
          <cell r="D388" t="str">
            <v>m²</v>
          </cell>
          <cell r="E388">
            <v>0.01</v>
          </cell>
        </row>
        <row r="389">
          <cell r="B389" t="str">
            <v>2E\M20\140</v>
          </cell>
          <cell r="C389" t="str">
            <v>Render; Tyrolean; to walls; masonry paint</v>
          </cell>
          <cell r="D389" t="str">
            <v>m²</v>
          </cell>
          <cell r="E389">
            <v>0.01</v>
          </cell>
        </row>
        <row r="390">
          <cell r="B390" t="str">
            <v>2E\M60</v>
          </cell>
          <cell r="C390" t="str">
            <v>Painting/ Clear finishing</v>
          </cell>
        </row>
        <row r="391">
          <cell r="B391" t="str">
            <v>2E\M60\100</v>
          </cell>
          <cell r="C391" t="str">
            <v>Rendered surfaces; wire brushing; applying stabilising; masonry paint; to walls</v>
          </cell>
          <cell r="D391" t="str">
            <v>m²</v>
          </cell>
          <cell r="E391">
            <v>0.01</v>
          </cell>
        </row>
        <row r="392">
          <cell r="B392" t="str">
            <v>2E\M60\110</v>
          </cell>
          <cell r="C392" t="str">
            <v>Rendered surfaces; wire brushing; applying stabilising; masonry paint; to chimney stacks</v>
          </cell>
          <cell r="D392" t="str">
            <v>m²</v>
          </cell>
          <cell r="E392">
            <v>0.01</v>
          </cell>
        </row>
        <row r="393">
          <cell r="B393" t="str">
            <v>2F</v>
          </cell>
          <cell r="C393" t="str">
            <v>Windows and external doors</v>
          </cell>
        </row>
        <row r="394">
          <cell r="B394" t="str">
            <v>2F\L10</v>
          </cell>
          <cell r="C394" t="str">
            <v>Windows/rooflights/screens/louvres</v>
          </cell>
        </row>
        <row r="395">
          <cell r="B395" t="str">
            <v>2F\L10\100</v>
          </cell>
          <cell r="C395" t="str">
            <v>Windows; softwood; single glazed; painted</v>
          </cell>
          <cell r="D395" t="str">
            <v>m²</v>
          </cell>
          <cell r="E395">
            <v>0.01</v>
          </cell>
        </row>
        <row r="396">
          <cell r="B396" t="str">
            <v>2F\L10\105</v>
          </cell>
          <cell r="C396" t="str">
            <v>Windows; softwood; double glazed; painted</v>
          </cell>
          <cell r="D396" t="str">
            <v>m²</v>
          </cell>
          <cell r="E396">
            <v>0.01</v>
          </cell>
        </row>
        <row r="397">
          <cell r="B397" t="str">
            <v>2F\L10\110</v>
          </cell>
          <cell r="C397" t="str">
            <v>Windows; softwood; single glazed; stained</v>
          </cell>
          <cell r="D397" t="str">
            <v>m²</v>
          </cell>
          <cell r="E397">
            <v>0.01</v>
          </cell>
        </row>
        <row r="398">
          <cell r="B398" t="str">
            <v>2F\L10\115</v>
          </cell>
          <cell r="C398" t="str">
            <v>Windows; softwood; double glazed; stained</v>
          </cell>
          <cell r="D398" t="str">
            <v>m²</v>
          </cell>
          <cell r="E398">
            <v>0.01</v>
          </cell>
        </row>
        <row r="399">
          <cell r="B399" t="str">
            <v>2F\L10\120</v>
          </cell>
          <cell r="C399" t="str">
            <v>Windows; hardwood; single glazed; painted</v>
          </cell>
          <cell r="D399" t="str">
            <v>m²</v>
          </cell>
          <cell r="E399">
            <v>0.01</v>
          </cell>
        </row>
        <row r="400">
          <cell r="B400" t="str">
            <v>2F\L10\125</v>
          </cell>
          <cell r="C400" t="str">
            <v>Windows; hardwood; double glazed; painted</v>
          </cell>
          <cell r="D400" t="str">
            <v>m²</v>
          </cell>
          <cell r="E400">
            <v>450</v>
          </cell>
        </row>
        <row r="401">
          <cell r="B401" t="str">
            <v>2F\L10\130</v>
          </cell>
          <cell r="C401" t="str">
            <v>Windows; hardwood; single glazed; stained</v>
          </cell>
          <cell r="D401" t="str">
            <v>m²</v>
          </cell>
          <cell r="E401">
            <v>0.01</v>
          </cell>
        </row>
        <row r="402">
          <cell r="B402" t="str">
            <v>2F\L10\135</v>
          </cell>
          <cell r="C402" t="str">
            <v>Windows; hardwood; double glazed; stained</v>
          </cell>
          <cell r="D402" t="str">
            <v>m²</v>
          </cell>
          <cell r="E402">
            <v>0.01</v>
          </cell>
        </row>
        <row r="403">
          <cell r="B403" t="str">
            <v>2F\L10\140</v>
          </cell>
          <cell r="C403" t="str">
            <v>Windows, metal; galvanised; single glazed; painted</v>
          </cell>
          <cell r="D403" t="str">
            <v>m²</v>
          </cell>
          <cell r="E403">
            <v>0.01</v>
          </cell>
        </row>
        <row r="404">
          <cell r="B404" t="str">
            <v>2F\L10\145</v>
          </cell>
          <cell r="C404" t="str">
            <v>Windows, metal; galvanised; double glazed; painted</v>
          </cell>
          <cell r="D404" t="str">
            <v>m²</v>
          </cell>
          <cell r="E404">
            <v>0.01</v>
          </cell>
        </row>
        <row r="405">
          <cell r="B405" t="str">
            <v>2F\L10\150</v>
          </cell>
          <cell r="C405" t="str">
            <v>Windows, metal; polyester powder coated aluminium; single glazed</v>
          </cell>
          <cell r="D405" t="str">
            <v>m²</v>
          </cell>
          <cell r="E405">
            <v>0.01</v>
          </cell>
        </row>
        <row r="406">
          <cell r="B406" t="str">
            <v>2F\L10\155</v>
          </cell>
          <cell r="C406" t="str">
            <v>Windows, metal; polyester powder coated aluminium; double glazed.</v>
          </cell>
          <cell r="D406" t="str">
            <v>m²</v>
          </cell>
          <cell r="E406">
            <v>450</v>
          </cell>
        </row>
        <row r="407">
          <cell r="B407" t="str">
            <v>2F\L10\160</v>
          </cell>
          <cell r="C407" t="str">
            <v>Windows, metal; polyester powder coated aluminium; double glazed; tinted glass</v>
          </cell>
          <cell r="D407" t="str">
            <v>m²</v>
          </cell>
          <cell r="E407">
            <v>0.01</v>
          </cell>
        </row>
        <row r="408">
          <cell r="B408" t="str">
            <v>2F\L10\165</v>
          </cell>
          <cell r="C408" t="str">
            <v>Windows, metal; anodised aluminium; single glazed</v>
          </cell>
          <cell r="D408" t="str">
            <v>m²</v>
          </cell>
          <cell r="E408">
            <v>0.01</v>
          </cell>
        </row>
        <row r="409">
          <cell r="B409" t="str">
            <v>2F\L10\170</v>
          </cell>
          <cell r="C409" t="str">
            <v>Windows, metal; anodised aluminium; double glazed</v>
          </cell>
          <cell r="D409" t="str">
            <v>m²</v>
          </cell>
          <cell r="E409">
            <v>0.01</v>
          </cell>
        </row>
        <row r="410">
          <cell r="B410" t="str">
            <v>2F\L10\175</v>
          </cell>
          <cell r="C410" t="str">
            <v>Windows, metal; anodised aluminium; double glazed, tinted</v>
          </cell>
          <cell r="D410" t="str">
            <v>m²</v>
          </cell>
          <cell r="E410">
            <v>0.01</v>
          </cell>
        </row>
        <row r="411">
          <cell r="B411" t="str">
            <v>2F\L10\180</v>
          </cell>
          <cell r="C411" t="str">
            <v>Windows, plastci; uPVC; single glazed</v>
          </cell>
          <cell r="D411" t="str">
            <v>m²</v>
          </cell>
          <cell r="E411">
            <v>0.01</v>
          </cell>
        </row>
        <row r="412">
          <cell r="B412" t="str">
            <v>2F\L10\185</v>
          </cell>
          <cell r="C412" t="str">
            <v>Windows, plastic; uPVC; double glazed</v>
          </cell>
          <cell r="D412" t="str">
            <v>m²</v>
          </cell>
          <cell r="E412">
            <v>0.01</v>
          </cell>
        </row>
        <row r="413">
          <cell r="B413" t="str">
            <v>2F\L10\190</v>
          </cell>
          <cell r="C413" t="str">
            <v>Windows, plastic; uPVC; single glazed</v>
          </cell>
          <cell r="D413" t="str">
            <v>m²</v>
          </cell>
          <cell r="E413">
            <v>0.01</v>
          </cell>
        </row>
        <row r="414">
          <cell r="C414" t="str">
            <v>Rooflights</v>
          </cell>
        </row>
        <row r="415">
          <cell r="C415" t="str">
            <v>Screens</v>
          </cell>
        </row>
        <row r="416">
          <cell r="B416" t="str">
            <v>2F\L10\300</v>
          </cell>
          <cell r="C416" t="str">
            <v>Screens; entrance doors; hardwood; single glazed, stained</v>
          </cell>
          <cell r="D416" t="str">
            <v>m²</v>
          </cell>
          <cell r="E416">
            <v>0.01</v>
          </cell>
        </row>
        <row r="417">
          <cell r="B417" t="str">
            <v>2F\L10\310</v>
          </cell>
          <cell r="C417" t="str">
            <v>Screens; entrance doors; hardwood; double glazed, stained</v>
          </cell>
          <cell r="D417" t="str">
            <v>m²</v>
          </cell>
          <cell r="E417">
            <v>0.01</v>
          </cell>
        </row>
        <row r="418">
          <cell r="B418" t="str">
            <v>2F\L10\320</v>
          </cell>
          <cell r="C418" t="str">
            <v>Metal screens; anodised aluminium; double glazed.</v>
          </cell>
          <cell r="D418" t="str">
            <v>m²</v>
          </cell>
          <cell r="E418">
            <v>450</v>
          </cell>
        </row>
        <row r="419">
          <cell r="B419" t="str">
            <v>2F\L10\330</v>
          </cell>
          <cell r="C419" t="str">
            <v>Metal entrance screens and doors; Aluminium; double glazed</v>
          </cell>
          <cell r="D419" t="str">
            <v>m²</v>
          </cell>
          <cell r="E419">
            <v>0.01</v>
          </cell>
        </row>
        <row r="420">
          <cell r="B420" t="str">
            <v>2F\L10\340</v>
          </cell>
          <cell r="C420" t="str">
            <v>Timber entrance screens with doors; softwood; single glazed, painted</v>
          </cell>
          <cell r="D420" t="str">
            <v>m²</v>
          </cell>
          <cell r="E420">
            <v>0.01</v>
          </cell>
        </row>
        <row r="421">
          <cell r="B421" t="str">
            <v>2F\L10\350</v>
          </cell>
          <cell r="C421" t="str">
            <v>Timber entrance screens with doors; softwood; single glazed, stained</v>
          </cell>
          <cell r="D421" t="str">
            <v>m²</v>
          </cell>
          <cell r="E421">
            <v>0.01</v>
          </cell>
        </row>
        <row r="422">
          <cell r="B422" t="str">
            <v>2F\L10\360</v>
          </cell>
          <cell r="C422" t="str">
            <v>Timber hoarding to shop fronts</v>
          </cell>
          <cell r="D422" t="str">
            <v>m²</v>
          </cell>
          <cell r="E422">
            <v>0.01</v>
          </cell>
        </row>
        <row r="423">
          <cell r="C423" t="str">
            <v>Louvres</v>
          </cell>
        </row>
        <row r="424">
          <cell r="B424" t="str">
            <v>2F\L10\400</v>
          </cell>
          <cell r="C424" t="str">
            <v>Timber louvres; softwood; painted</v>
          </cell>
          <cell r="D424" t="str">
            <v>m²</v>
          </cell>
          <cell r="E424">
            <v>0.01</v>
          </cell>
        </row>
        <row r="425">
          <cell r="B425" t="str">
            <v>2F\L10\410</v>
          </cell>
          <cell r="C425" t="str">
            <v>Timber louvres; hardwood; stained</v>
          </cell>
          <cell r="D425" t="str">
            <v>m²</v>
          </cell>
          <cell r="E425">
            <v>0.01</v>
          </cell>
        </row>
        <row r="426">
          <cell r="B426" t="str">
            <v>2F\L10\420</v>
          </cell>
          <cell r="C426" t="str">
            <v>Metal louvres; mild steel; painted</v>
          </cell>
          <cell r="D426" t="str">
            <v>m²</v>
          </cell>
          <cell r="E426">
            <v>0.01</v>
          </cell>
        </row>
        <row r="427">
          <cell r="B427" t="str">
            <v>2F\L10\430</v>
          </cell>
          <cell r="C427" t="str">
            <v>Metal entrance canopy; anodised aluminium; double glazed</v>
          </cell>
          <cell r="D427" t="str">
            <v>Nr</v>
          </cell>
          <cell r="E427">
            <v>0.01</v>
          </cell>
        </row>
        <row r="429">
          <cell r="B429" t="str">
            <v>2F\L20</v>
          </cell>
          <cell r="C429" t="str">
            <v>Timber doors/shutters/hatches</v>
          </cell>
        </row>
        <row r="430">
          <cell r="B430" t="str">
            <v>2F\L20\100</v>
          </cell>
          <cell r="C430" t="str">
            <v>Timber doors; Plywood faced; single leaf flush doors; ironmongery; painted</v>
          </cell>
          <cell r="D430" t="str">
            <v>Nr</v>
          </cell>
          <cell r="E430">
            <v>0.01</v>
          </cell>
        </row>
        <row r="431">
          <cell r="B431" t="str">
            <v>2F\L20\110</v>
          </cell>
          <cell r="C431" t="str">
            <v>Timber doors; Plywood faced; double leaf flush doors; ironmongery; painted</v>
          </cell>
          <cell r="D431" t="str">
            <v>Nr</v>
          </cell>
          <cell r="E431">
            <v>0.01</v>
          </cell>
        </row>
        <row r="432">
          <cell r="B432" t="str">
            <v>2F\L20\120</v>
          </cell>
          <cell r="C432" t="str">
            <v>Timber doors; Plywood faced; single leaf flush doors; fire rated; ironmongery; painted</v>
          </cell>
          <cell r="D432" t="str">
            <v>Nr</v>
          </cell>
          <cell r="E432">
            <v>0.01</v>
          </cell>
        </row>
        <row r="433">
          <cell r="B433" t="str">
            <v>2F\L20\130</v>
          </cell>
          <cell r="C433" t="str">
            <v>Timber doors; Plywood faced; double leaf flush doors; fire rated; ironmongery; painted</v>
          </cell>
          <cell r="D433" t="str">
            <v>Nr</v>
          </cell>
          <cell r="E433">
            <v>600</v>
          </cell>
        </row>
        <row r="434">
          <cell r="B434" t="str">
            <v>2F\L20\140</v>
          </cell>
          <cell r="C434" t="str">
            <v>Timber doors; Hardwood veneered; single leaf flush doors; ironmongery; varnished</v>
          </cell>
          <cell r="D434" t="str">
            <v>Nr</v>
          </cell>
          <cell r="E434">
            <v>0.01</v>
          </cell>
        </row>
        <row r="435">
          <cell r="B435" t="str">
            <v>2F\L20\150</v>
          </cell>
          <cell r="C435" t="str">
            <v>Timber doors; Hardwood veneered; double leaf flush doors; ironmongery; varnished</v>
          </cell>
          <cell r="D435" t="str">
            <v>Nr</v>
          </cell>
          <cell r="E435">
            <v>0.01</v>
          </cell>
        </row>
        <row r="436">
          <cell r="B436" t="str">
            <v>2F\L20\160</v>
          </cell>
          <cell r="C436" t="str">
            <v>Timber doors; Hardwood veneered; single leaf flush doors; fire rated; ironmongery; varnished</v>
          </cell>
          <cell r="D436" t="str">
            <v>Nr</v>
          </cell>
          <cell r="E436">
            <v>0.01</v>
          </cell>
        </row>
        <row r="437">
          <cell r="B437" t="str">
            <v>2F\L20\170</v>
          </cell>
          <cell r="C437" t="str">
            <v>Timber doors; Hardwood veneered; double leaf flush doors; fire rated; ironmongery; varnished</v>
          </cell>
          <cell r="D437" t="str">
            <v>Nr</v>
          </cell>
          <cell r="E437">
            <v>0.01</v>
          </cell>
        </row>
        <row r="438">
          <cell r="B438" t="str">
            <v>2F\L20\180</v>
          </cell>
          <cell r="C438" t="str">
            <v>Timber doors; Hardwood paneled; single leaf flush doors; ironmongery; varnished</v>
          </cell>
          <cell r="D438" t="str">
            <v>Nr</v>
          </cell>
          <cell r="E438">
            <v>0.01</v>
          </cell>
        </row>
        <row r="439">
          <cell r="B439" t="str">
            <v>2F\L20\190</v>
          </cell>
          <cell r="C439" t="str">
            <v>Timber doors; Hardwood paneled; double leaf flush doors; ironmongery; varnished</v>
          </cell>
          <cell r="D439" t="str">
            <v>Nr</v>
          </cell>
          <cell r="E439">
            <v>800</v>
          </cell>
        </row>
        <row r="440">
          <cell r="B440" t="str">
            <v>2F\L20\200</v>
          </cell>
          <cell r="C440" t="str">
            <v>Timber doors; Hardwood paneled; single leaf flush doors; fire rated; ironmongery; varnished</v>
          </cell>
          <cell r="D440" t="str">
            <v>Nr</v>
          </cell>
          <cell r="E440">
            <v>0.01</v>
          </cell>
        </row>
        <row r="441">
          <cell r="B441" t="str">
            <v>2F\L20\210</v>
          </cell>
          <cell r="C441" t="str">
            <v>Timber doors; Hardwood paneled; double leaf flush doors; fire rated; ironmongery; varnished</v>
          </cell>
          <cell r="D441" t="str">
            <v>Nr</v>
          </cell>
          <cell r="E441">
            <v>0.01</v>
          </cell>
        </row>
        <row r="442">
          <cell r="B442" t="str">
            <v>2F\L21</v>
          </cell>
          <cell r="C442" t="str">
            <v>Metal doors/shutters/hatches</v>
          </cell>
        </row>
        <row r="443">
          <cell r="B443" t="str">
            <v>2F\L21\100</v>
          </cell>
          <cell r="C443" t="str">
            <v>Metal doors; steel clad flush doors; ironmongery; painted</v>
          </cell>
          <cell r="D443" t="str">
            <v>Nr</v>
          </cell>
          <cell r="E443">
            <v>0.01</v>
          </cell>
        </row>
        <row r="444">
          <cell r="B444" t="str">
            <v>2F\L21\120</v>
          </cell>
          <cell r="C444" t="str">
            <v>Metal doors; anodised aluminium; single leaf glazed doors; ironmongery.</v>
          </cell>
          <cell r="D444" t="str">
            <v>Nr</v>
          </cell>
          <cell r="E444">
            <v>0.01</v>
          </cell>
        </row>
        <row r="445">
          <cell r="B445" t="str">
            <v>2F\L21\140</v>
          </cell>
          <cell r="C445" t="str">
            <v>Metal doors; anodised aluminium; double leaf glazed doors; ironmongery.</v>
          </cell>
          <cell r="D445" t="str">
            <v>Nr</v>
          </cell>
          <cell r="E445">
            <v>0.01</v>
          </cell>
        </row>
        <row r="446">
          <cell r="B446" t="str">
            <v>2F\L21\160</v>
          </cell>
          <cell r="C446" t="str">
            <v>Metal doors; stainless steel; single leaf glazed doors; ironmongery.</v>
          </cell>
          <cell r="D446" t="str">
            <v>Nr</v>
          </cell>
          <cell r="E446">
            <v>0.01</v>
          </cell>
        </row>
        <row r="447">
          <cell r="B447" t="str">
            <v>2F\L21\180</v>
          </cell>
          <cell r="C447" t="str">
            <v>Metal doors; stainless steel; double leaf glazed doors; ironmongery.</v>
          </cell>
          <cell r="D447" t="str">
            <v>Nr</v>
          </cell>
          <cell r="E447">
            <v>0.01</v>
          </cell>
        </row>
        <row r="448">
          <cell r="B448" t="str">
            <v>2F\L21\190</v>
          </cell>
          <cell r="C448" t="str">
            <v>Metal doors; stainless steel; turnstiles; glazed doors; ironmongery.</v>
          </cell>
          <cell r="D448" t="str">
            <v>Nr</v>
          </cell>
          <cell r="E448">
            <v>22000</v>
          </cell>
        </row>
        <row r="449">
          <cell r="B449" t="str">
            <v>2F\L21\200</v>
          </cell>
          <cell r="C449" t="str">
            <v>Shutters; steel;  manually operated roller shutter doors; 2000 x 4000; painted</v>
          </cell>
          <cell r="D449" t="str">
            <v>Nr</v>
          </cell>
          <cell r="E449">
            <v>0.01</v>
          </cell>
        </row>
        <row r="450">
          <cell r="B450" t="str">
            <v>2F\L21\220</v>
          </cell>
          <cell r="C450" t="str">
            <v>Shutters; steel;  manually operated roller shutter doors; 4000 x 4000; painted</v>
          </cell>
          <cell r="D450" t="str">
            <v>Nr</v>
          </cell>
          <cell r="E450">
            <v>0.01</v>
          </cell>
        </row>
        <row r="451">
          <cell r="B451" t="str">
            <v>2F\L21\240</v>
          </cell>
          <cell r="C451" t="str">
            <v>Shutters; steel;  manually operated roller shutter doors; 6000 x 4000; painted</v>
          </cell>
          <cell r="D451" t="str">
            <v>Nr</v>
          </cell>
          <cell r="E451">
            <v>0.01</v>
          </cell>
        </row>
        <row r="452">
          <cell r="B452" t="str">
            <v>2F\L21\260</v>
          </cell>
          <cell r="C452" t="str">
            <v>Shutters; steel;  electrically operated roller shutter doors; 2000 x 4000; painted</v>
          </cell>
          <cell r="D452" t="str">
            <v>Nr</v>
          </cell>
          <cell r="E452">
            <v>0.01</v>
          </cell>
        </row>
        <row r="453">
          <cell r="B453" t="str">
            <v>2F\L21\280</v>
          </cell>
          <cell r="C453" t="str">
            <v>Shutters; steel;  electrically operated roller shutter doors; 4000 x 4000; painted</v>
          </cell>
          <cell r="D453" t="str">
            <v>Nr</v>
          </cell>
          <cell r="E453">
            <v>0.01</v>
          </cell>
        </row>
        <row r="454">
          <cell r="B454" t="str">
            <v>2F\L21\300</v>
          </cell>
          <cell r="C454" t="str">
            <v>Shutters; steel;  electrically operated roller shutter doors; 6000 x 4000; painted</v>
          </cell>
          <cell r="D454" t="str">
            <v>Nr</v>
          </cell>
          <cell r="E454">
            <v>6000</v>
          </cell>
        </row>
        <row r="455">
          <cell r="B455" t="str">
            <v>2F\L21\500</v>
          </cell>
          <cell r="C455" t="str">
            <v>Get in door; steel;  electrically operated roller shutter doors; 6000 x 4000; painted</v>
          </cell>
          <cell r="D455" t="str">
            <v>Nr</v>
          </cell>
          <cell r="E455">
            <v>22000</v>
          </cell>
        </row>
        <row r="456">
          <cell r="B456" t="str">
            <v>2F\L40</v>
          </cell>
          <cell r="C456" t="str">
            <v>General glazing</v>
          </cell>
        </row>
        <row r="457">
          <cell r="B457" t="str">
            <v>2F\L40</v>
          </cell>
          <cell r="C457" t="str">
            <v>Standard glass 6mm float (base cost).</v>
          </cell>
          <cell r="D457" t="str">
            <v>m²</v>
          </cell>
          <cell r="E457">
            <v>36</v>
          </cell>
        </row>
        <row r="458">
          <cell r="B458" t="str">
            <v>2F\L40\110</v>
          </cell>
          <cell r="C458" t="str">
            <v>Extra over tinted glass; "Antisun" bronze grey.</v>
          </cell>
          <cell r="D458" t="str">
            <v>m²</v>
          </cell>
          <cell r="E458">
            <v>25</v>
          </cell>
        </row>
        <row r="459">
          <cell r="B459" t="str">
            <v>2F\L40\120</v>
          </cell>
          <cell r="C459" t="str">
            <v>Extra over shatter proof glass.</v>
          </cell>
          <cell r="D459" t="str">
            <v>m²</v>
          </cell>
          <cell r="E459">
            <v>90</v>
          </cell>
        </row>
        <row r="460">
          <cell r="B460" t="str">
            <v>2F\L40\130</v>
          </cell>
          <cell r="C460" t="str">
            <v>Extra over 10mm clear laminated security glass.</v>
          </cell>
          <cell r="D460" t="str">
            <v>m²</v>
          </cell>
          <cell r="E460">
            <v>53</v>
          </cell>
        </row>
        <row r="461">
          <cell r="B461" t="str">
            <v>2F\M60</v>
          </cell>
          <cell r="C461" t="str">
            <v>Painting/clear finishing</v>
          </cell>
        </row>
        <row r="462">
          <cell r="B462" t="str">
            <v>2F\M60\100</v>
          </cell>
          <cell r="C462" t="str">
            <v>Repainting windows</v>
          </cell>
          <cell r="D462" t="str">
            <v>m²</v>
          </cell>
          <cell r="E462">
            <v>0.01</v>
          </cell>
        </row>
        <row r="463">
          <cell r="B463" t="str">
            <v>2F\M60\110</v>
          </cell>
          <cell r="C463" t="str">
            <v>Making good and repainting existing windows and doors</v>
          </cell>
          <cell r="D463" t="str">
            <v>m²</v>
          </cell>
          <cell r="E463">
            <v>0.01</v>
          </cell>
        </row>
        <row r="464">
          <cell r="B464" t="str">
            <v>2F\M60\120</v>
          </cell>
          <cell r="C464" t="str">
            <v>Making good and repainting existing windows</v>
          </cell>
          <cell r="D464" t="str">
            <v>Item</v>
          </cell>
          <cell r="E464">
            <v>0.01</v>
          </cell>
        </row>
        <row r="465">
          <cell r="B465" t="str">
            <v>2F\M60\130</v>
          </cell>
          <cell r="C465" t="str">
            <v>Refurbish existing sash windows; re-glaze; redecorate</v>
          </cell>
          <cell r="D465" t="str">
            <v>m²</v>
          </cell>
          <cell r="E465">
            <v>0.01</v>
          </cell>
        </row>
        <row r="466">
          <cell r="B466" t="str">
            <v>2F\N26</v>
          </cell>
          <cell r="C466" t="str">
            <v>Blinds</v>
          </cell>
        </row>
        <row r="467">
          <cell r="B467" t="str">
            <v>2F\N26\110</v>
          </cell>
          <cell r="C467" t="str">
            <v>Blinds.</v>
          </cell>
          <cell r="D467" t="str">
            <v>m²</v>
          </cell>
          <cell r="E467">
            <v>65</v>
          </cell>
        </row>
        <row r="468">
          <cell r="B468" t="str">
            <v>2F\P20</v>
          </cell>
          <cell r="C468" t="str">
            <v>Unframed isolated trims/skirtings/sundry items</v>
          </cell>
        </row>
        <row r="469">
          <cell r="B469" t="str">
            <v>2F\P20\110</v>
          </cell>
          <cell r="C469" t="str">
            <v>Curtain rail backing; 50 x 15 x 1-2m; MDF, plugged to wall, painted.</v>
          </cell>
          <cell r="D469" t="str">
            <v>Nr</v>
          </cell>
          <cell r="E469">
            <v>8</v>
          </cell>
        </row>
        <row r="470">
          <cell r="B470" t="str">
            <v>2F\P20\120</v>
          </cell>
          <cell r="C470" t="str">
            <v>Curtain rail backing; 50 x 15 x 1-2m; softwood, plugged to wall, painted.</v>
          </cell>
          <cell r="D470" t="str">
            <v>Nr</v>
          </cell>
          <cell r="E470">
            <v>10</v>
          </cell>
        </row>
        <row r="471">
          <cell r="B471" t="str">
            <v>2F\P20\130</v>
          </cell>
          <cell r="C471" t="str">
            <v>Curtain rail backing; 50 x 15 x 1-2m; hardwood, plugged to wall, varnished.</v>
          </cell>
          <cell r="D471" t="str">
            <v>Nr</v>
          </cell>
          <cell r="E471">
            <v>15</v>
          </cell>
        </row>
        <row r="472">
          <cell r="B472" t="str">
            <v>2F\P20\140</v>
          </cell>
          <cell r="C472" t="str">
            <v>Window board; 200 x 15 x 1-2m; MDF, plugged to wall, painted.</v>
          </cell>
          <cell r="D472" t="str">
            <v>Nr</v>
          </cell>
          <cell r="E472">
            <v>15</v>
          </cell>
        </row>
        <row r="473">
          <cell r="B473" t="str">
            <v>2F\P20\150</v>
          </cell>
          <cell r="C473" t="str">
            <v>Window board; 200 x 15 x 1-2m; softwood, plugged to wall, painted.</v>
          </cell>
          <cell r="D473" t="str">
            <v>Nr</v>
          </cell>
          <cell r="E473">
            <v>20</v>
          </cell>
        </row>
        <row r="474">
          <cell r="B474" t="str">
            <v>2F\P20\160</v>
          </cell>
          <cell r="C474" t="str">
            <v>Window board; 200 x 15 x 1-2m; hardwood veneered and lipped, MDF, plugged to wall, varnished.</v>
          </cell>
          <cell r="D474" t="str">
            <v>Nr</v>
          </cell>
          <cell r="E474">
            <v>25</v>
          </cell>
        </row>
        <row r="475">
          <cell r="B475" t="str">
            <v>2G</v>
          </cell>
          <cell r="C475" t="str">
            <v>Internal walls and partitions</v>
          </cell>
          <cell r="D475" t="str">
            <v xml:space="preserve"> </v>
          </cell>
        </row>
        <row r="476">
          <cell r="B476" t="str">
            <v>2G\C20</v>
          </cell>
          <cell r="C476" t="str">
            <v>Demolition</v>
          </cell>
        </row>
        <row r="477">
          <cell r="B477" t="str">
            <v>2G\C20\100</v>
          </cell>
          <cell r="C477" t="str">
            <v>Demolishing internal walls; blockwork.</v>
          </cell>
          <cell r="D477" t="str">
            <v>Item</v>
          </cell>
          <cell r="E477">
            <v>0.01</v>
          </cell>
        </row>
        <row r="478">
          <cell r="B478" t="str">
            <v>2G\A44</v>
          </cell>
          <cell r="C478" t="str">
            <v>Temporary works</v>
          </cell>
        </row>
        <row r="479">
          <cell r="B479" t="str">
            <v>2G\A44\100</v>
          </cell>
          <cell r="C479" t="str">
            <v>Temporary screens and partitions</v>
          </cell>
          <cell r="D479" t="str">
            <v>m²</v>
          </cell>
          <cell r="E479">
            <v>0.01</v>
          </cell>
        </row>
        <row r="480">
          <cell r="B480" t="str">
            <v>2G\C40</v>
          </cell>
          <cell r="C480" t="str">
            <v>Repairing/ renovating/ brick/block/stone</v>
          </cell>
        </row>
        <row r="481">
          <cell r="B481" t="str">
            <v>2G\C40\100</v>
          </cell>
          <cell r="C481" t="str">
            <v>Inspecting timber / stone lintels; replacing as necessary</v>
          </cell>
          <cell r="D481" t="str">
            <v>Nr</v>
          </cell>
          <cell r="E481">
            <v>0.01</v>
          </cell>
        </row>
        <row r="482">
          <cell r="B482" t="str">
            <v>2G\E10</v>
          </cell>
          <cell r="C482" t="str">
            <v>In situ concrete</v>
          </cell>
        </row>
        <row r="483">
          <cell r="B483" t="str">
            <v>2G\E10\100</v>
          </cell>
          <cell r="C483" t="str">
            <v>Reinforced concrete walls; 150 thick; reinforcement; formwork</v>
          </cell>
          <cell r="D483" t="str">
            <v>m²</v>
          </cell>
          <cell r="E483">
            <v>85</v>
          </cell>
        </row>
        <row r="484">
          <cell r="B484" t="str">
            <v>2G\E10\110</v>
          </cell>
          <cell r="C484" t="str">
            <v>Reinforced concrete walls; 200 thick; reinforcement; formwork</v>
          </cell>
          <cell r="D484" t="str">
            <v>m²</v>
          </cell>
          <cell r="E484">
            <v>95</v>
          </cell>
        </row>
        <row r="485">
          <cell r="B485" t="str">
            <v>2G\E10\120</v>
          </cell>
          <cell r="C485" t="str">
            <v>Reinforced concrete walls; 300 thick; reinforcement; formwork</v>
          </cell>
          <cell r="D485" t="str">
            <v>m²</v>
          </cell>
          <cell r="E485">
            <v>180</v>
          </cell>
        </row>
        <row r="486">
          <cell r="B486" t="str">
            <v>2G\E50</v>
          </cell>
          <cell r="C486" t="str">
            <v>Precast concrete large units</v>
          </cell>
        </row>
        <row r="487">
          <cell r="B487" t="str">
            <v>2G\E50\100</v>
          </cell>
          <cell r="C487" t="str">
            <v>Precast concrete cladding units; structural; fair faced internally.</v>
          </cell>
          <cell r="D487" t="str">
            <v>m²</v>
          </cell>
          <cell r="E487">
            <v>140</v>
          </cell>
        </row>
        <row r="488">
          <cell r="B488" t="str">
            <v>2G\F10</v>
          </cell>
          <cell r="C488" t="str">
            <v>Brick / Block walling</v>
          </cell>
        </row>
        <row r="489">
          <cell r="B489" t="str">
            <v>2G\F10\130</v>
          </cell>
          <cell r="C489" t="str">
            <v>Common brickwork; half brick walls</v>
          </cell>
          <cell r="D489" t="str">
            <v>m²</v>
          </cell>
          <cell r="E489">
            <v>0.01</v>
          </cell>
        </row>
        <row r="490">
          <cell r="B490" t="str">
            <v>2G\F10\140</v>
          </cell>
          <cell r="C490" t="str">
            <v>Common brickwork; one brick walls</v>
          </cell>
          <cell r="D490" t="str">
            <v>m²</v>
          </cell>
          <cell r="E490">
            <v>0.01</v>
          </cell>
        </row>
        <row r="491">
          <cell r="B491" t="str">
            <v>2G\F10\150</v>
          </cell>
          <cell r="C491" t="str">
            <v>Common brickwork; one and a half brick walls</v>
          </cell>
          <cell r="D491" t="str">
            <v>m²</v>
          </cell>
          <cell r="E491">
            <v>0.01</v>
          </cell>
        </row>
        <row r="492">
          <cell r="B492" t="str">
            <v>2G\F10\160</v>
          </cell>
          <cell r="C492" t="str">
            <v>Common brickwork; two brick walls</v>
          </cell>
          <cell r="D492" t="str">
            <v>m²</v>
          </cell>
          <cell r="E492">
            <v>0.01</v>
          </cell>
        </row>
        <row r="493">
          <cell r="B493" t="str">
            <v>2G\F10\170</v>
          </cell>
          <cell r="C493" t="str">
            <v>Facing brickwork; half brick walls</v>
          </cell>
          <cell r="D493" t="str">
            <v>m²</v>
          </cell>
          <cell r="E493">
            <v>0.01</v>
          </cell>
        </row>
        <row r="494">
          <cell r="B494" t="str">
            <v>2G\F10\180</v>
          </cell>
          <cell r="C494" t="str">
            <v>Facing brickwork; one brick walls</v>
          </cell>
          <cell r="D494" t="str">
            <v>m²</v>
          </cell>
          <cell r="E494">
            <v>0.01</v>
          </cell>
        </row>
        <row r="495">
          <cell r="B495" t="str">
            <v>2G\F10\190</v>
          </cell>
          <cell r="C495" t="str">
            <v>Blockwork walls; 75</v>
          </cell>
          <cell r="D495" t="str">
            <v>m²</v>
          </cell>
          <cell r="E495">
            <v>0.01</v>
          </cell>
        </row>
        <row r="496">
          <cell r="B496" t="str">
            <v>2G\F10\200</v>
          </cell>
          <cell r="C496" t="str">
            <v>Blockwork walls;75; fair faced one side</v>
          </cell>
          <cell r="D496" t="str">
            <v>m²</v>
          </cell>
          <cell r="E496">
            <v>0.01</v>
          </cell>
        </row>
        <row r="497">
          <cell r="B497" t="str">
            <v>2G\F10\210</v>
          </cell>
          <cell r="C497" t="str">
            <v>Blockwork walls; 100</v>
          </cell>
          <cell r="D497" t="str">
            <v>m²</v>
          </cell>
          <cell r="E497">
            <v>18</v>
          </cell>
        </row>
        <row r="498">
          <cell r="B498" t="str">
            <v>2G\F10\220</v>
          </cell>
          <cell r="C498" t="str">
            <v>Blockwork walls; 100; fair faced one side</v>
          </cell>
          <cell r="D498" t="str">
            <v>m²</v>
          </cell>
          <cell r="E498">
            <v>19.5</v>
          </cell>
        </row>
        <row r="499">
          <cell r="B499" t="str">
            <v>2G\F10\230</v>
          </cell>
          <cell r="C499" t="str">
            <v>Blockwork walls; 100; fair faced both sides</v>
          </cell>
          <cell r="D499" t="str">
            <v>m²</v>
          </cell>
          <cell r="E499">
            <v>21</v>
          </cell>
        </row>
        <row r="500">
          <cell r="B500" t="str">
            <v>2G\F10\240</v>
          </cell>
          <cell r="C500" t="str">
            <v>Blockwork walls; 150</v>
          </cell>
          <cell r="D500" t="str">
            <v>m²</v>
          </cell>
          <cell r="E500">
            <v>22</v>
          </cell>
        </row>
        <row r="501">
          <cell r="B501" t="str">
            <v>2G\F10\250</v>
          </cell>
          <cell r="C501" t="str">
            <v>Blockwork walls; 150; fair faced one side</v>
          </cell>
          <cell r="D501" t="str">
            <v>m²</v>
          </cell>
          <cell r="E501">
            <v>23.5</v>
          </cell>
        </row>
        <row r="502">
          <cell r="B502" t="str">
            <v>2G\F10\260</v>
          </cell>
          <cell r="C502" t="str">
            <v>Blockwork walls; 150; fair faced both sides</v>
          </cell>
          <cell r="D502" t="str">
            <v>m²</v>
          </cell>
          <cell r="E502">
            <v>25</v>
          </cell>
        </row>
        <row r="503">
          <cell r="B503" t="str">
            <v>2G\F10\270</v>
          </cell>
          <cell r="C503" t="str">
            <v>Blockwork walls; 200</v>
          </cell>
          <cell r="D503" t="str">
            <v>m²</v>
          </cell>
          <cell r="E503">
            <v>0.01</v>
          </cell>
        </row>
        <row r="504">
          <cell r="B504" t="str">
            <v>2G\F10\280</v>
          </cell>
          <cell r="C504" t="str">
            <v>Blockwork walls; 200; fair faced one side</v>
          </cell>
          <cell r="D504" t="str">
            <v>m²</v>
          </cell>
          <cell r="E504">
            <v>0.01</v>
          </cell>
        </row>
        <row r="505">
          <cell r="B505" t="str">
            <v>2G\F10\290</v>
          </cell>
          <cell r="C505" t="str">
            <v>Blockwork walls; 200; fair faced both sides</v>
          </cell>
          <cell r="D505" t="str">
            <v>m²</v>
          </cell>
          <cell r="E505">
            <v>0.01</v>
          </cell>
        </row>
        <row r="506">
          <cell r="B506" t="str">
            <v>2G\F10\300</v>
          </cell>
          <cell r="C506" t="str">
            <v>Reconstruction and making good to brick walls as necessary</v>
          </cell>
          <cell r="D506" t="str">
            <v>Item</v>
          </cell>
          <cell r="E506">
            <v>0.01</v>
          </cell>
        </row>
        <row r="507">
          <cell r="B507" t="str">
            <v>2G\F10\310</v>
          </cell>
          <cell r="C507" t="str">
            <v>Fungicidal treatment to brick walls</v>
          </cell>
          <cell r="D507" t="str">
            <v>Item</v>
          </cell>
          <cell r="E507">
            <v>0.01</v>
          </cell>
        </row>
        <row r="508">
          <cell r="B508" t="str">
            <v>2G\K30</v>
          </cell>
          <cell r="C508" t="str">
            <v>Demountable partitions</v>
          </cell>
        </row>
        <row r="509">
          <cell r="B509" t="str">
            <v>2G\K30\100</v>
          </cell>
          <cell r="C509" t="str">
            <v>Demountable partitions; medium quality</v>
          </cell>
          <cell r="D509" t="str">
            <v>m²</v>
          </cell>
          <cell r="E509">
            <v>0.01</v>
          </cell>
        </row>
        <row r="510">
          <cell r="B510" t="str">
            <v>2G\K30\110</v>
          </cell>
          <cell r="C510" t="str">
            <v>Demountable partitions; high quality</v>
          </cell>
          <cell r="D510" t="str">
            <v>m²</v>
          </cell>
          <cell r="E510">
            <v>0.01</v>
          </cell>
        </row>
        <row r="511">
          <cell r="B511" t="str">
            <v>2G\K31</v>
          </cell>
          <cell r="C511" t="str">
            <v>Plasterboard fixed partitions/inner walls/linings</v>
          </cell>
        </row>
        <row r="512">
          <cell r="B512" t="str">
            <v>2G\K31\100</v>
          </cell>
          <cell r="C512" t="str">
            <v>Plasterboard fixed partitions; 50mm stud frame, insulation, one layer of 15 board each side, joints filled; one hour fire resisting.</v>
          </cell>
          <cell r="D512" t="str">
            <v>m²</v>
          </cell>
          <cell r="E512">
            <v>27</v>
          </cell>
        </row>
        <row r="513">
          <cell r="B513" t="str">
            <v>2G\K31\120</v>
          </cell>
          <cell r="C513" t="str">
            <v>Plasterboard fixed partitions; 50mm stud frame, insulation, one layer of 15 board each side, joints filled; one hour fire resisting; moisture prrof.</v>
          </cell>
          <cell r="D513" t="str">
            <v>m²</v>
          </cell>
          <cell r="E513">
            <v>30</v>
          </cell>
        </row>
        <row r="514">
          <cell r="B514" t="str">
            <v>2G\K31\130</v>
          </cell>
          <cell r="C514" t="str">
            <v>Plasterboard wall lining.</v>
          </cell>
          <cell r="D514" t="str">
            <v>m²</v>
          </cell>
          <cell r="E514">
            <v>0.01</v>
          </cell>
        </row>
        <row r="515">
          <cell r="B515" t="str">
            <v>2G\K32</v>
          </cell>
          <cell r="C515" t="str">
            <v>Framed panel cubicle partitions</v>
          </cell>
        </row>
        <row r="516">
          <cell r="B516" t="str">
            <v>2G\K32\100</v>
          </cell>
          <cell r="C516" t="str">
            <v>W.C. partitions; chipboard; plastic laminate</v>
          </cell>
          <cell r="D516" t="str">
            <v>Nr</v>
          </cell>
          <cell r="E516">
            <v>300</v>
          </cell>
        </row>
        <row r="517">
          <cell r="B517" t="str">
            <v>2G\K32\110</v>
          </cell>
          <cell r="C517" t="str">
            <v>W.C. partitions; medium quality; chipboard; plastic laminate</v>
          </cell>
          <cell r="D517" t="str">
            <v>Nr</v>
          </cell>
          <cell r="E517">
            <v>450</v>
          </cell>
        </row>
        <row r="518">
          <cell r="B518" t="str">
            <v>2G\K32\120</v>
          </cell>
          <cell r="C518" t="str">
            <v>W.C. partitions; high quality; chipboard; plastic laminate</v>
          </cell>
          <cell r="D518" t="str">
            <v>Nr</v>
          </cell>
          <cell r="E518">
            <v>600</v>
          </cell>
        </row>
        <row r="519">
          <cell r="B519" t="str">
            <v>2G\K32\130</v>
          </cell>
          <cell r="C519" t="str">
            <v>W.C. partitions; back panels; medium quality; chipboard; plastic laminate</v>
          </cell>
          <cell r="D519" t="str">
            <v>Nr</v>
          </cell>
          <cell r="E519">
            <v>200</v>
          </cell>
        </row>
        <row r="520">
          <cell r="B520" t="str">
            <v>2G\K32\140</v>
          </cell>
          <cell r="C520" t="str">
            <v>W.C. partitions; back panels; high quality; chipboard; plastic laminate</v>
          </cell>
          <cell r="D520" t="str">
            <v>Nr</v>
          </cell>
          <cell r="E520">
            <v>300</v>
          </cell>
        </row>
        <row r="521">
          <cell r="B521" t="str">
            <v>2G\L10</v>
          </cell>
          <cell r="C521" t="str">
            <v>Timber windows/rooflights/screens/louvres</v>
          </cell>
        </row>
        <row r="522">
          <cell r="B522" t="str">
            <v>2G\L10\100</v>
          </cell>
          <cell r="C522" t="str">
            <v>Screens; timber; softwood; glazed; painted</v>
          </cell>
          <cell r="D522" t="str">
            <v>m²</v>
          </cell>
          <cell r="E522">
            <v>300</v>
          </cell>
        </row>
        <row r="523">
          <cell r="B523" t="str">
            <v>2G\L10\110</v>
          </cell>
          <cell r="C523" t="str">
            <v>Screens; timber; hardwood; glazed; varnished</v>
          </cell>
          <cell r="D523" t="str">
            <v>m²</v>
          </cell>
          <cell r="E523">
            <v>300</v>
          </cell>
        </row>
        <row r="524">
          <cell r="B524" t="str">
            <v>2G\L10\210</v>
          </cell>
          <cell r="C524" t="str">
            <v>Screens; metal; mild steel; painted</v>
          </cell>
          <cell r="D524" t="str">
            <v>m²</v>
          </cell>
          <cell r="E524">
            <v>350</v>
          </cell>
        </row>
        <row r="525">
          <cell r="B525" t="str">
            <v>2G\L10\220</v>
          </cell>
          <cell r="C525" t="str">
            <v>Screens; metal; mild steel; plastic coated</v>
          </cell>
          <cell r="D525" t="str">
            <v>m²</v>
          </cell>
          <cell r="E525">
            <v>380</v>
          </cell>
        </row>
        <row r="526">
          <cell r="B526" t="str">
            <v>2G\L10\230</v>
          </cell>
          <cell r="C526" t="str">
            <v>Screens; metal; aluminium; plastic coated</v>
          </cell>
          <cell r="D526" t="str">
            <v>m²</v>
          </cell>
          <cell r="E526">
            <v>350</v>
          </cell>
        </row>
        <row r="527">
          <cell r="B527" t="str">
            <v>2G\L10\240</v>
          </cell>
          <cell r="C527" t="str">
            <v>Screens; metal; stainless steel</v>
          </cell>
          <cell r="D527" t="str">
            <v>m²</v>
          </cell>
          <cell r="E527">
            <v>450</v>
          </cell>
        </row>
        <row r="528">
          <cell r="B528" t="str">
            <v>2G\L10\240</v>
          </cell>
          <cell r="C528" t="str">
            <v>Screens; glass; "Reglit" units; 2.5-2.8m high.</v>
          </cell>
          <cell r="D528" t="str">
            <v>m²</v>
          </cell>
          <cell r="E528">
            <v>450</v>
          </cell>
        </row>
        <row r="530">
          <cell r="B530" t="str">
            <v>2H</v>
          </cell>
          <cell r="C530" t="str">
            <v>Internal doors</v>
          </cell>
          <cell r="D530" t="str">
            <v xml:space="preserve"> </v>
          </cell>
        </row>
        <row r="531">
          <cell r="B531" t="str">
            <v>2H\L20</v>
          </cell>
          <cell r="C531" t="str">
            <v>Timber doors/shutters/hatches</v>
          </cell>
        </row>
        <row r="532">
          <cell r="B532" t="str">
            <v>2H\L20\110</v>
          </cell>
          <cell r="C532" t="str">
            <v>Timber doors; plywood faced; single leaf flush doors; ironmongery; painted</v>
          </cell>
          <cell r="D532" t="str">
            <v>Nr</v>
          </cell>
          <cell r="E532">
            <v>0.01</v>
          </cell>
        </row>
        <row r="533">
          <cell r="B533" t="str">
            <v>2H\L20\120</v>
          </cell>
          <cell r="C533" t="str">
            <v>Timber doors; plywood faced; single leaf flush doors; half hour fire resisting; ironmongery; painted</v>
          </cell>
          <cell r="D533" t="str">
            <v>Nr</v>
          </cell>
          <cell r="E533">
            <v>0.01</v>
          </cell>
        </row>
        <row r="534">
          <cell r="B534" t="str">
            <v>2H\L20\130</v>
          </cell>
          <cell r="C534" t="str">
            <v>Timber doors; plywood faced; single leaf flush doors; one hour fire resisting; ironmongery; painted</v>
          </cell>
          <cell r="D534" t="str">
            <v>Nr</v>
          </cell>
          <cell r="E534">
            <v>0.01</v>
          </cell>
        </row>
        <row r="535">
          <cell r="B535" t="str">
            <v>2H\L20\140</v>
          </cell>
          <cell r="C535" t="str">
            <v>Timber doors; plywood faced; double leaf flush doors; ironmongery; painted</v>
          </cell>
          <cell r="D535" t="str">
            <v>Nr</v>
          </cell>
          <cell r="E535">
            <v>0.01</v>
          </cell>
        </row>
        <row r="536">
          <cell r="B536" t="str">
            <v>2H\L20\150</v>
          </cell>
          <cell r="C536" t="str">
            <v>Timber doors; plywood faced; double leaf flush doors; half hour fire resisting; ironmongery; painted</v>
          </cell>
          <cell r="D536" t="str">
            <v>Nr</v>
          </cell>
          <cell r="E536">
            <v>0.01</v>
          </cell>
        </row>
        <row r="537">
          <cell r="B537" t="str">
            <v>2H\L20\160</v>
          </cell>
          <cell r="C537" t="str">
            <v>Timber doors; plywood faced; double leaf flush doors; one hour fire resisting; ironmongery; painted</v>
          </cell>
          <cell r="D537" t="str">
            <v>Nr</v>
          </cell>
          <cell r="E537">
            <v>0.01</v>
          </cell>
        </row>
        <row r="538">
          <cell r="B538" t="str">
            <v>2H\L20\170</v>
          </cell>
          <cell r="C538" t="str">
            <v>Timber doors; Hardwood veneered; single leaf flush doors; ironmongery; varnished</v>
          </cell>
          <cell r="D538" t="str">
            <v>Nr</v>
          </cell>
          <cell r="E538">
            <v>650</v>
          </cell>
        </row>
        <row r="539">
          <cell r="B539" t="str">
            <v>2H\L20\180</v>
          </cell>
          <cell r="C539" t="str">
            <v>Timber doors; Hardwood veneered; single leaf flush doors; half hour fire resisting; ironmongery; varnished</v>
          </cell>
          <cell r="D539" t="str">
            <v>Nr</v>
          </cell>
          <cell r="E539">
            <v>0.01</v>
          </cell>
        </row>
        <row r="540">
          <cell r="B540" t="str">
            <v>2H\L20\190</v>
          </cell>
          <cell r="C540" t="str">
            <v>Timber doors; Hardwood veneered; single leaf flush doors; half hour fire resisting; vision panel; ironmongery; varnished.</v>
          </cell>
          <cell r="D540" t="str">
            <v>Nr</v>
          </cell>
          <cell r="E540">
            <v>0.01</v>
          </cell>
        </row>
        <row r="541">
          <cell r="B541" t="str">
            <v>2H\L20\200</v>
          </cell>
          <cell r="C541" t="str">
            <v>Timber doors; Hardwood veneered; single leaf flush doors; one hour fire resisting; ironmongery; varnished</v>
          </cell>
          <cell r="D541" t="str">
            <v>Nr</v>
          </cell>
          <cell r="E541">
            <v>0.01</v>
          </cell>
        </row>
        <row r="542">
          <cell r="B542" t="str">
            <v>2H\L20\210</v>
          </cell>
          <cell r="C542" t="str">
            <v>Timber doors; Hardwood veneered; single leaf flush doors with side light;1200 wide overall; half hour fire resisting; ironmongery; varnished</v>
          </cell>
          <cell r="D542" t="str">
            <v>Nr</v>
          </cell>
          <cell r="E542">
            <v>0.01</v>
          </cell>
        </row>
        <row r="543">
          <cell r="B543" t="str">
            <v>2H\L20\220</v>
          </cell>
          <cell r="C543" t="str">
            <v>Timber doors; Hardwood veneered; double leaf flush doors; ironmongery; varnished.</v>
          </cell>
          <cell r="D543" t="str">
            <v>Nr</v>
          </cell>
          <cell r="E543">
            <v>700</v>
          </cell>
        </row>
        <row r="544">
          <cell r="B544" t="str">
            <v>2H\L20\230</v>
          </cell>
          <cell r="C544" t="str">
            <v>Timber doors; Hardwood veneered; double leaf flush doors; half hour fire resisting; ironmongery; varnished.</v>
          </cell>
          <cell r="D544" t="str">
            <v>Nr</v>
          </cell>
          <cell r="E544">
            <v>800</v>
          </cell>
        </row>
        <row r="545">
          <cell r="B545" t="str">
            <v>2H\L20\240</v>
          </cell>
          <cell r="C545" t="str">
            <v>Timber doors; Hardwood veneered; double leaf flush doors; one hour fire resisting; ironmongery; varnished.</v>
          </cell>
          <cell r="D545" t="str">
            <v>Nr</v>
          </cell>
          <cell r="E545">
            <v>900</v>
          </cell>
        </row>
        <row r="546">
          <cell r="B546" t="str">
            <v>2H\L20\250</v>
          </cell>
          <cell r="C546" t="str">
            <v>Timber doors; Hardwood paneled; single leaf flush doors; ironmongery; varnished</v>
          </cell>
          <cell r="D546" t="str">
            <v>Nr</v>
          </cell>
          <cell r="E546">
            <v>0.01</v>
          </cell>
        </row>
        <row r="547">
          <cell r="B547" t="str">
            <v>2H\L20\260</v>
          </cell>
          <cell r="C547" t="str">
            <v>Timber doors; Hardwood paneled; single leaf flush doors; half hour fire resisting; ironmongery; varnished</v>
          </cell>
          <cell r="D547" t="str">
            <v>Nr</v>
          </cell>
          <cell r="E547">
            <v>0.01</v>
          </cell>
        </row>
        <row r="548">
          <cell r="B548" t="str">
            <v>2H\L20\270</v>
          </cell>
          <cell r="C548" t="str">
            <v>Timber doors; Hardwood paneled; single leaf flush doors; one hour fire resisting; ironmongery; varnished</v>
          </cell>
          <cell r="D548" t="str">
            <v>Nr</v>
          </cell>
          <cell r="E548">
            <v>0.01</v>
          </cell>
        </row>
        <row r="549">
          <cell r="B549" t="str">
            <v>2H\L20\280</v>
          </cell>
          <cell r="C549" t="str">
            <v>Timber doors; Hardwood paneled; double leaf flush doors; ironmongery; varnished</v>
          </cell>
          <cell r="D549" t="str">
            <v>Nr</v>
          </cell>
          <cell r="E549">
            <v>0.01</v>
          </cell>
        </row>
        <row r="550">
          <cell r="B550" t="str">
            <v>2H\L20\290</v>
          </cell>
          <cell r="C550" t="str">
            <v>Timber doors; Hardwood paneled; forming M&amp;E duct access; ironmongery; varnished.</v>
          </cell>
          <cell r="D550" t="str">
            <v>m²</v>
          </cell>
          <cell r="E550">
            <v>0.01</v>
          </cell>
        </row>
        <row r="551">
          <cell r="B551" t="str">
            <v>2H\L20\300</v>
          </cell>
          <cell r="C551" t="str">
            <v>Screens; Hardwood; varnished; double glazed.</v>
          </cell>
          <cell r="D551" t="str">
            <v>m²</v>
          </cell>
          <cell r="E551">
            <v>375</v>
          </cell>
        </row>
        <row r="552">
          <cell r="B552" t="str">
            <v>2H\L20\310</v>
          </cell>
          <cell r="C552" t="str">
            <v>Sliding folding partition</v>
          </cell>
          <cell r="D552" t="str">
            <v>Nr</v>
          </cell>
          <cell r="E552">
            <v>15000</v>
          </cell>
        </row>
        <row r="553">
          <cell r="B553" t="str">
            <v>2H\L20\320</v>
          </cell>
          <cell r="C553" t="str">
            <v>Re-fixing existing doors</v>
          </cell>
          <cell r="D553" t="str">
            <v>Nr</v>
          </cell>
          <cell r="E553">
            <v>0.01</v>
          </cell>
        </row>
        <row r="554">
          <cell r="B554" t="str">
            <v>2H\L21</v>
          </cell>
          <cell r="C554" t="str">
            <v>Metal doors/shutters/hatches</v>
          </cell>
        </row>
        <row r="555">
          <cell r="B555" t="str">
            <v>2H\L21\100</v>
          </cell>
          <cell r="C555" t="str">
            <v>Metal doors; Aluminium; single leaf flush doors; ironmongery</v>
          </cell>
          <cell r="D555" t="str">
            <v>Nr</v>
          </cell>
          <cell r="E555">
            <v>0.01</v>
          </cell>
        </row>
        <row r="556">
          <cell r="B556" t="str">
            <v>2H\L21\110</v>
          </cell>
          <cell r="C556" t="str">
            <v>Metal doors; Aluminium; double leaf flush doors; ironmongery</v>
          </cell>
          <cell r="D556" t="str">
            <v>Nr</v>
          </cell>
          <cell r="E556">
            <v>0.01</v>
          </cell>
        </row>
        <row r="557">
          <cell r="B557" t="str">
            <v>30\</v>
          </cell>
          <cell r="C557" t="str">
            <v>FINISHES</v>
          </cell>
          <cell r="D557" t="str">
            <v xml:space="preserve"> </v>
          </cell>
        </row>
        <row r="558">
          <cell r="B558" t="str">
            <v>3A</v>
          </cell>
          <cell r="C558" t="str">
            <v>Wall finishes</v>
          </cell>
          <cell r="D558" t="str">
            <v xml:space="preserve"> </v>
          </cell>
        </row>
        <row r="559">
          <cell r="B559" t="str">
            <v>3A\A54</v>
          </cell>
          <cell r="C559" t="str">
            <v>Provisional work</v>
          </cell>
        </row>
        <row r="560">
          <cell r="B560" t="str">
            <v>3A\A54\100</v>
          </cell>
          <cell r="C560" t="str">
            <v>Additional finishes</v>
          </cell>
          <cell r="D560" t="str">
            <v>Item</v>
          </cell>
          <cell r="E560">
            <v>0.01</v>
          </cell>
        </row>
        <row r="561">
          <cell r="B561" t="str">
            <v>3A\A54\110</v>
          </cell>
          <cell r="C561" t="str">
            <v>Enhanced finishes to entrance lobby</v>
          </cell>
          <cell r="D561" t="str">
            <v>Item</v>
          </cell>
          <cell r="E561">
            <v>0.01</v>
          </cell>
        </row>
        <row r="562">
          <cell r="B562" t="str">
            <v>3A\A54\120</v>
          </cell>
          <cell r="C562" t="str">
            <v>Extra over allowance for providing higher specification of finish including cross lining</v>
          </cell>
          <cell r="D562" t="str">
            <v>Item</v>
          </cell>
          <cell r="E562">
            <v>0.01</v>
          </cell>
        </row>
        <row r="563">
          <cell r="B563" t="str">
            <v>3A\C20</v>
          </cell>
          <cell r="C563" t="str">
            <v>Alterations - spot items</v>
          </cell>
        </row>
        <row r="564">
          <cell r="B564" t="str">
            <v>3A\C20\100</v>
          </cell>
          <cell r="C564" t="str">
            <v>Plaster in repairs to walls including dubbing out</v>
          </cell>
          <cell r="D564" t="str">
            <v>m²</v>
          </cell>
          <cell r="E564">
            <v>0.01</v>
          </cell>
        </row>
        <row r="565">
          <cell r="B565" t="str">
            <v>3A\C20\110</v>
          </cell>
          <cell r="C565" t="str">
            <v>Strip off paint and wall paper; rub down; prepare to receive decoration</v>
          </cell>
          <cell r="D565" t="str">
            <v>m²</v>
          </cell>
          <cell r="E565">
            <v>0.01</v>
          </cell>
        </row>
        <row r="566">
          <cell r="B566" t="str">
            <v>3A\C20\120</v>
          </cell>
          <cell r="C566" t="str">
            <v>Making good and replacing wall plaster</v>
          </cell>
          <cell r="D566" t="str">
            <v>Item</v>
          </cell>
          <cell r="E566">
            <v>0.01</v>
          </cell>
        </row>
        <row r="567">
          <cell r="B567" t="str">
            <v>3A\C20\130</v>
          </cell>
          <cell r="C567" t="str">
            <v>Temporary decoration</v>
          </cell>
          <cell r="D567" t="str">
            <v>Item</v>
          </cell>
          <cell r="E567">
            <v>0.01</v>
          </cell>
        </row>
        <row r="568">
          <cell r="B568" t="str">
            <v>3A\K10</v>
          </cell>
          <cell r="C568" t="str">
            <v>Plasterboard drylinig / partitions / ceilings</v>
          </cell>
        </row>
        <row r="569">
          <cell r="B569" t="str">
            <v>3A\K20\100</v>
          </cell>
          <cell r="C569" t="str">
            <v>Plasterboard drylining to internal face of external walls.</v>
          </cell>
          <cell r="D569" t="str">
            <v>m²</v>
          </cell>
          <cell r="E569">
            <v>25</v>
          </cell>
        </row>
        <row r="570">
          <cell r="B570" t="str">
            <v>3A\K20\200</v>
          </cell>
          <cell r="C570" t="str">
            <v>Acoustic linings; Ecophon; to walls.</v>
          </cell>
          <cell r="D570" t="str">
            <v>m²</v>
          </cell>
          <cell r="E570">
            <v>40</v>
          </cell>
        </row>
        <row r="571">
          <cell r="B571" t="str">
            <v>3A\K20</v>
          </cell>
          <cell r="C571" t="str">
            <v>Timber board flooring/ sheating/ lining / casing</v>
          </cell>
        </row>
        <row r="572">
          <cell r="B572" t="str">
            <v>3A\K20\100</v>
          </cell>
          <cell r="C572" t="str">
            <v>Timber board lining; hardwood veneered, secret fixings.</v>
          </cell>
          <cell r="D572" t="str">
            <v>m²</v>
          </cell>
          <cell r="E572">
            <v>80</v>
          </cell>
        </row>
        <row r="573">
          <cell r="B573" t="str">
            <v>3A\K20\110</v>
          </cell>
          <cell r="C573" t="str">
            <v>Timber board lining; acoustic panneling, secret fixings.</v>
          </cell>
          <cell r="D573" t="str">
            <v>m²</v>
          </cell>
          <cell r="E573">
            <v>80</v>
          </cell>
        </row>
        <row r="574">
          <cell r="B574" t="str">
            <v>3A\M20</v>
          </cell>
          <cell r="C574" t="str">
            <v>Plastered/ rendered/ roughcast coatings</v>
          </cell>
          <cell r="E574">
            <v>0.01</v>
          </cell>
        </row>
        <row r="575">
          <cell r="B575" t="str">
            <v>3A\M20\100</v>
          </cell>
          <cell r="C575" t="str">
            <v>Plaster and emulsion paint</v>
          </cell>
          <cell r="D575" t="str">
            <v>m²</v>
          </cell>
          <cell r="E575">
            <v>0.01</v>
          </cell>
        </row>
        <row r="576">
          <cell r="B576" t="str">
            <v>3A\M20\110</v>
          </cell>
          <cell r="C576" t="str">
            <v>Plaster and sprayed paint</v>
          </cell>
          <cell r="D576" t="str">
            <v>m²</v>
          </cell>
          <cell r="E576">
            <v>0.01</v>
          </cell>
        </row>
        <row r="577">
          <cell r="B577" t="str">
            <v>3A\M40</v>
          </cell>
          <cell r="C577" t="str">
            <v>Stone/concrete/Quarry/Ceramic/Mosaic</v>
          </cell>
        </row>
        <row r="578">
          <cell r="B578" t="str">
            <v>3A\M40\100</v>
          </cell>
          <cell r="C578" t="str">
            <v>Stone; internal cladding, fixing system.</v>
          </cell>
          <cell r="D578" t="str">
            <v>m²</v>
          </cell>
          <cell r="E578">
            <v>0.01</v>
          </cell>
        </row>
        <row r="579">
          <cell r="B579" t="str">
            <v>3A\M40\110</v>
          </cell>
          <cell r="C579" t="str">
            <v>Ceramic; glazed wall tiling; cement and sand backing</v>
          </cell>
          <cell r="D579" t="str">
            <v>m²</v>
          </cell>
          <cell r="E579">
            <v>0.01</v>
          </cell>
        </row>
        <row r="580">
          <cell r="B580" t="str">
            <v>3A\M40\120</v>
          </cell>
          <cell r="C580" t="str">
            <v>Ceramic; glazed wall tiling</v>
          </cell>
          <cell r="D580" t="str">
            <v>m²</v>
          </cell>
          <cell r="E580">
            <v>0.01</v>
          </cell>
        </row>
        <row r="581">
          <cell r="B581" t="str">
            <v>3A\M40\130</v>
          </cell>
          <cell r="C581" t="str">
            <v>Ceramic; glazed wall tiling; coloured</v>
          </cell>
          <cell r="D581" t="str">
            <v>m²</v>
          </cell>
          <cell r="E581">
            <v>40</v>
          </cell>
        </row>
        <row r="582">
          <cell r="B582" t="str">
            <v>3A\M40\140</v>
          </cell>
          <cell r="C582" t="str">
            <v>Ceramic; glazed wall tiling; coloured; plaster</v>
          </cell>
          <cell r="D582" t="str">
            <v>m²</v>
          </cell>
          <cell r="E582">
            <v>0.01</v>
          </cell>
        </row>
        <row r="583">
          <cell r="B583" t="str">
            <v>3A\M40\150</v>
          </cell>
          <cell r="C583" t="str">
            <v>Ceramic; glazed tile splashbacks</v>
          </cell>
          <cell r="D583" t="str">
            <v>Item</v>
          </cell>
          <cell r="E583">
            <v>0.01</v>
          </cell>
        </row>
        <row r="584">
          <cell r="B584" t="str">
            <v>3A\M40\160</v>
          </cell>
          <cell r="C584" t="str">
            <v>Ceramic; glazed tile splashbacks; coloured</v>
          </cell>
          <cell r="D584" t="str">
            <v>Nr</v>
          </cell>
          <cell r="E584">
            <v>0.01</v>
          </cell>
        </row>
        <row r="585">
          <cell r="B585" t="str">
            <v>3A\M40\170</v>
          </cell>
          <cell r="C585" t="str">
            <v>Mosaic; cement and sand backing.</v>
          </cell>
          <cell r="D585" t="str">
            <v>m²</v>
          </cell>
          <cell r="E585">
            <v>60</v>
          </cell>
        </row>
        <row r="586">
          <cell r="B586" t="str">
            <v>3A\M52</v>
          </cell>
          <cell r="C586" t="str">
            <v>Decorative papers</v>
          </cell>
        </row>
        <row r="587">
          <cell r="B587" t="str">
            <v>3A\M52\100</v>
          </cell>
          <cell r="C587" t="str">
            <v>Woodchip paper; emulsion paint</v>
          </cell>
          <cell r="D587" t="str">
            <v>m²</v>
          </cell>
          <cell r="E587">
            <v>0.01</v>
          </cell>
        </row>
        <row r="588">
          <cell r="B588" t="str">
            <v>3A\M52\110</v>
          </cell>
          <cell r="C588" t="str">
            <v>Woodchip paper; plaster; emulsion paint</v>
          </cell>
          <cell r="D588" t="str">
            <v>m²</v>
          </cell>
          <cell r="E588">
            <v>0.01</v>
          </cell>
        </row>
        <row r="589">
          <cell r="B589" t="str">
            <v>3A\M52\120</v>
          </cell>
          <cell r="C589" t="str">
            <v>Vinyl wall paper</v>
          </cell>
          <cell r="D589" t="str">
            <v>m²</v>
          </cell>
          <cell r="E589">
            <v>0.01</v>
          </cell>
        </row>
        <row r="590">
          <cell r="B590" t="str">
            <v>3A\M52\130</v>
          </cell>
          <cell r="C590" t="str">
            <v>Vinyl wall paper; plaster</v>
          </cell>
          <cell r="D590" t="str">
            <v>m²</v>
          </cell>
          <cell r="E590">
            <v>15</v>
          </cell>
        </row>
        <row r="591">
          <cell r="B591" t="str">
            <v>3A\M52\140</v>
          </cell>
          <cell r="C591" t="str">
            <v>Hessian wall paper</v>
          </cell>
          <cell r="D591" t="str">
            <v>m²</v>
          </cell>
          <cell r="E591">
            <v>0.01</v>
          </cell>
        </row>
        <row r="592">
          <cell r="B592" t="str">
            <v>3A\M52\150</v>
          </cell>
          <cell r="C592" t="str">
            <v>Hessian wall paper; plaster</v>
          </cell>
          <cell r="D592" t="str">
            <v>m²</v>
          </cell>
          <cell r="E592">
            <v>0.01</v>
          </cell>
        </row>
        <row r="593">
          <cell r="B593" t="str">
            <v>3A\M52\160</v>
          </cell>
          <cell r="C593" t="str">
            <v>Wall paper PC £??.?? / piece</v>
          </cell>
          <cell r="D593" t="str">
            <v>m²</v>
          </cell>
          <cell r="E593">
            <v>0.01</v>
          </cell>
        </row>
        <row r="594">
          <cell r="B594" t="str">
            <v>3A\M52\170</v>
          </cell>
          <cell r="C594" t="str">
            <v>Wall paper PC £??.?? / piece; plaster</v>
          </cell>
          <cell r="D594" t="str">
            <v>m²</v>
          </cell>
          <cell r="E594">
            <v>0.01</v>
          </cell>
        </row>
        <row r="595">
          <cell r="B595" t="str">
            <v>3A\M60</v>
          </cell>
          <cell r="C595" t="str">
            <v>Painting/ Clear finishing</v>
          </cell>
        </row>
        <row r="596">
          <cell r="B596" t="str">
            <v>3A\M60\100</v>
          </cell>
          <cell r="C596" t="str">
            <v>Emulsion paint; to walls</v>
          </cell>
          <cell r="D596" t="str">
            <v>m²</v>
          </cell>
          <cell r="E596">
            <v>2</v>
          </cell>
        </row>
        <row r="597">
          <cell r="B597" t="str">
            <v>3A\M60\110</v>
          </cell>
          <cell r="C597" t="str">
            <v>Emulsion paint; to fair faced brickwork or blockwork</v>
          </cell>
          <cell r="D597" t="str">
            <v>m²</v>
          </cell>
          <cell r="E597">
            <v>0.01</v>
          </cell>
        </row>
        <row r="598">
          <cell r="B598" t="str">
            <v>3A\M60\120</v>
          </cell>
          <cell r="C598" t="str">
            <v>Sprayed paint; to walls</v>
          </cell>
          <cell r="D598" t="str">
            <v>m²</v>
          </cell>
          <cell r="E598">
            <v>0.01</v>
          </cell>
        </row>
        <row r="599">
          <cell r="B599" t="str">
            <v>3A\P10</v>
          </cell>
          <cell r="C599" t="str">
            <v>Sundry insulation / proofing work / fire stops</v>
          </cell>
        </row>
        <row r="600">
          <cell r="B600" t="str">
            <v>3A\P10\100</v>
          </cell>
          <cell r="C600" t="str">
            <v>Insulation, smoke barriers, behind dry lining.</v>
          </cell>
          <cell r="D600" t="str">
            <v>m²</v>
          </cell>
          <cell r="E600">
            <v>0.01</v>
          </cell>
        </row>
        <row r="601">
          <cell r="B601" t="str">
            <v>3A\P20</v>
          </cell>
          <cell r="C601" t="str">
            <v>Unframed isolated trims/skirtings/sundry items</v>
          </cell>
        </row>
        <row r="602">
          <cell r="B602" t="str">
            <v>3A\P20\110</v>
          </cell>
          <cell r="C602" t="str">
            <v>Dado rail; MDF, painted.</v>
          </cell>
          <cell r="D602" t="str">
            <v>m</v>
          </cell>
          <cell r="E602">
            <v>5</v>
          </cell>
        </row>
        <row r="603">
          <cell r="B603" t="str">
            <v>3A\P20\110</v>
          </cell>
          <cell r="C603" t="str">
            <v>Dado rail; softwood, stained.</v>
          </cell>
          <cell r="D603" t="str">
            <v>m</v>
          </cell>
          <cell r="E603">
            <v>8</v>
          </cell>
        </row>
        <row r="604">
          <cell r="B604" t="str">
            <v>3A\P20\110</v>
          </cell>
          <cell r="C604" t="str">
            <v>Dado rail; hardwood; varnished.</v>
          </cell>
          <cell r="D604" t="str">
            <v>m</v>
          </cell>
          <cell r="E604">
            <v>17</v>
          </cell>
        </row>
        <row r="605">
          <cell r="B605" t="str">
            <v>3A\P31</v>
          </cell>
          <cell r="C605" t="str">
            <v>Holes/chases/covers/supports for services</v>
          </cell>
        </row>
        <row r="606">
          <cell r="B606" t="str">
            <v>3A\P31\100</v>
          </cell>
          <cell r="C606" t="str">
            <v>Miscellaneous joinery or holes / chases / covers / supports for services</v>
          </cell>
          <cell r="D606" t="str">
            <v>m²</v>
          </cell>
          <cell r="E606">
            <v>10</v>
          </cell>
        </row>
        <row r="607">
          <cell r="B607" t="str">
            <v>3B</v>
          </cell>
          <cell r="C607" t="str">
            <v>Floor finishes</v>
          </cell>
        </row>
        <row r="608">
          <cell r="B608" t="str">
            <v>3B\A54</v>
          </cell>
          <cell r="C608" t="str">
            <v>Provisional work</v>
          </cell>
        </row>
        <row r="609">
          <cell r="B609" t="str">
            <v>3B\A54\100</v>
          </cell>
          <cell r="C609" t="str">
            <v>Additional finishes</v>
          </cell>
          <cell r="D609" t="str">
            <v>Item</v>
          </cell>
          <cell r="E609">
            <v>0.01</v>
          </cell>
        </row>
        <row r="611">
          <cell r="B611" t="str">
            <v>3B\C20\110</v>
          </cell>
          <cell r="C611" t="str">
            <v>Enhanced finishes to entrance lobby</v>
          </cell>
          <cell r="D611" t="str">
            <v>Item</v>
          </cell>
          <cell r="E611">
            <v>10000</v>
          </cell>
        </row>
        <row r="612">
          <cell r="B612" t="str">
            <v>3B\J30</v>
          </cell>
          <cell r="C612" t="str">
            <v>Waterproofing</v>
          </cell>
        </row>
        <row r="613">
          <cell r="B613" t="str">
            <v>3B\J30\100</v>
          </cell>
          <cell r="C613" t="str">
            <v>Tanking above network rooms</v>
          </cell>
          <cell r="D613" t="str">
            <v>m²</v>
          </cell>
          <cell r="E613">
            <v>25</v>
          </cell>
        </row>
        <row r="614">
          <cell r="B614" t="str">
            <v>3B\K20</v>
          </cell>
          <cell r="C614" t="str">
            <v>Timber board flooring / sheathing / linings / casings</v>
          </cell>
        </row>
        <row r="615">
          <cell r="B615" t="str">
            <v>3B\K20\100</v>
          </cell>
          <cell r="C615" t="str">
            <v>Timber board flooring; hardwood.</v>
          </cell>
          <cell r="D615" t="str">
            <v>m²</v>
          </cell>
          <cell r="E615">
            <v>210</v>
          </cell>
        </row>
        <row r="616">
          <cell r="B616" t="str">
            <v>3B\K20\200</v>
          </cell>
          <cell r="C616" t="str">
            <v>Timber board flooring; hardwood; approximately 3m wide, to workspace walkway.</v>
          </cell>
          <cell r="D616" t="str">
            <v>m</v>
          </cell>
          <cell r="E616">
            <v>210</v>
          </cell>
        </row>
        <row r="617">
          <cell r="B617" t="str">
            <v>3B\K41</v>
          </cell>
          <cell r="C617" t="str">
            <v>Raised access floors</v>
          </cell>
        </row>
        <row r="618">
          <cell r="B618" t="str">
            <v>3B\K41\100</v>
          </cell>
          <cell r="C618" t="str">
            <v>Raised floors; void &lt;300; part accessible</v>
          </cell>
          <cell r="D618" t="str">
            <v>m²</v>
          </cell>
          <cell r="E618">
            <v>0.01</v>
          </cell>
        </row>
        <row r="619">
          <cell r="B619" t="str">
            <v>3B\K41\110</v>
          </cell>
          <cell r="C619" t="str">
            <v>Raised floors; void 300-1000; part accessible</v>
          </cell>
          <cell r="D619" t="str">
            <v>m²</v>
          </cell>
          <cell r="E619">
            <v>0.01</v>
          </cell>
        </row>
        <row r="620">
          <cell r="B620" t="str">
            <v>3B\K41\120</v>
          </cell>
          <cell r="C620" t="str">
            <v>Raised floors; void &lt;300; fully accessible</v>
          </cell>
          <cell r="D620" t="str">
            <v>m²</v>
          </cell>
          <cell r="E620">
            <v>31</v>
          </cell>
        </row>
        <row r="621">
          <cell r="B621" t="str">
            <v>3B\K41\130</v>
          </cell>
          <cell r="C621" t="str">
            <v>Raised floors; void 300-1000; fully accessible</v>
          </cell>
          <cell r="D621" t="str">
            <v>m²</v>
          </cell>
          <cell r="E621">
            <v>0.01</v>
          </cell>
        </row>
        <row r="622">
          <cell r="B622" t="str">
            <v>3B\K41\210</v>
          </cell>
          <cell r="C622" t="str">
            <v>Extra over for anti static vinyl finish.</v>
          </cell>
          <cell r="D622" t="str">
            <v>m²</v>
          </cell>
          <cell r="E622">
            <v>15</v>
          </cell>
        </row>
        <row r="623">
          <cell r="B623" t="str">
            <v>3B\K41\220</v>
          </cell>
          <cell r="C623" t="str">
            <v>Extra over for fire barriers</v>
          </cell>
          <cell r="D623" t="str">
            <v>m²</v>
          </cell>
          <cell r="E623">
            <v>0.01</v>
          </cell>
        </row>
        <row r="624">
          <cell r="B624" t="str">
            <v>3B\M10</v>
          </cell>
          <cell r="C624" t="str">
            <v>Sand cement/Granolithic screeds</v>
          </cell>
        </row>
        <row r="625">
          <cell r="B625" t="str">
            <v>3B\M10\110</v>
          </cell>
          <cell r="C625" t="str">
            <v>Tamped finish to concrete floor slab</v>
          </cell>
          <cell r="D625" t="str">
            <v>m²</v>
          </cell>
          <cell r="E625">
            <v>0.01</v>
          </cell>
        </row>
        <row r="626">
          <cell r="B626" t="str">
            <v>3B\M10\120</v>
          </cell>
          <cell r="C626" t="str">
            <v>Latex leveling screed</v>
          </cell>
          <cell r="D626" t="str">
            <v>m²</v>
          </cell>
          <cell r="E626">
            <v>0.01</v>
          </cell>
        </row>
        <row r="627">
          <cell r="B627" t="str">
            <v>3B\M10\130</v>
          </cell>
          <cell r="C627" t="str">
            <v>Cement and sand screed.</v>
          </cell>
          <cell r="D627" t="str">
            <v>m²</v>
          </cell>
          <cell r="E627">
            <v>0.01</v>
          </cell>
        </row>
        <row r="628">
          <cell r="B628" t="str">
            <v>3B\M10\140</v>
          </cell>
          <cell r="C628" t="str">
            <v>Granolithic flooring; granolithic skirting</v>
          </cell>
          <cell r="D628" t="str">
            <v>m²</v>
          </cell>
          <cell r="E628">
            <v>0.01</v>
          </cell>
        </row>
        <row r="629">
          <cell r="B629" t="str">
            <v>3B\M10\150</v>
          </cell>
          <cell r="C629" t="str">
            <v>Granolithic to flight of stairs.</v>
          </cell>
          <cell r="D629" t="str">
            <v>Nr</v>
          </cell>
          <cell r="E629">
            <v>0.01</v>
          </cell>
        </row>
        <row r="630">
          <cell r="B630" t="str">
            <v>3B\M10\160</v>
          </cell>
          <cell r="C630" t="str">
            <v>Solid insulation infill to match raised floors; 300-600 deep.</v>
          </cell>
          <cell r="D630" t="str">
            <v>m²</v>
          </cell>
          <cell r="E630">
            <v>25</v>
          </cell>
        </row>
        <row r="631">
          <cell r="B631" t="str">
            <v>3B\M40</v>
          </cell>
          <cell r="C631" t="str">
            <v>Stone/concrete/Quarry/Ceramic/Mosaic</v>
          </cell>
        </row>
        <row r="632">
          <cell r="B632" t="str">
            <v>3B\M40\100</v>
          </cell>
          <cell r="C632" t="str">
            <v>Natural stone floor tiles; skirtings</v>
          </cell>
          <cell r="D632" t="str">
            <v>m²</v>
          </cell>
          <cell r="E632">
            <v>200</v>
          </cell>
        </row>
        <row r="633">
          <cell r="B633" t="str">
            <v>3B\M40\110</v>
          </cell>
          <cell r="C633" t="str">
            <v>Natural stone floor tiles; skirtings; cement and sand screed</v>
          </cell>
          <cell r="D633" t="str">
            <v>m²</v>
          </cell>
          <cell r="E633">
            <v>240</v>
          </cell>
        </row>
        <row r="634">
          <cell r="B634" t="str">
            <v>3B\M40\120</v>
          </cell>
          <cell r="C634" t="str">
            <v>Quarry tiles; quarry tile skirtings</v>
          </cell>
          <cell r="D634" t="str">
            <v>m²</v>
          </cell>
          <cell r="E634">
            <v>50</v>
          </cell>
        </row>
        <row r="635">
          <cell r="B635" t="str">
            <v>3B\M40\130</v>
          </cell>
          <cell r="C635" t="str">
            <v>Quarry tiles; skirtings; cement and sand screed</v>
          </cell>
          <cell r="D635" t="str">
            <v>m²</v>
          </cell>
          <cell r="E635">
            <v>60</v>
          </cell>
        </row>
        <row r="636">
          <cell r="B636" t="str">
            <v>3B\M40\140</v>
          </cell>
          <cell r="C636" t="str">
            <v>Quarry tiles; nosings; to flight of stairs</v>
          </cell>
          <cell r="D636" t="str">
            <v>Nr</v>
          </cell>
          <cell r="E636">
            <v>0.01</v>
          </cell>
        </row>
        <row r="637">
          <cell r="B637" t="str">
            <v>3B\M40\150</v>
          </cell>
          <cell r="C637" t="str">
            <v>Ceramic floor tiles; ceramic tile skirtings</v>
          </cell>
          <cell r="D637" t="str">
            <v>m²</v>
          </cell>
          <cell r="E637">
            <v>52</v>
          </cell>
        </row>
        <row r="638">
          <cell r="B638" t="str">
            <v>3B\M40\160</v>
          </cell>
          <cell r="C638" t="str">
            <v>Ceramic floor tiles; ceramic tile skirtings; cement and sand screed</v>
          </cell>
          <cell r="D638" t="str">
            <v>m²</v>
          </cell>
          <cell r="E638">
            <v>60</v>
          </cell>
        </row>
        <row r="639">
          <cell r="B639" t="str">
            <v>3B\M40\170</v>
          </cell>
          <cell r="C639" t="str">
            <v>Ceramic floor tiles; highly decorative; skirtings</v>
          </cell>
          <cell r="D639" t="str">
            <v>m²</v>
          </cell>
          <cell r="E639">
            <v>90</v>
          </cell>
        </row>
        <row r="640">
          <cell r="B640" t="str">
            <v>3B\M40\180</v>
          </cell>
          <cell r="C640" t="str">
            <v>Ceramic floor tiles; highly decorative; skirtings; cement and sand screed</v>
          </cell>
          <cell r="D640" t="str">
            <v>m²</v>
          </cell>
          <cell r="E640">
            <v>0.01</v>
          </cell>
        </row>
        <row r="641">
          <cell r="B641" t="str">
            <v>3B\M40\190</v>
          </cell>
          <cell r="C641" t="str">
            <v>Ceramic tiles; nosings; to flight of stairs</v>
          </cell>
          <cell r="D641" t="str">
            <v>Nr</v>
          </cell>
          <cell r="E641">
            <v>1800</v>
          </cell>
        </row>
        <row r="642">
          <cell r="B642" t="str">
            <v>3B\M40\200</v>
          </cell>
          <cell r="C642" t="str">
            <v>Mosaic finish; skirtings</v>
          </cell>
          <cell r="D642" t="str">
            <v>m²</v>
          </cell>
          <cell r="E642">
            <v>0.01</v>
          </cell>
        </row>
        <row r="643">
          <cell r="B643" t="str">
            <v>3B\M40\210</v>
          </cell>
          <cell r="C643" t="str">
            <v>Mosaic finish; skirtings; cement and sand screed</v>
          </cell>
          <cell r="D643" t="str">
            <v>m²</v>
          </cell>
          <cell r="E643">
            <v>0.01</v>
          </cell>
        </row>
        <row r="644">
          <cell r="B644" t="str">
            <v>3B\M41</v>
          </cell>
          <cell r="C644" t="str">
            <v>Terrazzo tiling / in situ terrazzo</v>
          </cell>
        </row>
        <row r="645">
          <cell r="B645" t="str">
            <v>3B\M41\100</v>
          </cell>
          <cell r="C645" t="str">
            <v>Terrazzo tiles; to floors</v>
          </cell>
          <cell r="D645" t="str">
            <v>m²</v>
          </cell>
          <cell r="E645">
            <v>0.01</v>
          </cell>
        </row>
        <row r="646">
          <cell r="B646" t="str">
            <v>3B\M41\100</v>
          </cell>
          <cell r="C646" t="str">
            <v>Terrazzo to flight of stairs</v>
          </cell>
          <cell r="D646" t="str">
            <v>Nr</v>
          </cell>
          <cell r="E646">
            <v>0.01</v>
          </cell>
        </row>
        <row r="647">
          <cell r="B647" t="str">
            <v>3B\M41\110</v>
          </cell>
          <cell r="C647" t="str">
            <v>Terrazzo tiles; skirtings; to floors</v>
          </cell>
          <cell r="D647" t="str">
            <v>m²</v>
          </cell>
          <cell r="E647">
            <v>0.01</v>
          </cell>
        </row>
        <row r="648">
          <cell r="B648" t="str">
            <v>3B\M41\120</v>
          </cell>
          <cell r="C648" t="str">
            <v>Terrazzo in situ; to floors</v>
          </cell>
          <cell r="D648" t="str">
            <v>m²</v>
          </cell>
          <cell r="E648">
            <v>0.01</v>
          </cell>
        </row>
        <row r="649">
          <cell r="B649" t="str">
            <v>3B\M41\130</v>
          </cell>
          <cell r="C649" t="str">
            <v>Terrazzo in situ; skirtings; to floors</v>
          </cell>
          <cell r="D649" t="str">
            <v>m²</v>
          </cell>
          <cell r="E649">
            <v>0.01</v>
          </cell>
        </row>
        <row r="650">
          <cell r="B650" t="str">
            <v>3B\M42</v>
          </cell>
          <cell r="C650" t="str">
            <v>Wood block/ Parquet flooring</v>
          </cell>
        </row>
        <row r="651">
          <cell r="B651" t="str">
            <v>3B\M42\100</v>
          </cell>
          <cell r="C651" t="str">
            <v>Wood block; to floors</v>
          </cell>
          <cell r="D651" t="str">
            <v>m²</v>
          </cell>
          <cell r="E651">
            <v>85</v>
          </cell>
        </row>
        <row r="652">
          <cell r="B652" t="str">
            <v>3B\M42\110</v>
          </cell>
          <cell r="C652" t="str">
            <v>Wood block; skirtings; to floors</v>
          </cell>
          <cell r="D652" t="str">
            <v>m²</v>
          </cell>
          <cell r="E652">
            <v>0.01</v>
          </cell>
        </row>
        <row r="653">
          <cell r="B653" t="str">
            <v>3B\M50</v>
          </cell>
          <cell r="C653" t="str">
            <v>Rubber/Plastics/cork/Lino/Carpet tiling/sheeting</v>
          </cell>
        </row>
        <row r="654">
          <cell r="B654" t="str">
            <v>3B\M50\100</v>
          </cell>
          <cell r="C654" t="str">
            <v>Rubber tiles; to floors</v>
          </cell>
          <cell r="D654" t="str">
            <v>m²</v>
          </cell>
          <cell r="E654">
            <v>0.01</v>
          </cell>
        </row>
        <row r="655">
          <cell r="B655" t="str">
            <v>3B\M50\110</v>
          </cell>
          <cell r="C655" t="str">
            <v>Rubber tiles ;skirtings; cement and sand screed; to floors</v>
          </cell>
          <cell r="D655" t="str">
            <v>m²</v>
          </cell>
          <cell r="E655">
            <v>0.01</v>
          </cell>
        </row>
        <row r="656">
          <cell r="B656" t="str">
            <v>3B\M50\100</v>
          </cell>
          <cell r="C656" t="str">
            <v>Rubber tiles; studded; heavy duty; to floors.</v>
          </cell>
          <cell r="D656" t="str">
            <v>m²</v>
          </cell>
          <cell r="E656">
            <v>0.01</v>
          </cell>
        </row>
        <row r="657">
          <cell r="B657" t="str">
            <v>3B\M50\120</v>
          </cell>
          <cell r="C657" t="str">
            <v>Rubber tiles; nosings; to flight of stairs</v>
          </cell>
          <cell r="D657" t="str">
            <v>Nr</v>
          </cell>
          <cell r="E657">
            <v>900</v>
          </cell>
        </row>
        <row r="658">
          <cell r="B658" t="str">
            <v>3B\M50\130</v>
          </cell>
          <cell r="C658" t="str">
            <v>Rubber tiles; skirtings; to floors</v>
          </cell>
          <cell r="D658" t="str">
            <v>m²</v>
          </cell>
          <cell r="E658">
            <v>0.01</v>
          </cell>
        </row>
        <row r="659">
          <cell r="B659" t="str">
            <v>3B\M50\140</v>
          </cell>
          <cell r="C659" t="str">
            <v>Vinyl tiles; nosings; to flight of stairs</v>
          </cell>
          <cell r="D659" t="str">
            <v>Nr</v>
          </cell>
          <cell r="E659">
            <v>0.01</v>
          </cell>
        </row>
        <row r="660">
          <cell r="B660" t="str">
            <v>3B\M50\150</v>
          </cell>
          <cell r="C660" t="str">
            <v>Vinyl sheeting; non slip; heavy duty; to floors.</v>
          </cell>
          <cell r="D660" t="str">
            <v>m²</v>
          </cell>
          <cell r="E660">
            <v>55</v>
          </cell>
        </row>
        <row r="661">
          <cell r="B661" t="str">
            <v>3B\M50\150</v>
          </cell>
          <cell r="C661" t="str">
            <v>Vinyl sheeting; nosings; to flight of stairs</v>
          </cell>
          <cell r="D661" t="str">
            <v>Nr</v>
          </cell>
          <cell r="E661">
            <v>0.01</v>
          </cell>
        </row>
        <row r="662">
          <cell r="B662" t="str">
            <v>3B\M50\160</v>
          </cell>
          <cell r="C662" t="str">
            <v>Rubber sheeting; to floors</v>
          </cell>
          <cell r="D662" t="str">
            <v>m²</v>
          </cell>
          <cell r="E662">
            <v>0.01</v>
          </cell>
        </row>
        <row r="663">
          <cell r="B663" t="str">
            <v>3B\M50\170</v>
          </cell>
          <cell r="C663" t="str">
            <v>Lino sheeting; nosings; to flight of stairs</v>
          </cell>
          <cell r="D663" t="str">
            <v>Nr</v>
          </cell>
          <cell r="E663">
            <v>0.01</v>
          </cell>
        </row>
        <row r="664">
          <cell r="B664" t="str">
            <v>3B\M50\180</v>
          </cell>
          <cell r="C664" t="str">
            <v>Rubber sheeting; skirtings; to floors</v>
          </cell>
          <cell r="D664" t="str">
            <v>m²</v>
          </cell>
          <cell r="E664">
            <v>0.01</v>
          </cell>
        </row>
        <row r="665">
          <cell r="B665" t="str">
            <v>3B\M50\190</v>
          </cell>
          <cell r="C665" t="str">
            <v>Lino sheeting; highly decorative; nosings; to flight of stairs</v>
          </cell>
          <cell r="D665" t="str">
            <v>Nr</v>
          </cell>
          <cell r="E665">
            <v>0.01</v>
          </cell>
        </row>
        <row r="666">
          <cell r="B666" t="str">
            <v>3B\M50\200</v>
          </cell>
          <cell r="C666" t="str">
            <v>Rubber sheeting; skirtings; cement and sand screed; to floors</v>
          </cell>
          <cell r="D666" t="str">
            <v>m²</v>
          </cell>
          <cell r="E666">
            <v>0.01</v>
          </cell>
        </row>
        <row r="667">
          <cell r="B667" t="str">
            <v>3B\M50\210</v>
          </cell>
          <cell r="C667" t="str">
            <v>Vinyl tiles; to floors</v>
          </cell>
          <cell r="D667" t="str">
            <v>m²</v>
          </cell>
          <cell r="E667">
            <v>0.01</v>
          </cell>
        </row>
        <row r="668">
          <cell r="B668" t="str">
            <v>3B\M50\220</v>
          </cell>
          <cell r="C668" t="str">
            <v>Vinyl tiles; cement and sand screed; to floors</v>
          </cell>
          <cell r="D668" t="str">
            <v>m²</v>
          </cell>
          <cell r="E668">
            <v>0.01</v>
          </cell>
        </row>
        <row r="669">
          <cell r="B669" t="str">
            <v>3B\M50\230</v>
          </cell>
          <cell r="C669" t="str">
            <v>PVC sheeting; to floors</v>
          </cell>
          <cell r="D669" t="str">
            <v>m²</v>
          </cell>
          <cell r="E669">
            <v>0.01</v>
          </cell>
        </row>
        <row r="670">
          <cell r="B670" t="str">
            <v>3B\M50\240</v>
          </cell>
          <cell r="C670" t="str">
            <v>PVC sheeting; skirtings; to floors</v>
          </cell>
          <cell r="D670" t="str">
            <v>m²</v>
          </cell>
          <cell r="E670">
            <v>0.01</v>
          </cell>
        </row>
        <row r="671">
          <cell r="B671" t="str">
            <v>3B\M50\250</v>
          </cell>
          <cell r="C671" t="str">
            <v>PVC sheeting; skirtings; cement and sand screed; to floors</v>
          </cell>
          <cell r="D671" t="str">
            <v>m²</v>
          </cell>
          <cell r="E671">
            <v>0.01</v>
          </cell>
        </row>
        <row r="672">
          <cell r="B672" t="str">
            <v>3B\M50\260</v>
          </cell>
          <cell r="C672" t="str">
            <v>Cork tiles;  to floors</v>
          </cell>
          <cell r="D672" t="str">
            <v>m²</v>
          </cell>
          <cell r="E672">
            <v>0.01</v>
          </cell>
        </row>
        <row r="673">
          <cell r="B673" t="str">
            <v>3B\M50\270</v>
          </cell>
          <cell r="C673" t="str">
            <v>Cork tiles; skirtings; to floors</v>
          </cell>
          <cell r="D673" t="str">
            <v>m²</v>
          </cell>
          <cell r="E673">
            <v>0.01</v>
          </cell>
        </row>
        <row r="674">
          <cell r="B674" t="str">
            <v>3B\M50\280</v>
          </cell>
          <cell r="C674" t="str">
            <v>Cork tiles; skirtings; cement and sand screed; to floors</v>
          </cell>
          <cell r="D674" t="str">
            <v>m²</v>
          </cell>
          <cell r="E674">
            <v>0.01</v>
          </cell>
        </row>
        <row r="675">
          <cell r="B675" t="str">
            <v>3B\M50\290</v>
          </cell>
          <cell r="C675" t="str">
            <v>Linoleum sheeting; to floors.</v>
          </cell>
          <cell r="D675" t="str">
            <v>m²</v>
          </cell>
          <cell r="E675">
            <v>18</v>
          </cell>
        </row>
        <row r="676">
          <cell r="B676" t="str">
            <v>3B\M50\290</v>
          </cell>
          <cell r="C676" t="str">
            <v>Linoleum sheeting; lazer cut patterned, to floors.</v>
          </cell>
          <cell r="D676" t="str">
            <v>m²</v>
          </cell>
          <cell r="E676">
            <v>60</v>
          </cell>
        </row>
        <row r="677">
          <cell r="B677" t="str">
            <v>3B\M50\300</v>
          </cell>
          <cell r="C677" t="str">
            <v>Lino sheeting; skirtings; to floors</v>
          </cell>
          <cell r="D677" t="str">
            <v>m²</v>
          </cell>
          <cell r="E677">
            <v>0.01</v>
          </cell>
        </row>
        <row r="678">
          <cell r="B678" t="str">
            <v>3B\M50\310</v>
          </cell>
          <cell r="C678" t="str">
            <v>Lino sheeting; skirtings; cement and sand screed; to floors</v>
          </cell>
          <cell r="D678" t="str">
            <v>m²</v>
          </cell>
          <cell r="E678">
            <v>0.01</v>
          </cell>
        </row>
        <row r="679">
          <cell r="B679" t="str">
            <v>3B\M50\320</v>
          </cell>
          <cell r="C679" t="str">
            <v>Carpet tiles; low quality.</v>
          </cell>
          <cell r="D679" t="str">
            <v>Nr</v>
          </cell>
          <cell r="E679">
            <v>20</v>
          </cell>
        </row>
        <row r="680">
          <cell r="B680" t="str">
            <v>3B\M50\330</v>
          </cell>
          <cell r="C680" t="str">
            <v>Carpet tiles; low quality; nosings; to flight of stairs</v>
          </cell>
          <cell r="D680" t="str">
            <v>Nr</v>
          </cell>
          <cell r="E680">
            <v>0.01</v>
          </cell>
        </row>
        <row r="681">
          <cell r="B681" t="str">
            <v>3B\M50\340</v>
          </cell>
          <cell r="C681" t="str">
            <v>Carpet tiles; medium quality; to floors</v>
          </cell>
          <cell r="D681" t="str">
            <v>m²</v>
          </cell>
          <cell r="E681">
            <v>28</v>
          </cell>
        </row>
        <row r="682">
          <cell r="B682" t="str">
            <v>3B\M50\350</v>
          </cell>
          <cell r="C682" t="str">
            <v>Carpet tiles; medium quality; softwood skirtings; to floors</v>
          </cell>
          <cell r="D682" t="str">
            <v>m²</v>
          </cell>
          <cell r="E682">
            <v>35</v>
          </cell>
        </row>
        <row r="683">
          <cell r="B683" t="str">
            <v>3B\M50\360</v>
          </cell>
          <cell r="C683" t="str">
            <v>Carpet tiles; medium quality; softwood skirtings; cement and sand screed; to floors</v>
          </cell>
          <cell r="D683" t="str">
            <v>m²</v>
          </cell>
          <cell r="E683">
            <v>0.01</v>
          </cell>
        </row>
        <row r="684">
          <cell r="B684" t="str">
            <v>3B\M50\370</v>
          </cell>
          <cell r="C684" t="str">
            <v>Carpet tiles; high quality; to floors</v>
          </cell>
          <cell r="D684" t="str">
            <v>m²</v>
          </cell>
          <cell r="E684">
            <v>0.01</v>
          </cell>
        </row>
        <row r="685">
          <cell r="B685" t="str">
            <v>3B\M50\380</v>
          </cell>
          <cell r="C685" t="str">
            <v>Carpet tiles; high quality; hardwood skirtings; to floors</v>
          </cell>
          <cell r="D685" t="str">
            <v>m²</v>
          </cell>
          <cell r="E685">
            <v>0.01</v>
          </cell>
        </row>
        <row r="686">
          <cell r="B686" t="str">
            <v>3B\M50\390</v>
          </cell>
          <cell r="C686" t="str">
            <v>Carpet tiles; high quality; hardwood skirtings; cement and sand screed; to floors</v>
          </cell>
          <cell r="D686" t="str">
            <v>m²</v>
          </cell>
          <cell r="E686">
            <v>0.01</v>
          </cell>
        </row>
        <row r="687">
          <cell r="B687" t="str">
            <v>3B\M51</v>
          </cell>
          <cell r="C687" t="str">
            <v>Edge fixed carpeting</v>
          </cell>
        </row>
        <row r="688">
          <cell r="B688" t="str">
            <v>3B\M51\100</v>
          </cell>
          <cell r="C688" t="str">
            <v>Carpet; low quality</v>
          </cell>
          <cell r="D688" t="str">
            <v>m²</v>
          </cell>
          <cell r="E688">
            <v>0.01</v>
          </cell>
        </row>
        <row r="689">
          <cell r="B689" t="str">
            <v>3B\M51\110</v>
          </cell>
          <cell r="C689" t="str">
            <v>Carpet; low quality; softwood skirting</v>
          </cell>
          <cell r="D689" t="str">
            <v>m²</v>
          </cell>
          <cell r="E689">
            <v>0.01</v>
          </cell>
        </row>
        <row r="690">
          <cell r="B690" t="str">
            <v>3B\M51\120</v>
          </cell>
          <cell r="C690" t="str">
            <v>Carpet; low quality; softwood skirting; cement and sand screed</v>
          </cell>
          <cell r="D690" t="str">
            <v>m²</v>
          </cell>
          <cell r="E690">
            <v>0.01</v>
          </cell>
        </row>
        <row r="691">
          <cell r="B691" t="str">
            <v>3B\M51\130</v>
          </cell>
          <cell r="C691" t="str">
            <v>Carpet; medium quality, underlay, fixings and trims.</v>
          </cell>
          <cell r="D691" t="str">
            <v>m²</v>
          </cell>
          <cell r="E691">
            <v>25</v>
          </cell>
        </row>
        <row r="692">
          <cell r="B692" t="str">
            <v>3B\M51\140</v>
          </cell>
          <cell r="C692" t="str">
            <v>Carpet; medium quality; softwood skirting</v>
          </cell>
          <cell r="D692" t="str">
            <v>m²</v>
          </cell>
          <cell r="E692">
            <v>0.01</v>
          </cell>
        </row>
        <row r="693">
          <cell r="B693" t="str">
            <v>3B\M51\150</v>
          </cell>
          <cell r="C693" t="str">
            <v>Carpet; medium quality; softwood skirting; cement and sand screed</v>
          </cell>
          <cell r="D693" t="str">
            <v>m²</v>
          </cell>
          <cell r="E693">
            <v>0.01</v>
          </cell>
        </row>
        <row r="694">
          <cell r="B694" t="str">
            <v>3B\M51\160</v>
          </cell>
          <cell r="C694" t="str">
            <v>Carpet; high quality, underlay, fixings and trims.</v>
          </cell>
          <cell r="D694" t="str">
            <v>m²</v>
          </cell>
          <cell r="E694">
            <v>50</v>
          </cell>
        </row>
        <row r="695">
          <cell r="B695" t="str">
            <v>3B\M51\170</v>
          </cell>
          <cell r="C695" t="str">
            <v>Carpet; high quality; hardwood skirting</v>
          </cell>
          <cell r="D695" t="str">
            <v>m²</v>
          </cell>
          <cell r="E695">
            <v>0.01</v>
          </cell>
        </row>
        <row r="696">
          <cell r="B696" t="str">
            <v>3B\M51\180</v>
          </cell>
          <cell r="C696" t="str">
            <v>Carpet; high quality; hardwood skirting; cement and sand screed</v>
          </cell>
          <cell r="D696" t="str">
            <v>m²</v>
          </cell>
          <cell r="E696">
            <v>0.01</v>
          </cell>
        </row>
        <row r="697">
          <cell r="B697" t="str">
            <v>3B\M50\220</v>
          </cell>
          <cell r="C697" t="str">
            <v>Carpet; medium quality; nosings; to flight of stairs</v>
          </cell>
          <cell r="D697" t="str">
            <v>Nr</v>
          </cell>
          <cell r="E697">
            <v>1500</v>
          </cell>
        </row>
        <row r="698">
          <cell r="B698" t="str">
            <v>3B\M50\220</v>
          </cell>
          <cell r="C698" t="str">
            <v>Carpet; high quality; nosings; to flight of stairs</v>
          </cell>
          <cell r="D698" t="str">
            <v>Nr</v>
          </cell>
          <cell r="E698">
            <v>1800</v>
          </cell>
        </row>
        <row r="699">
          <cell r="B699" t="str">
            <v>3B\M60</v>
          </cell>
          <cell r="C699" t="str">
            <v>Painting / clear finishing</v>
          </cell>
        </row>
        <row r="700">
          <cell r="B700" t="str">
            <v>3B\M60\100</v>
          </cell>
          <cell r="C700" t="str">
            <v>Epoxy floor paint.</v>
          </cell>
          <cell r="D700" t="str">
            <v>m²</v>
          </cell>
          <cell r="E700">
            <v>15</v>
          </cell>
        </row>
        <row r="701">
          <cell r="B701" t="str">
            <v>3B\P10</v>
          </cell>
          <cell r="C701" t="str">
            <v>Sundry insulation / proofing work / fire stops</v>
          </cell>
        </row>
        <row r="702">
          <cell r="B702" t="str">
            <v>3B\P10\100</v>
          </cell>
          <cell r="C702" t="str">
            <v>Insulation, underfloor smoke barriers</v>
          </cell>
          <cell r="D702" t="str">
            <v>m²</v>
          </cell>
          <cell r="E702">
            <v>0.01</v>
          </cell>
        </row>
        <row r="704">
          <cell r="B704" t="str">
            <v>3B\P20</v>
          </cell>
          <cell r="C704" t="str">
            <v>Unframed isolated trims/skirtings/sundry items</v>
          </cell>
        </row>
        <row r="705">
          <cell r="B705" t="str">
            <v>3B\P20\100</v>
          </cell>
          <cell r="C705" t="str">
            <v>Sanding down and applying varnish to timber board flooring</v>
          </cell>
          <cell r="D705" t="str">
            <v>m²</v>
          </cell>
          <cell r="E705">
            <v>0.01</v>
          </cell>
        </row>
        <row r="706">
          <cell r="B706" t="str">
            <v>3B\P20\110</v>
          </cell>
          <cell r="C706" t="str">
            <v>Preparing existing floors to receive hardboard</v>
          </cell>
          <cell r="D706" t="str">
            <v>m²</v>
          </cell>
          <cell r="E706">
            <v>0.01</v>
          </cell>
        </row>
        <row r="707">
          <cell r="B707" t="str">
            <v>3B\P20\120</v>
          </cell>
          <cell r="C707" t="str">
            <v>Skirtings, MDF, painted.</v>
          </cell>
          <cell r="D707" t="str">
            <v>m</v>
          </cell>
          <cell r="E707">
            <v>4</v>
          </cell>
        </row>
        <row r="708">
          <cell r="B708" t="str">
            <v>3B\P20\130</v>
          </cell>
          <cell r="C708" t="str">
            <v>Skirtings, softwood, painted.</v>
          </cell>
          <cell r="D708" t="str">
            <v>m</v>
          </cell>
          <cell r="E708">
            <v>6</v>
          </cell>
        </row>
        <row r="709">
          <cell r="B709" t="str">
            <v>3B\P20\140</v>
          </cell>
          <cell r="C709" t="str">
            <v>Skirtings, hardwood, varnished.</v>
          </cell>
          <cell r="D709" t="str">
            <v>m</v>
          </cell>
          <cell r="E709">
            <v>18</v>
          </cell>
        </row>
        <row r="710">
          <cell r="B710" t="str">
            <v>3B\P20\150</v>
          </cell>
          <cell r="C710" t="str">
            <v>Softwood skirtings to match existing; painted</v>
          </cell>
          <cell r="D710" t="str">
            <v>m</v>
          </cell>
          <cell r="E710">
            <v>0.01</v>
          </cell>
        </row>
        <row r="711">
          <cell r="B711" t="str">
            <v>3B\P20\160</v>
          </cell>
          <cell r="C711" t="str">
            <v>Re-fixing existing skirting previously removed for insertion of damp proof course; plugging; replacing damaged sections</v>
          </cell>
          <cell r="D711" t="str">
            <v>m</v>
          </cell>
          <cell r="E711">
            <v>0.01</v>
          </cell>
        </row>
        <row r="712">
          <cell r="B712" t="str">
            <v>3B\P20\170</v>
          </cell>
          <cell r="C712" t="str">
            <v>Matwell; frame and mat</v>
          </cell>
          <cell r="D712" t="str">
            <v>Nr</v>
          </cell>
          <cell r="E712">
            <v>0.01</v>
          </cell>
        </row>
        <row r="713">
          <cell r="B713" t="str">
            <v>3B\P20\180</v>
          </cell>
          <cell r="C713" t="str">
            <v>Matwell; frame and mat</v>
          </cell>
          <cell r="D713" t="str">
            <v>m²</v>
          </cell>
          <cell r="E713">
            <v>0.01</v>
          </cell>
        </row>
        <row r="714">
          <cell r="B714" t="str">
            <v>3B\P31</v>
          </cell>
          <cell r="C714" t="str">
            <v>Holes/chases/covers/supports for services</v>
          </cell>
        </row>
        <row r="715">
          <cell r="B715" t="str">
            <v>3B\P31\100</v>
          </cell>
          <cell r="C715" t="str">
            <v>Miscellaneous joinery or holes / chases / covers / supports for services</v>
          </cell>
          <cell r="D715" t="str">
            <v>m²</v>
          </cell>
          <cell r="E715">
            <v>10</v>
          </cell>
        </row>
        <row r="717">
          <cell r="B717" t="str">
            <v>3C</v>
          </cell>
          <cell r="C717" t="str">
            <v>Ceiling finishes</v>
          </cell>
          <cell r="D717" t="str">
            <v xml:space="preserve"> </v>
          </cell>
        </row>
        <row r="718">
          <cell r="B718" t="str">
            <v>3C\A54</v>
          </cell>
          <cell r="C718" t="str">
            <v>Provisional work</v>
          </cell>
        </row>
        <row r="719">
          <cell r="B719" t="str">
            <v>3C\A54\100</v>
          </cell>
          <cell r="C719" t="str">
            <v>Additional ceiling finishes.</v>
          </cell>
          <cell r="D719" t="str">
            <v>Nr</v>
          </cell>
          <cell r="E719">
            <v>10000</v>
          </cell>
        </row>
        <row r="720">
          <cell r="B720" t="str">
            <v>3C\C20</v>
          </cell>
          <cell r="C720" t="str">
            <v>Alterations - spot items</v>
          </cell>
          <cell r="E720">
            <v>0.01</v>
          </cell>
        </row>
        <row r="721">
          <cell r="B721" t="str">
            <v>3C\C20\100</v>
          </cell>
          <cell r="C721" t="str">
            <v>Making good damaged cornices to match existing</v>
          </cell>
          <cell r="D721" t="str">
            <v>Item</v>
          </cell>
          <cell r="E721">
            <v>0.01</v>
          </cell>
        </row>
        <row r="722">
          <cell r="B722" t="str">
            <v>3C\C20\110</v>
          </cell>
          <cell r="C722" t="str">
            <v>Cleaning down and making good damaged rosettes</v>
          </cell>
          <cell r="D722" t="str">
            <v>Item</v>
          </cell>
          <cell r="E722">
            <v>0.01</v>
          </cell>
        </row>
        <row r="723">
          <cell r="B723" t="str">
            <v>3C\C20\120</v>
          </cell>
          <cell r="C723" t="str">
            <v>Stripping off ceiling paper; rubbing down; preparing to receive decoration</v>
          </cell>
          <cell r="D723" t="str">
            <v>m²</v>
          </cell>
          <cell r="E723">
            <v>0.01</v>
          </cell>
        </row>
        <row r="724">
          <cell r="B724" t="str">
            <v>3C\C20\130</v>
          </cell>
          <cell r="C724" t="str">
            <v>Making good and replacing plaster</v>
          </cell>
          <cell r="D724" t="str">
            <v>Item</v>
          </cell>
          <cell r="E724">
            <v>0.01</v>
          </cell>
        </row>
        <row r="725">
          <cell r="B725" t="str">
            <v>3C\K10</v>
          </cell>
          <cell r="C725" t="str">
            <v>Plasterboard dry lining</v>
          </cell>
        </row>
        <row r="726">
          <cell r="B726" t="str">
            <v>3C\K10\100</v>
          </cell>
          <cell r="C726" t="str">
            <v>Plasterboard dry lining, skim; emulsion paint; to ceilings.</v>
          </cell>
          <cell r="D726" t="str">
            <v>m²</v>
          </cell>
          <cell r="E726">
            <v>20</v>
          </cell>
        </row>
        <row r="727">
          <cell r="B727" t="str">
            <v>3C\K10\110</v>
          </cell>
          <cell r="C727" t="str">
            <v>Plasterboard dry lining, skim; emulsion paint; over 3.5m high; to ceilings.</v>
          </cell>
          <cell r="D727" t="str">
            <v>m²</v>
          </cell>
          <cell r="E727">
            <v>22</v>
          </cell>
        </row>
        <row r="728">
          <cell r="B728" t="str">
            <v>3C\K10\120</v>
          </cell>
          <cell r="C728" t="str">
            <v>Plasterboard dry lining, two layers plasterboard, skim; emulsion paint; to ceilings.</v>
          </cell>
          <cell r="D728" t="str">
            <v>m²</v>
          </cell>
          <cell r="E728">
            <v>0.01</v>
          </cell>
        </row>
        <row r="729">
          <cell r="B729" t="str">
            <v>3C\K10\130</v>
          </cell>
          <cell r="C729" t="str">
            <v>Plasterboard dry lining, two layers plasterboard, skim; emulsion paint; over 3.5 m high; to ceilings..</v>
          </cell>
          <cell r="D729" t="str">
            <v>m²</v>
          </cell>
          <cell r="E729">
            <v>0.01</v>
          </cell>
        </row>
        <row r="730">
          <cell r="B730" t="str">
            <v>3C\K10\140</v>
          </cell>
          <cell r="C730" t="str">
            <v>Plasterboard dry lining, two layers plasterboard, Artex; to ceilings.</v>
          </cell>
          <cell r="D730" t="str">
            <v>m²</v>
          </cell>
          <cell r="E730">
            <v>0.01</v>
          </cell>
        </row>
        <row r="731">
          <cell r="B731" t="str">
            <v>3C\K10\150</v>
          </cell>
          <cell r="C731" t="str">
            <v>Plasterboard dry lining, moisture proof plasterboard, skim; bathroom emulsion; to ceilings.</v>
          </cell>
          <cell r="D731" t="str">
            <v>m²</v>
          </cell>
          <cell r="E731">
            <v>0.01</v>
          </cell>
        </row>
        <row r="732">
          <cell r="B732" t="str">
            <v>3C\K40</v>
          </cell>
          <cell r="C732" t="str">
            <v>Suspended ceilings</v>
          </cell>
        </row>
        <row r="733">
          <cell r="B733" t="str">
            <v>3C\K40\100</v>
          </cell>
          <cell r="C733" t="str">
            <v>Suspended ceiling; plastic faced plasterboard; exposed tee grid system</v>
          </cell>
          <cell r="D733" t="str">
            <v>m²</v>
          </cell>
          <cell r="E733">
            <v>0.01</v>
          </cell>
        </row>
        <row r="734">
          <cell r="B734" t="str">
            <v>3C\K40\110</v>
          </cell>
          <cell r="C734" t="str">
            <v>Suspended ceiling; medium quality; exposed tee grid system</v>
          </cell>
          <cell r="D734" t="str">
            <v>m²</v>
          </cell>
          <cell r="E734">
            <v>35</v>
          </cell>
        </row>
        <row r="735">
          <cell r="B735" t="str">
            <v>3C\K40\120</v>
          </cell>
          <cell r="C735" t="str">
            <v>Suspended ceiling; medium quality; tegular tiles; slim grid system.</v>
          </cell>
          <cell r="D735" t="str">
            <v>m²</v>
          </cell>
          <cell r="E735">
            <v>0.01</v>
          </cell>
        </row>
        <row r="736">
          <cell r="B736" t="str">
            <v>3C\K40\130</v>
          </cell>
          <cell r="C736" t="str">
            <v>Suspended ceiling; medium quality; concealed grid system</v>
          </cell>
          <cell r="D736" t="str">
            <v>m²</v>
          </cell>
          <cell r="E736">
            <v>0.01</v>
          </cell>
        </row>
        <row r="737">
          <cell r="B737" t="str">
            <v>3C\K40\140</v>
          </cell>
          <cell r="C737" t="str">
            <v>Suspended ceiling; high quality; concealed grid system</v>
          </cell>
          <cell r="D737" t="str">
            <v>m²</v>
          </cell>
          <cell r="E737">
            <v>0.01</v>
          </cell>
        </row>
        <row r="738">
          <cell r="B738" t="str">
            <v>3C\K40\150</v>
          </cell>
          <cell r="C738" t="str">
            <v>Suspended ceiling; mineral fibre; concealed grid system</v>
          </cell>
          <cell r="D738" t="str">
            <v>m²</v>
          </cell>
          <cell r="E738">
            <v>0.01</v>
          </cell>
        </row>
        <row r="739">
          <cell r="B739" t="str">
            <v>3C\K40\160</v>
          </cell>
          <cell r="C739" t="str">
            <v>Suspended ceiling; metal panel; concealed grid system</v>
          </cell>
          <cell r="D739" t="str">
            <v>m²</v>
          </cell>
          <cell r="E739">
            <v>40</v>
          </cell>
        </row>
        <row r="740">
          <cell r="B740" t="str">
            <v>3C\K40\170</v>
          </cell>
          <cell r="C740" t="str">
            <v>Suspended ceiling; metal panel; fully accessible; concealed grid system</v>
          </cell>
          <cell r="D740" t="str">
            <v>m²</v>
          </cell>
          <cell r="E740">
            <v>0.01</v>
          </cell>
        </row>
        <row r="741">
          <cell r="B741" t="str">
            <v>3C\L20</v>
          </cell>
          <cell r="C741" t="str">
            <v>Timber doors/shutters/hatches</v>
          </cell>
        </row>
        <row r="742">
          <cell r="B742" t="str">
            <v>3C\L20\110</v>
          </cell>
          <cell r="C742" t="str">
            <v>Timber hatches; plywood panel; softwood frame; ironmongery; painted.</v>
          </cell>
          <cell r="D742" t="str">
            <v>Nr</v>
          </cell>
          <cell r="E742">
            <v>150</v>
          </cell>
        </row>
        <row r="743">
          <cell r="B743" t="str">
            <v>3C\L20\120</v>
          </cell>
          <cell r="C743" t="str">
            <v>Timber hatches; plywood panel; softwood frame; ironmongery; painted and retractable metal ladder.</v>
          </cell>
          <cell r="D743" t="str">
            <v>Nr</v>
          </cell>
          <cell r="E743">
            <v>300</v>
          </cell>
        </row>
        <row r="744">
          <cell r="B744" t="str">
            <v>3C\M20</v>
          </cell>
          <cell r="C744" t="str">
            <v>Plastered/ rendered/ roughcast coatings</v>
          </cell>
        </row>
        <row r="745">
          <cell r="B745" t="str">
            <v>3C\M20\100</v>
          </cell>
          <cell r="C745" t="str">
            <v>Plaster; emulsion paint</v>
          </cell>
          <cell r="D745" t="str">
            <v>m²</v>
          </cell>
          <cell r="E745">
            <v>0.01</v>
          </cell>
        </row>
        <row r="746">
          <cell r="B746" t="str">
            <v>3C\M31</v>
          </cell>
          <cell r="C746" t="str">
            <v>Fibrous plaster</v>
          </cell>
        </row>
        <row r="747">
          <cell r="B747" t="str">
            <v>3C\M31\100</v>
          </cell>
          <cell r="C747" t="str">
            <v>Fibrous plaster; to ceilings.</v>
          </cell>
          <cell r="D747" t="str">
            <v>m²</v>
          </cell>
          <cell r="E747">
            <v>0.01</v>
          </cell>
        </row>
        <row r="748">
          <cell r="B748" t="str">
            <v>3C\M31\110</v>
          </cell>
          <cell r="C748" t="str">
            <v>Fibrous plaster; cornices, simple cove.</v>
          </cell>
          <cell r="D748" t="str">
            <v>m</v>
          </cell>
          <cell r="E748">
            <v>5</v>
          </cell>
        </row>
        <row r="749">
          <cell r="B749" t="str">
            <v>3C\M31\120</v>
          </cell>
          <cell r="C749" t="str">
            <v>Fibrous plaster; cornices, highly complex; 400mm girth.</v>
          </cell>
          <cell r="D749" t="str">
            <v>m</v>
          </cell>
          <cell r="E749">
            <v>45</v>
          </cell>
        </row>
        <row r="750">
          <cell r="B750" t="str">
            <v>3C\M31\130</v>
          </cell>
          <cell r="C750" t="str">
            <v>Fibrous plaster; ceiling roses.</v>
          </cell>
          <cell r="D750" t="str">
            <v>Nr</v>
          </cell>
          <cell r="E750">
            <v>40</v>
          </cell>
        </row>
        <row r="751">
          <cell r="B751" t="str">
            <v>3C\M52</v>
          </cell>
          <cell r="C751" t="str">
            <v>Decorative papers</v>
          </cell>
        </row>
        <row r="752">
          <cell r="B752" t="str">
            <v>3C\M52\100</v>
          </cell>
          <cell r="C752" t="str">
            <v>Woodchip paper; emulsion paint; to ceilings</v>
          </cell>
          <cell r="D752" t="str">
            <v>m²</v>
          </cell>
          <cell r="E752">
            <v>0.01</v>
          </cell>
        </row>
        <row r="753">
          <cell r="B753" t="str">
            <v>3C\M52\110</v>
          </cell>
          <cell r="C753" t="str">
            <v>Anaglypta; emulsion paint; to ceilings</v>
          </cell>
          <cell r="D753" t="str">
            <v>m²</v>
          </cell>
          <cell r="E753">
            <v>0.01</v>
          </cell>
        </row>
        <row r="754">
          <cell r="B754" t="str">
            <v>3C\M60</v>
          </cell>
          <cell r="C754" t="str">
            <v>Painting / clear finishing</v>
          </cell>
          <cell r="E754">
            <v>0.01</v>
          </cell>
        </row>
        <row r="755">
          <cell r="B755" t="str">
            <v>3C\M60\100</v>
          </cell>
          <cell r="C755" t="str">
            <v>Emulsion paint; to ceilings</v>
          </cell>
          <cell r="D755" t="str">
            <v>m²</v>
          </cell>
          <cell r="E755">
            <v>3</v>
          </cell>
        </row>
        <row r="756">
          <cell r="B756" t="str">
            <v>3C\M60\110</v>
          </cell>
          <cell r="C756" t="str">
            <v>Cleaning down; emulsion paint; to existing ceilings</v>
          </cell>
          <cell r="D756" t="str">
            <v>m²</v>
          </cell>
          <cell r="E756">
            <v>0.01</v>
          </cell>
        </row>
        <row r="757">
          <cell r="B757" t="str">
            <v>3C\P31</v>
          </cell>
          <cell r="C757" t="str">
            <v>Holes/chases/covers/supports for services</v>
          </cell>
        </row>
        <row r="758">
          <cell r="B758" t="str">
            <v>3C\P31\100</v>
          </cell>
          <cell r="C758" t="str">
            <v>Miscellaneous joinery or holes / chases / covers / supports for services</v>
          </cell>
          <cell r="D758" t="str">
            <v>m²</v>
          </cell>
          <cell r="E758">
            <v>10</v>
          </cell>
        </row>
        <row r="759">
          <cell r="B759" t="str">
            <v>4A</v>
          </cell>
          <cell r="C759" t="str">
            <v>General fittings</v>
          </cell>
        </row>
        <row r="760">
          <cell r="B760" t="str">
            <v>4A\N10</v>
          </cell>
          <cell r="C760" t="str">
            <v>General fixtures/furnishings/equipment</v>
          </cell>
        </row>
        <row r="761">
          <cell r="B761" t="str">
            <v>4A\N10\100</v>
          </cell>
          <cell r="C761" t="str">
            <v>Bank counters and side screens</v>
          </cell>
          <cell r="D761" t="str">
            <v>Item</v>
          </cell>
          <cell r="E761">
            <v>0.01</v>
          </cell>
        </row>
        <row r="762">
          <cell r="B762" t="str">
            <v>4A\N10\110</v>
          </cell>
          <cell r="C762" t="str">
            <v>Bank counter comprising ? till units with anti-bandit screens</v>
          </cell>
          <cell r="D762" t="str">
            <v>Item</v>
          </cell>
          <cell r="E762">
            <v>0.01</v>
          </cell>
        </row>
        <row r="763">
          <cell r="B763" t="str">
            <v>4A\N10\120</v>
          </cell>
          <cell r="C763" t="str">
            <v>Enquiry counter</v>
          </cell>
          <cell r="D763" t="str">
            <v>Item</v>
          </cell>
          <cell r="E763">
            <v>10000</v>
          </cell>
        </row>
        <row r="764">
          <cell r="B764" t="str">
            <v>4A\N10\130</v>
          </cell>
          <cell r="C764" t="str">
            <v>Safe plinth</v>
          </cell>
          <cell r="D764" t="str">
            <v>Nr</v>
          </cell>
          <cell r="E764">
            <v>0.01</v>
          </cell>
        </row>
        <row r="765">
          <cell r="B765" t="str">
            <v>4A\N10\140</v>
          </cell>
          <cell r="C765" t="str">
            <v>Lockers</v>
          </cell>
          <cell r="D765" t="str">
            <v>Nr</v>
          </cell>
          <cell r="E765">
            <v>0.01</v>
          </cell>
        </row>
        <row r="766">
          <cell r="B766" t="str">
            <v>4A\N10\150</v>
          </cell>
          <cell r="C766" t="str">
            <v>Kitchen fittings</v>
          </cell>
          <cell r="D766" t="str">
            <v>Nr</v>
          </cell>
          <cell r="E766">
            <v>0.01</v>
          </cell>
        </row>
        <row r="767">
          <cell r="B767" t="str">
            <v>4A\N10\160</v>
          </cell>
          <cell r="C767" t="str">
            <v>Kitchen equipment</v>
          </cell>
          <cell r="D767" t="str">
            <v>Item</v>
          </cell>
          <cell r="E767">
            <v>0.01</v>
          </cell>
        </row>
        <row r="768">
          <cell r="B768" t="str">
            <v>4A\N10\170</v>
          </cell>
          <cell r="C768" t="str">
            <v>Notice boards</v>
          </cell>
          <cell r="D768" t="str">
            <v>Nr</v>
          </cell>
          <cell r="E768">
            <v>0.01</v>
          </cell>
        </row>
        <row r="769">
          <cell r="B769" t="str">
            <v>4A\N10\180</v>
          </cell>
          <cell r="C769" t="str">
            <v>Cupboard units</v>
          </cell>
          <cell r="D769" t="str">
            <v>Nr</v>
          </cell>
          <cell r="E769">
            <v>0.01</v>
          </cell>
        </row>
        <row r="770">
          <cell r="B770" t="str">
            <v>4A\N10\190</v>
          </cell>
          <cell r="C770" t="str">
            <v>Wall units</v>
          </cell>
          <cell r="D770" t="str">
            <v>Nr</v>
          </cell>
          <cell r="E770">
            <v>0.01</v>
          </cell>
        </row>
        <row r="771">
          <cell r="B771" t="str">
            <v>4A\N10\200</v>
          </cell>
          <cell r="C771" t="str">
            <v>Reception desk</v>
          </cell>
          <cell r="D771" t="str">
            <v>Nr</v>
          </cell>
          <cell r="E771">
            <v>20000</v>
          </cell>
        </row>
        <row r="772">
          <cell r="B772" t="str">
            <v>4A\N10\210</v>
          </cell>
          <cell r="C772" t="str">
            <v>Sink base units</v>
          </cell>
          <cell r="D772" t="str">
            <v>Nr</v>
          </cell>
          <cell r="E772">
            <v>0.01</v>
          </cell>
        </row>
        <row r="773">
          <cell r="B773" t="str">
            <v>4A\N10\220</v>
          </cell>
          <cell r="C773" t="str">
            <v>Theatre seats.</v>
          </cell>
          <cell r="D773" t="str">
            <v>m²</v>
          </cell>
          <cell r="E773">
            <v>0.01</v>
          </cell>
        </row>
        <row r="774">
          <cell r="B774" t="str">
            <v>4A\N10\230</v>
          </cell>
          <cell r="C774" t="str">
            <v>Box office counter.</v>
          </cell>
          <cell r="D774" t="str">
            <v>m²</v>
          </cell>
          <cell r="E774">
            <v>0.01</v>
          </cell>
        </row>
        <row r="775">
          <cell r="B775" t="str">
            <v>4A\N10\240</v>
          </cell>
          <cell r="C775" t="str">
            <v>Bars; hardwood, including shelves.</v>
          </cell>
          <cell r="D775" t="str">
            <v>m²</v>
          </cell>
          <cell r="E775">
            <v>0.01</v>
          </cell>
        </row>
        <row r="776">
          <cell r="B776" t="str">
            <v>4A\N10\250</v>
          </cell>
          <cell r="C776" t="str">
            <v>Control box.</v>
          </cell>
          <cell r="D776" t="str">
            <v>m²</v>
          </cell>
          <cell r="E776">
            <v>0.01</v>
          </cell>
        </row>
        <row r="778">
          <cell r="B778" t="str">
            <v>4A\N10\300</v>
          </cell>
          <cell r="C778" t="str">
            <v>Bathroom / Toilet fittings</v>
          </cell>
        </row>
        <row r="779">
          <cell r="B779" t="str">
            <v>4A\N10\310</v>
          </cell>
          <cell r="C779" t="str">
            <v>Vanity unit; single; melamine, Corian top.</v>
          </cell>
          <cell r="D779" t="str">
            <v>Nr</v>
          </cell>
          <cell r="E779">
            <v>200</v>
          </cell>
        </row>
        <row r="780">
          <cell r="B780" t="str">
            <v>4A\N10\320</v>
          </cell>
          <cell r="C780" t="str">
            <v>Vanity unit; single; hardwood venered, marble top.</v>
          </cell>
          <cell r="D780" t="str">
            <v>Nr</v>
          </cell>
          <cell r="E780">
            <v>400</v>
          </cell>
        </row>
        <row r="781">
          <cell r="B781" t="str">
            <v>4A\N10\330</v>
          </cell>
          <cell r="C781" t="str">
            <v>Vanity unit; single; stainless steel and glass.</v>
          </cell>
          <cell r="D781" t="str">
            <v>Nr</v>
          </cell>
          <cell r="E781">
            <v>700</v>
          </cell>
        </row>
        <row r="782">
          <cell r="B782" t="str">
            <v>4A\N10\340</v>
          </cell>
          <cell r="C782" t="str">
            <v>Disabled WC fittings.</v>
          </cell>
          <cell r="D782" t="str">
            <v>Nr</v>
          </cell>
          <cell r="E782">
            <v>1000</v>
          </cell>
        </row>
        <row r="784">
          <cell r="B784" t="str">
            <v>4A\N10\400</v>
          </cell>
          <cell r="C784" t="str">
            <v>Bedroom fittings</v>
          </cell>
          <cell r="D784" t="str">
            <v>m²</v>
          </cell>
          <cell r="E784">
            <v>0.01</v>
          </cell>
        </row>
        <row r="785">
          <cell r="B785" t="str">
            <v>4A\N10\410</v>
          </cell>
          <cell r="C785" t="str">
            <v>Bed room fitout; joinery, bed, wardrobe, desk, chair, shelfs.</v>
          </cell>
          <cell r="D785" t="str">
            <v>Nr</v>
          </cell>
          <cell r="E785">
            <v>1500</v>
          </cell>
        </row>
        <row r="786">
          <cell r="B786" t="str">
            <v>4A\N10\420</v>
          </cell>
          <cell r="C786" t="str">
            <v>Bed room fitout; electrical; television, task lights, telephone.</v>
          </cell>
          <cell r="D786" t="str">
            <v>Nr</v>
          </cell>
          <cell r="E786">
            <v>1000</v>
          </cell>
        </row>
        <row r="787">
          <cell r="B787" t="str">
            <v>4A\N10\430</v>
          </cell>
          <cell r="C787" t="str">
            <v>Two sofas, coffee table, TV/bookcase; notice boards in sitting rooms.</v>
          </cell>
          <cell r="D787" t="str">
            <v>Nr</v>
          </cell>
          <cell r="E787">
            <v>3000</v>
          </cell>
        </row>
        <row r="789">
          <cell r="B789" t="str">
            <v>4A\N10\900</v>
          </cell>
          <cell r="C789" t="str">
            <v>Signs generally</v>
          </cell>
          <cell r="D789" t="str">
            <v>m²</v>
          </cell>
          <cell r="E789">
            <v>0.01</v>
          </cell>
        </row>
        <row r="790">
          <cell r="B790" t="str">
            <v>4A\N10\990</v>
          </cell>
          <cell r="C790" t="str">
            <v>Builders work in connection with services; duct casing; etc.</v>
          </cell>
          <cell r="D790" t="str">
            <v>m²</v>
          </cell>
          <cell r="E790">
            <v>0.01</v>
          </cell>
        </row>
        <row r="791">
          <cell r="B791" t="str">
            <v>4A\N11</v>
          </cell>
          <cell r="C791" t="str">
            <v>Domestic kitchen fittings</v>
          </cell>
        </row>
        <row r="792">
          <cell r="B792" t="str">
            <v>4A\N11\100</v>
          </cell>
          <cell r="C792" t="str">
            <v>Kitchenette, sink and refrigerator.</v>
          </cell>
          <cell r="D792" t="str">
            <v>Nr</v>
          </cell>
          <cell r="E792">
            <v>2000</v>
          </cell>
        </row>
        <row r="793">
          <cell r="B793" t="str">
            <v>4A\N11\110</v>
          </cell>
          <cell r="C793" t="str">
            <v>Base units, medium quality.</v>
          </cell>
          <cell r="D793" t="str">
            <v>Nr</v>
          </cell>
          <cell r="E793">
            <v>350</v>
          </cell>
        </row>
        <row r="794">
          <cell r="B794" t="str">
            <v>4A\N11\120</v>
          </cell>
          <cell r="C794" t="str">
            <v>Wall units, medium quality.</v>
          </cell>
          <cell r="D794" t="str">
            <v>Nr</v>
          </cell>
          <cell r="E794">
            <v>200</v>
          </cell>
        </row>
        <row r="795">
          <cell r="B795" t="str">
            <v>4A\N11\130</v>
          </cell>
          <cell r="C795" t="str">
            <v>Worktop, medium quality.</v>
          </cell>
          <cell r="D795" t="str">
            <v>Nr</v>
          </cell>
          <cell r="E795">
            <v>40</v>
          </cell>
        </row>
        <row r="796">
          <cell r="B796" t="str">
            <v>4A\N11\140</v>
          </cell>
          <cell r="C796" t="str">
            <v>Sink, taps and plumbing, medium quality.</v>
          </cell>
          <cell r="D796" t="str">
            <v>Nr</v>
          </cell>
          <cell r="E796">
            <v>250</v>
          </cell>
        </row>
        <row r="797">
          <cell r="B797" t="str">
            <v>4A\N11\150</v>
          </cell>
          <cell r="C797" t="str">
            <v>Base units, high quality.</v>
          </cell>
          <cell r="D797" t="str">
            <v>Nr</v>
          </cell>
          <cell r="E797">
            <v>1500</v>
          </cell>
        </row>
        <row r="798">
          <cell r="B798" t="str">
            <v>4A\N11\160</v>
          </cell>
          <cell r="C798" t="str">
            <v>Wall units, high quality.</v>
          </cell>
          <cell r="D798" t="str">
            <v>Nr</v>
          </cell>
          <cell r="E798">
            <v>1200</v>
          </cell>
        </row>
        <row r="799">
          <cell r="B799" t="str">
            <v>4A\N11\170</v>
          </cell>
          <cell r="C799" t="str">
            <v>Worktop, high quality.</v>
          </cell>
          <cell r="D799" t="str">
            <v>m</v>
          </cell>
          <cell r="E799">
            <v>100</v>
          </cell>
        </row>
        <row r="800">
          <cell r="B800" t="str">
            <v>4A\N11\180</v>
          </cell>
          <cell r="C800" t="str">
            <v>Sink, taps and plumbing, high quality.</v>
          </cell>
          <cell r="D800" t="str">
            <v>Nr</v>
          </cell>
          <cell r="E800">
            <v>400</v>
          </cell>
        </row>
        <row r="801">
          <cell r="B801" t="str">
            <v>4A\N12</v>
          </cell>
          <cell r="C801" t="str">
            <v>Catering equipment</v>
          </cell>
        </row>
        <row r="802">
          <cell r="C802" t="str">
            <v>Medium quality</v>
          </cell>
        </row>
        <row r="803">
          <cell r="B803" t="str">
            <v>4A\N12\100</v>
          </cell>
          <cell r="C803" t="str">
            <v>AGA cooker</v>
          </cell>
          <cell r="D803" t="str">
            <v>Nr</v>
          </cell>
          <cell r="E803">
            <v>3000</v>
          </cell>
        </row>
        <row r="804">
          <cell r="B804" t="str">
            <v>4A\N12\110</v>
          </cell>
          <cell r="C804" t="str">
            <v>Cooker</v>
          </cell>
          <cell r="D804" t="str">
            <v>Nr</v>
          </cell>
          <cell r="E804">
            <v>750</v>
          </cell>
        </row>
        <row r="805">
          <cell r="B805" t="str">
            <v>4A\N12\120</v>
          </cell>
          <cell r="C805" t="str">
            <v>Fridge Freezer</v>
          </cell>
          <cell r="D805" t="str">
            <v>Nr</v>
          </cell>
          <cell r="E805">
            <v>500</v>
          </cell>
        </row>
        <row r="806">
          <cell r="B806" t="str">
            <v>4A\N12\130</v>
          </cell>
          <cell r="C806" t="str">
            <v>Dish washer</v>
          </cell>
          <cell r="D806" t="str">
            <v>Nr</v>
          </cell>
          <cell r="E806">
            <v>350</v>
          </cell>
        </row>
        <row r="807">
          <cell r="B807" t="str">
            <v>4A\N12\140</v>
          </cell>
          <cell r="C807" t="str">
            <v>Washing Machine</v>
          </cell>
          <cell r="D807" t="str">
            <v>Nr</v>
          </cell>
          <cell r="E807">
            <v>500</v>
          </cell>
        </row>
        <row r="808">
          <cell r="B808" t="str">
            <v>4A\N12\150</v>
          </cell>
          <cell r="C808" t="str">
            <v>Tumble Dryer</v>
          </cell>
          <cell r="D808" t="str">
            <v>Nr</v>
          </cell>
          <cell r="E808">
            <v>200</v>
          </cell>
        </row>
        <row r="809">
          <cell r="B809" t="str">
            <v>4A\N12\160</v>
          </cell>
          <cell r="C809" t="str">
            <v>Cooker extract</v>
          </cell>
          <cell r="D809" t="str">
            <v>Nr</v>
          </cell>
          <cell r="E809">
            <v>200</v>
          </cell>
        </row>
        <row r="810">
          <cell r="B810" t="str">
            <v>4A\N12\170</v>
          </cell>
          <cell r="C810" t="str">
            <v>Waste disposal</v>
          </cell>
          <cell r="D810" t="str">
            <v>Nr</v>
          </cell>
          <cell r="E810">
            <v>100</v>
          </cell>
        </row>
        <row r="811">
          <cell r="C811" t="str">
            <v>High quality</v>
          </cell>
        </row>
        <row r="812">
          <cell r="B812" t="str">
            <v>4A\N12\200</v>
          </cell>
          <cell r="C812" t="str">
            <v>AGA cooker</v>
          </cell>
          <cell r="D812" t="str">
            <v>Nr</v>
          </cell>
          <cell r="E812">
            <v>6000</v>
          </cell>
        </row>
        <row r="813">
          <cell r="B813" t="str">
            <v>4A\N12\210</v>
          </cell>
          <cell r="C813" t="str">
            <v>Cooker</v>
          </cell>
          <cell r="D813" t="str">
            <v>Nr</v>
          </cell>
          <cell r="E813">
            <v>2000</v>
          </cell>
        </row>
        <row r="814">
          <cell r="B814" t="str">
            <v>4A\N12\220</v>
          </cell>
          <cell r="C814" t="str">
            <v>Fridge Freezer</v>
          </cell>
          <cell r="D814" t="str">
            <v>Nr</v>
          </cell>
          <cell r="E814">
            <v>1500</v>
          </cell>
        </row>
        <row r="815">
          <cell r="B815" t="str">
            <v>4A\N12\230</v>
          </cell>
          <cell r="C815" t="str">
            <v>Dish washer</v>
          </cell>
          <cell r="D815" t="str">
            <v>Nr</v>
          </cell>
          <cell r="E815">
            <v>1500</v>
          </cell>
        </row>
        <row r="816">
          <cell r="B816" t="str">
            <v>4A\N12\240</v>
          </cell>
          <cell r="C816" t="str">
            <v>Washing Machine</v>
          </cell>
          <cell r="D816" t="str">
            <v>Nr</v>
          </cell>
          <cell r="E816">
            <v>2000</v>
          </cell>
        </row>
        <row r="817">
          <cell r="B817" t="str">
            <v>4A\N12\250</v>
          </cell>
          <cell r="C817" t="str">
            <v>Tumble Dryer</v>
          </cell>
          <cell r="D817" t="str">
            <v>Nr</v>
          </cell>
          <cell r="E817">
            <v>1500</v>
          </cell>
        </row>
        <row r="818">
          <cell r="B818" t="str">
            <v>4A\N12\260</v>
          </cell>
          <cell r="C818" t="str">
            <v>Cooker extract</v>
          </cell>
          <cell r="D818" t="str">
            <v>Nr</v>
          </cell>
          <cell r="E818">
            <v>600</v>
          </cell>
        </row>
        <row r="819">
          <cell r="B819" t="str">
            <v>4A\N12\270</v>
          </cell>
          <cell r="C819" t="str">
            <v>Waste disposal</v>
          </cell>
          <cell r="D819" t="str">
            <v>Nr</v>
          </cell>
          <cell r="E819">
            <v>400</v>
          </cell>
        </row>
        <row r="820">
          <cell r="B820" t="str">
            <v>50\</v>
          </cell>
          <cell r="C820" t="str">
            <v>MECHANICAL AND ELECTRICAL SERVICES</v>
          </cell>
          <cell r="D820" t="str">
            <v xml:space="preserve"> </v>
          </cell>
        </row>
        <row r="821">
          <cell r="B821" t="str">
            <v>5A</v>
          </cell>
          <cell r="C821" t="str">
            <v>Sanitary appliances</v>
          </cell>
          <cell r="D821" t="str">
            <v xml:space="preserve"> </v>
          </cell>
        </row>
        <row r="822">
          <cell r="B822" t="str">
            <v>5A\N13</v>
          </cell>
          <cell r="C822" t="str">
            <v>Sanitary appliances / fittings</v>
          </cell>
        </row>
        <row r="823">
          <cell r="B823" t="str">
            <v>5A\N13\100</v>
          </cell>
          <cell r="C823" t="str">
            <v>Lavatory basins</v>
          </cell>
          <cell r="D823" t="str">
            <v>Nr</v>
          </cell>
          <cell r="E823">
            <v>0.01</v>
          </cell>
        </row>
        <row r="824">
          <cell r="B824" t="str">
            <v>5A\N13\110</v>
          </cell>
          <cell r="C824" t="str">
            <v>W.C. Suites; white; connecting to plumbing.</v>
          </cell>
          <cell r="D824" t="str">
            <v>Nr</v>
          </cell>
          <cell r="E824">
            <v>250</v>
          </cell>
        </row>
        <row r="825">
          <cell r="B825" t="str">
            <v>5A\N13\120</v>
          </cell>
          <cell r="C825" t="str">
            <v>W.C. Suites; coloured; connecting to plumbing.</v>
          </cell>
          <cell r="D825" t="str">
            <v>Nr</v>
          </cell>
          <cell r="E825">
            <v>350</v>
          </cell>
        </row>
        <row r="826">
          <cell r="B826" t="str">
            <v>5A\N13\130</v>
          </cell>
          <cell r="C826" t="str">
            <v>W.C. Suites; disabled, connecting to plumbing; grab rails.</v>
          </cell>
          <cell r="D826" t="str">
            <v>Nr</v>
          </cell>
          <cell r="E826">
            <v>500</v>
          </cell>
        </row>
        <row r="827">
          <cell r="B827" t="str">
            <v>5A\N13\140</v>
          </cell>
          <cell r="C827" t="str">
            <v>Baths; white.</v>
          </cell>
          <cell r="D827" t="str">
            <v>Nr</v>
          </cell>
          <cell r="E827">
            <v>0.01</v>
          </cell>
        </row>
        <row r="828">
          <cell r="B828" t="str">
            <v>5A\N13\150</v>
          </cell>
          <cell r="C828" t="str">
            <v>Baths; coloured; connecting to plumbing.</v>
          </cell>
          <cell r="D828" t="str">
            <v>Nr</v>
          </cell>
          <cell r="E828">
            <v>500</v>
          </cell>
        </row>
        <row r="829">
          <cell r="B829" t="str">
            <v>5A\N13\160</v>
          </cell>
          <cell r="C829" t="str">
            <v>Urinals; white; connecting to plumbing.</v>
          </cell>
          <cell r="D829" t="str">
            <v>Nr</v>
          </cell>
          <cell r="E829">
            <v>250</v>
          </cell>
        </row>
        <row r="830">
          <cell r="B830" t="str">
            <v>5A\N13\170</v>
          </cell>
          <cell r="C830" t="str">
            <v>Urinals; coloured; connecting to plumbing.</v>
          </cell>
          <cell r="D830" t="str">
            <v>Nr</v>
          </cell>
          <cell r="E830">
            <v>350</v>
          </cell>
        </row>
        <row r="831">
          <cell r="B831" t="str">
            <v>5A\N13\180</v>
          </cell>
          <cell r="C831" t="str">
            <v>Vanity units; joinery / basin;  Melamine.</v>
          </cell>
          <cell r="D831" t="str">
            <v>Nr</v>
          </cell>
          <cell r="E831">
            <v>450</v>
          </cell>
        </row>
        <row r="832">
          <cell r="B832" t="str">
            <v>5A\N13\190</v>
          </cell>
          <cell r="C832" t="str">
            <v>Vanity units; joinery / basin; Corian.</v>
          </cell>
          <cell r="D832" t="str">
            <v>Nr</v>
          </cell>
          <cell r="E832">
            <v>600</v>
          </cell>
        </row>
        <row r="833">
          <cell r="B833" t="str">
            <v>5A\N13\200</v>
          </cell>
          <cell r="C833" t="str">
            <v>Vanity units; joinery / basin; marble and hardwood.</v>
          </cell>
          <cell r="D833" t="str">
            <v>Nr</v>
          </cell>
          <cell r="E833">
            <v>800</v>
          </cell>
        </row>
        <row r="834">
          <cell r="B834" t="str">
            <v>5A\N13\210</v>
          </cell>
          <cell r="C834" t="str">
            <v>Vanity unit basins; white; fixing and connecting to plumbing.</v>
          </cell>
          <cell r="D834" t="str">
            <v>Nr</v>
          </cell>
          <cell r="E834">
            <v>250</v>
          </cell>
        </row>
        <row r="835">
          <cell r="B835" t="str">
            <v>5A\N13\220</v>
          </cell>
          <cell r="C835" t="str">
            <v>Vanity unit basins; coloured; fixing and connecting to plumbing.</v>
          </cell>
          <cell r="D835" t="str">
            <v>Nr</v>
          </cell>
          <cell r="E835">
            <v>250</v>
          </cell>
        </row>
        <row r="836">
          <cell r="B836" t="str">
            <v>5A\N13\230</v>
          </cell>
          <cell r="C836" t="str">
            <v>Cleaners sink</v>
          </cell>
          <cell r="D836" t="str">
            <v>Nr</v>
          </cell>
          <cell r="E836">
            <v>300</v>
          </cell>
        </row>
        <row r="837">
          <cell r="B837" t="str">
            <v>5A\N13\240</v>
          </cell>
          <cell r="C837" t="str">
            <v>Stainless steel sink and drainer</v>
          </cell>
          <cell r="D837" t="str">
            <v>Nr</v>
          </cell>
          <cell r="E837">
            <v>0.01</v>
          </cell>
        </row>
        <row r="838">
          <cell r="B838" t="str">
            <v>5A\N13\250</v>
          </cell>
          <cell r="C838" t="str">
            <v>Shower units; connecting to plumbing.</v>
          </cell>
          <cell r="D838" t="str">
            <v>Nr</v>
          </cell>
          <cell r="E838">
            <v>1600</v>
          </cell>
        </row>
        <row r="839">
          <cell r="B839" t="str">
            <v>5A\N13\260</v>
          </cell>
          <cell r="C839" t="str">
            <v>Macerators</v>
          </cell>
          <cell r="D839" t="str">
            <v>Nr</v>
          </cell>
          <cell r="E839">
            <v>0.01</v>
          </cell>
        </row>
        <row r="840">
          <cell r="B840" t="str">
            <v>5A\N13\270</v>
          </cell>
          <cell r="C840" t="str">
            <v>Mirrors</v>
          </cell>
          <cell r="D840" t="str">
            <v>Nr</v>
          </cell>
          <cell r="E840">
            <v>90</v>
          </cell>
        </row>
        <row r="841">
          <cell r="B841" t="str">
            <v>5A\N13\280</v>
          </cell>
          <cell r="C841" t="str">
            <v>Mirrors; complex or large.</v>
          </cell>
          <cell r="D841" t="str">
            <v>Nr</v>
          </cell>
          <cell r="E841">
            <v>250</v>
          </cell>
        </row>
        <row r="842">
          <cell r="B842" t="str">
            <v>5A\N13\290</v>
          </cell>
          <cell r="C842" t="str">
            <v>Disabled water closet</v>
          </cell>
          <cell r="D842" t="str">
            <v>Nr</v>
          </cell>
          <cell r="E842">
            <v>0.01</v>
          </cell>
        </row>
        <row r="843">
          <cell r="B843" t="str">
            <v>5A\N13\300</v>
          </cell>
          <cell r="C843" t="str">
            <v>Disabled wash hand basin</v>
          </cell>
          <cell r="D843" t="str">
            <v>Nr</v>
          </cell>
          <cell r="E843">
            <v>0.01</v>
          </cell>
        </row>
        <row r="844">
          <cell r="B844" t="str">
            <v>5A\N13\310</v>
          </cell>
          <cell r="C844" t="str">
            <v>Disabled grab rails</v>
          </cell>
          <cell r="D844" t="str">
            <v>Nr</v>
          </cell>
          <cell r="E844">
            <v>0.01</v>
          </cell>
        </row>
        <row r="845">
          <cell r="B845" t="str">
            <v>5A\N13\320</v>
          </cell>
          <cell r="C845" t="str">
            <v>Disabled system complete</v>
          </cell>
          <cell r="D845" t="str">
            <v>Nr</v>
          </cell>
          <cell r="E845">
            <v>0.01</v>
          </cell>
        </row>
        <row r="846">
          <cell r="B846" t="str">
            <v>5A\N13\320</v>
          </cell>
          <cell r="C846" t="str">
            <v>Towel rails</v>
          </cell>
          <cell r="D846" t="str">
            <v>Nr</v>
          </cell>
          <cell r="E846">
            <v>0.01</v>
          </cell>
        </row>
        <row r="847">
          <cell r="B847" t="str">
            <v>5A\N13\320</v>
          </cell>
          <cell r="C847" t="str">
            <v>Shower curtain and rail.</v>
          </cell>
          <cell r="D847" t="str">
            <v>Nr</v>
          </cell>
          <cell r="E847">
            <v>0.01</v>
          </cell>
        </row>
        <row r="848">
          <cell r="B848" t="str">
            <v>5A\N13\330</v>
          </cell>
          <cell r="C848" t="str">
            <v>Integrated Plumbing System panels; Melamine finish.</v>
          </cell>
          <cell r="D848" t="str">
            <v>Nr</v>
          </cell>
          <cell r="E848">
            <v>550</v>
          </cell>
        </row>
        <row r="849">
          <cell r="B849" t="str">
            <v>5A\N13\340</v>
          </cell>
          <cell r="C849" t="str">
            <v>Integrated Plumbing System panels; Hardwood veneer finish.</v>
          </cell>
          <cell r="D849" t="str">
            <v>Nr</v>
          </cell>
          <cell r="E849">
            <v>800</v>
          </cell>
        </row>
        <row r="850">
          <cell r="B850" t="str">
            <v>5B</v>
          </cell>
          <cell r="C850" t="str">
            <v>Services equipment</v>
          </cell>
          <cell r="D850" t="str">
            <v xml:space="preserve"> </v>
          </cell>
        </row>
        <row r="851">
          <cell r="B851" t="str">
            <v>5B\R31</v>
          </cell>
          <cell r="C851" t="str">
            <v>Refuse chutes</v>
          </cell>
        </row>
        <row r="852">
          <cell r="B852" t="str">
            <v>5B\R31\100</v>
          </cell>
          <cell r="C852" t="str">
            <v>Waste handling</v>
          </cell>
          <cell r="D852" t="str">
            <v>m²</v>
          </cell>
          <cell r="E852">
            <v>0.01</v>
          </cell>
        </row>
        <row r="853">
          <cell r="B853" t="str">
            <v>5B\R31\110</v>
          </cell>
          <cell r="C853" t="str">
            <v>Refuse chutes</v>
          </cell>
          <cell r="D853" t="str">
            <v>m</v>
          </cell>
          <cell r="E853">
            <v>0.01</v>
          </cell>
        </row>
        <row r="854">
          <cell r="B854" t="str">
            <v>5B\R31\120</v>
          </cell>
          <cell r="C854" t="str">
            <v>Hoppers</v>
          </cell>
          <cell r="D854" t="str">
            <v>Nr</v>
          </cell>
          <cell r="E854">
            <v>0.01</v>
          </cell>
        </row>
        <row r="855">
          <cell r="B855" t="str">
            <v>5B\R31\130</v>
          </cell>
          <cell r="C855" t="str">
            <v>Refuse bins</v>
          </cell>
          <cell r="D855" t="str">
            <v>Nr</v>
          </cell>
          <cell r="E855">
            <v>0.01</v>
          </cell>
        </row>
        <row r="856">
          <cell r="B856" t="str">
            <v>5C</v>
          </cell>
          <cell r="C856" t="str">
            <v>Disposal installations</v>
          </cell>
          <cell r="D856" t="str">
            <v xml:space="preserve"> </v>
          </cell>
        </row>
        <row r="857">
          <cell r="B857" t="str">
            <v>5C\R10</v>
          </cell>
          <cell r="C857" t="str">
            <v>Rainwater pipework/gutters</v>
          </cell>
        </row>
        <row r="858">
          <cell r="B858" t="str">
            <v>5C\R10\100</v>
          </cell>
          <cell r="C858" t="str">
            <v>Rainwater installations; UPVC</v>
          </cell>
          <cell r="D858" t="str">
            <v>m²</v>
          </cell>
          <cell r="E858">
            <v>0.01</v>
          </cell>
        </row>
        <row r="859">
          <cell r="B859" t="str">
            <v>5C\R10\100</v>
          </cell>
          <cell r="C859" t="str">
            <v>Rainwater installations; cast iron.</v>
          </cell>
          <cell r="D859" t="str">
            <v>m²</v>
          </cell>
          <cell r="E859">
            <v>0.01</v>
          </cell>
        </row>
        <row r="860">
          <cell r="B860" t="str">
            <v>5C\R10\110</v>
          </cell>
          <cell r="C860" t="str">
            <v>Rainwater cast iron pipe and outlet</v>
          </cell>
          <cell r="D860" t="str">
            <v>m</v>
          </cell>
          <cell r="E860">
            <v>0.01</v>
          </cell>
        </row>
        <row r="861">
          <cell r="B861" t="str">
            <v>5C\R10\120</v>
          </cell>
          <cell r="C861" t="str">
            <v>Rainwater u.p.v.c. pipe and outlet</v>
          </cell>
          <cell r="D861" t="str">
            <v>m</v>
          </cell>
          <cell r="E861">
            <v>0.01</v>
          </cell>
        </row>
        <row r="862">
          <cell r="B862" t="str">
            <v>5C\R10\130</v>
          </cell>
          <cell r="C862" t="str">
            <v>Rainwater u.p.v.c. gutter</v>
          </cell>
          <cell r="D862" t="str">
            <v>m</v>
          </cell>
          <cell r="E862">
            <v>8</v>
          </cell>
        </row>
        <row r="863">
          <cell r="B863" t="str">
            <v>5C\R10\140</v>
          </cell>
          <cell r="C863" t="str">
            <v>Rainwater aluminium gutter</v>
          </cell>
          <cell r="D863" t="str">
            <v>m</v>
          </cell>
          <cell r="E863">
            <v>0.01</v>
          </cell>
        </row>
        <row r="864">
          <cell r="B864" t="str">
            <v>5C\R11</v>
          </cell>
          <cell r="C864" t="str">
            <v>Foul drainage above ground</v>
          </cell>
        </row>
        <row r="865">
          <cell r="B865" t="str">
            <v>5C\R11\100</v>
          </cell>
          <cell r="C865" t="str">
            <v>Soil and vent pipework; UPVC; stacks and branches.</v>
          </cell>
          <cell r="D865" t="str">
            <v>m²</v>
          </cell>
          <cell r="E865">
            <v>2</v>
          </cell>
        </row>
        <row r="866">
          <cell r="B866" t="str">
            <v>5C\R11\110</v>
          </cell>
          <cell r="C866" t="str">
            <v>Soil and vent pipework; UPVC; connections to sanitary fittings.</v>
          </cell>
          <cell r="D866" t="str">
            <v>Nr</v>
          </cell>
          <cell r="E866">
            <v>0.01</v>
          </cell>
        </row>
        <row r="867">
          <cell r="B867" t="str">
            <v>5C\R11\120</v>
          </cell>
          <cell r="C867" t="str">
            <v>Soil and vent pipework; cast iron pipe.</v>
          </cell>
          <cell r="D867" t="str">
            <v>m</v>
          </cell>
          <cell r="E867">
            <v>0.01</v>
          </cell>
        </row>
        <row r="868">
          <cell r="B868" t="str">
            <v>5C\R11\130</v>
          </cell>
          <cell r="C868" t="str">
            <v>Soil and vent pipework; cast iron; connections to sanitary fittings.</v>
          </cell>
          <cell r="D868" t="str">
            <v>Nr</v>
          </cell>
          <cell r="E868">
            <v>60</v>
          </cell>
        </row>
        <row r="869">
          <cell r="B869" t="str">
            <v>5C\R11\140</v>
          </cell>
          <cell r="C869" t="str">
            <v>Soil and vent, copper prefabricated</v>
          </cell>
          <cell r="D869" t="str">
            <v>m</v>
          </cell>
          <cell r="E869">
            <v>0.01</v>
          </cell>
        </row>
        <row r="870">
          <cell r="B870" t="str">
            <v>5D</v>
          </cell>
          <cell r="C870" t="str">
            <v>Water installations</v>
          </cell>
          <cell r="D870" t="str">
            <v xml:space="preserve"> </v>
          </cell>
        </row>
        <row r="871">
          <cell r="B871" t="str">
            <v>5D\S12</v>
          </cell>
          <cell r="C871" t="str">
            <v>Hot and cold water</v>
          </cell>
        </row>
        <row r="872">
          <cell r="B872" t="str">
            <v>5D\S12\100</v>
          </cell>
          <cell r="C872" t="str">
            <v>Copper pipes and fittings; hot and cold water</v>
          </cell>
          <cell r="D872" t="str">
            <v>m²</v>
          </cell>
          <cell r="E872">
            <v>3.5</v>
          </cell>
        </row>
        <row r="873">
          <cell r="B873" t="str">
            <v>5D\S12\100</v>
          </cell>
          <cell r="C873" t="str">
            <v>Copper pipes and fittings; cold water</v>
          </cell>
          <cell r="D873" t="str">
            <v>m²</v>
          </cell>
          <cell r="E873">
            <v>3</v>
          </cell>
        </row>
        <row r="874">
          <cell r="B874" t="str">
            <v>5D\S12\100</v>
          </cell>
          <cell r="C874" t="str">
            <v>Copper pipes and fittings; hot water</v>
          </cell>
          <cell r="D874" t="str">
            <v>m²</v>
          </cell>
          <cell r="E874">
            <v>4</v>
          </cell>
        </row>
        <row r="875">
          <cell r="B875" t="str">
            <v>5D\S12\100</v>
          </cell>
          <cell r="C875" t="str">
            <v>Copper pipes and fittings</v>
          </cell>
          <cell r="D875" t="str">
            <v>Nr</v>
          </cell>
          <cell r="E875">
            <v>0.01</v>
          </cell>
        </row>
        <row r="876">
          <cell r="B876" t="str">
            <v>5D\S12\110</v>
          </cell>
          <cell r="C876" t="str">
            <v>PVC pipes and fittings</v>
          </cell>
          <cell r="D876" t="str">
            <v>Nr</v>
          </cell>
          <cell r="E876">
            <v>0.01</v>
          </cell>
        </row>
        <row r="877">
          <cell r="B877" t="str">
            <v>5E</v>
          </cell>
          <cell r="C877" t="str">
            <v>Heat source</v>
          </cell>
          <cell r="D877" t="str">
            <v xml:space="preserve">  </v>
          </cell>
        </row>
        <row r="878">
          <cell r="B878" t="str">
            <v>5E\T10</v>
          </cell>
          <cell r="C878" t="str">
            <v>Gas / oil fired boilers</v>
          </cell>
        </row>
        <row r="879">
          <cell r="B879" t="str">
            <v>5E\T10\100</v>
          </cell>
          <cell r="C879" t="str">
            <v>Common centralised heating boilers.</v>
          </cell>
          <cell r="D879" t="str">
            <v>m²</v>
          </cell>
          <cell r="E879">
            <v>16</v>
          </cell>
        </row>
        <row r="880">
          <cell r="B880" t="str">
            <v>5E\T10\110</v>
          </cell>
          <cell r="C880" t="str">
            <v>Central LPHW heating boilers; 120kW.</v>
          </cell>
          <cell r="D880" t="str">
            <v>Nr</v>
          </cell>
          <cell r="E880">
            <v>6000</v>
          </cell>
        </row>
        <row r="881">
          <cell r="B881" t="str">
            <v>5E\T10\200</v>
          </cell>
          <cell r="C881" t="str">
            <v>Central pipework, pumps, presurisation units, flue, insulation; to serve boilers.</v>
          </cell>
          <cell r="D881" t="str">
            <v>Nr</v>
          </cell>
          <cell r="E881">
            <v>45000</v>
          </cell>
        </row>
        <row r="882">
          <cell r="B882" t="str">
            <v>5E\T10\210</v>
          </cell>
          <cell r="C882" t="str">
            <v>Heating distribution pipework and insulation.</v>
          </cell>
          <cell r="D882" t="str">
            <v>m²</v>
          </cell>
          <cell r="E882">
            <v>13.5</v>
          </cell>
        </row>
        <row r="883">
          <cell r="B883" t="str">
            <v>5E\T10\500</v>
          </cell>
          <cell r="C883" t="str">
            <v>LPG tank and base.</v>
          </cell>
          <cell r="D883" t="str">
            <v>Nr</v>
          </cell>
          <cell r="E883">
            <v>5000</v>
          </cell>
        </row>
        <row r="884">
          <cell r="B884" t="str">
            <v>5E\T10\510</v>
          </cell>
          <cell r="C884" t="str">
            <v>Oil tank and base.</v>
          </cell>
          <cell r="D884" t="str">
            <v>Nr</v>
          </cell>
          <cell r="E884">
            <v>5000</v>
          </cell>
        </row>
        <row r="885">
          <cell r="B885" t="str">
            <v>5F</v>
          </cell>
          <cell r="C885" t="str">
            <v>Space heating and air treatment</v>
          </cell>
        </row>
        <row r="886">
          <cell r="B886" t="str">
            <v>5F\T31</v>
          </cell>
          <cell r="C886" t="str">
            <v>Low temperature hot water heating</v>
          </cell>
        </row>
        <row r="887">
          <cell r="B887" t="str">
            <v>5F\T31\110</v>
          </cell>
          <cell r="C887" t="str">
            <v>Low pressure hot water radiator heating</v>
          </cell>
          <cell r="D887" t="str">
            <v>m²</v>
          </cell>
          <cell r="E887">
            <v>25</v>
          </cell>
        </row>
        <row r="888">
          <cell r="B888" t="str">
            <v>5F\T31\120</v>
          </cell>
          <cell r="C888" t="str">
            <v>Sill line convector heating</v>
          </cell>
          <cell r="D888" t="str">
            <v>m²</v>
          </cell>
          <cell r="E888">
            <v>0.01</v>
          </cell>
        </row>
        <row r="889">
          <cell r="B889" t="str">
            <v>5F\T31\130</v>
          </cell>
          <cell r="C889" t="str">
            <v>Feature radiators, towel rails.</v>
          </cell>
          <cell r="D889" t="str">
            <v>Nr</v>
          </cell>
          <cell r="E889">
            <v>300</v>
          </cell>
        </row>
        <row r="890">
          <cell r="B890" t="str">
            <v>5F\T31\140</v>
          </cell>
          <cell r="C890" t="str">
            <v>Radiant panel heating</v>
          </cell>
          <cell r="D890" t="str">
            <v>m²</v>
          </cell>
          <cell r="E890">
            <v>0.01</v>
          </cell>
        </row>
        <row r="891">
          <cell r="B891" t="str">
            <v>5F\T31\150</v>
          </cell>
          <cell r="C891" t="str">
            <v>Blown air heating</v>
          </cell>
          <cell r="D891" t="str">
            <v>m²</v>
          </cell>
          <cell r="E891">
            <v>0.01</v>
          </cell>
        </row>
        <row r="892">
          <cell r="B892" t="str">
            <v>5F\T61</v>
          </cell>
          <cell r="C892" t="str">
            <v>Primary/secondary cooling distribution</v>
          </cell>
        </row>
        <row r="893">
          <cell r="B893" t="str">
            <v>5F\T61\100</v>
          </cell>
          <cell r="C893" t="str">
            <v>Air conditioning</v>
          </cell>
          <cell r="D893" t="str">
            <v>Item</v>
          </cell>
          <cell r="E893">
            <v>0.01</v>
          </cell>
        </row>
        <row r="894">
          <cell r="B894" t="str">
            <v>5F\U31</v>
          </cell>
          <cell r="C894" t="str">
            <v>VAV air conditioning</v>
          </cell>
        </row>
        <row r="895">
          <cell r="B895" t="str">
            <v>5F\U31\100</v>
          </cell>
          <cell r="C895" t="str">
            <v>Common centralised Air Handling Units; vertical riser ductwork.</v>
          </cell>
          <cell r="D895" t="str">
            <v>m²</v>
          </cell>
          <cell r="E895">
            <v>20</v>
          </cell>
        </row>
        <row r="896">
          <cell r="B896" t="str">
            <v>5F\U31\110</v>
          </cell>
          <cell r="C896" t="str">
            <v>Displacement Ventilation system; ductwork, insulation; outlets.</v>
          </cell>
          <cell r="D896" t="str">
            <v>m²</v>
          </cell>
          <cell r="E896">
            <v>23</v>
          </cell>
        </row>
        <row r="897">
          <cell r="B897" t="str">
            <v>5F\U31\120</v>
          </cell>
          <cell r="C897" t="str">
            <v>Air conditioning; high velocity dual duct system</v>
          </cell>
          <cell r="D897" t="str">
            <v>m²</v>
          </cell>
          <cell r="E897">
            <v>0.01</v>
          </cell>
        </row>
        <row r="898">
          <cell r="B898" t="str">
            <v>5F\U31\130</v>
          </cell>
          <cell r="C898" t="str">
            <v>Air conditioning; variable air volume system</v>
          </cell>
          <cell r="D898" t="str">
            <v>m²</v>
          </cell>
          <cell r="E898">
            <v>280</v>
          </cell>
        </row>
        <row r="899">
          <cell r="B899" t="str">
            <v>5F\U31\140</v>
          </cell>
          <cell r="C899" t="str">
            <v>Air conditioning; fan-coil system</v>
          </cell>
          <cell r="D899" t="str">
            <v>m²</v>
          </cell>
          <cell r="E899">
            <v>0.01</v>
          </cell>
        </row>
        <row r="900">
          <cell r="B900" t="str">
            <v>5G</v>
          </cell>
          <cell r="C900" t="str">
            <v>Ventilation</v>
          </cell>
        </row>
        <row r="901">
          <cell r="B901" t="str">
            <v>5G\T60</v>
          </cell>
          <cell r="C901" t="str">
            <v>Central refrigeration plant</v>
          </cell>
        </row>
        <row r="902">
          <cell r="B902" t="str">
            <v>5G\T60\040</v>
          </cell>
          <cell r="C902" t="str">
            <v>Central Packaged air colled chiller units; 400kW load.</v>
          </cell>
          <cell r="D902" t="str">
            <v>Nr</v>
          </cell>
          <cell r="E902">
            <v>60000</v>
          </cell>
        </row>
        <row r="903">
          <cell r="B903" t="str">
            <v>5G\T60\100</v>
          </cell>
          <cell r="C903" t="str">
            <v>Central Packaged air colled chiller units; 1000kW load.</v>
          </cell>
          <cell r="D903" t="str">
            <v>Nr</v>
          </cell>
          <cell r="E903">
            <v>110000</v>
          </cell>
        </row>
        <row r="904">
          <cell r="B904" t="str">
            <v>5G\T60\200</v>
          </cell>
          <cell r="C904" t="str">
            <v>Central pump, pressurisation unit, fittings, pipework and insulation.</v>
          </cell>
          <cell r="D904" t="str">
            <v>Nr</v>
          </cell>
          <cell r="E904">
            <v>30000</v>
          </cell>
        </row>
        <row r="905">
          <cell r="B905" t="str">
            <v>5G\T60\300</v>
          </cell>
          <cell r="C905" t="str">
            <v>Chilled water distribution pipework and insulation.</v>
          </cell>
          <cell r="D905" t="str">
            <v>Nr</v>
          </cell>
          <cell r="E905">
            <v>25000</v>
          </cell>
        </row>
        <row r="906">
          <cell r="B906" t="str">
            <v>5G\T70</v>
          </cell>
          <cell r="C906" t="str">
            <v>Local cooling units</v>
          </cell>
        </row>
        <row r="907">
          <cell r="B907" t="str">
            <v>5G\T70\100</v>
          </cell>
          <cell r="C907" t="str">
            <v>Chiller panels, beams and secondary distribution pipework.</v>
          </cell>
          <cell r="D907" t="str">
            <v>m²</v>
          </cell>
          <cell r="E907">
            <v>100</v>
          </cell>
        </row>
        <row r="908">
          <cell r="B908" t="str">
            <v>5G\U10</v>
          </cell>
          <cell r="C908" t="str">
            <v>General supply/extract</v>
          </cell>
        </row>
        <row r="909">
          <cell r="B909" t="str">
            <v>5G\U10\100</v>
          </cell>
          <cell r="C909" t="str">
            <v>Mechanical ventilation to internal rooms</v>
          </cell>
          <cell r="D909" t="str">
            <v>m²</v>
          </cell>
          <cell r="E909">
            <v>0.01</v>
          </cell>
        </row>
        <row r="910">
          <cell r="B910" t="str">
            <v>5G\U10\100</v>
          </cell>
          <cell r="C910" t="str">
            <v>Mechanical ventilation to internal rooms</v>
          </cell>
          <cell r="D910" t="str">
            <v>m²</v>
          </cell>
          <cell r="E910">
            <v>0.01</v>
          </cell>
        </row>
        <row r="911">
          <cell r="B911" t="str">
            <v>5G\U11</v>
          </cell>
          <cell r="C911" t="str">
            <v>Toilet ventilation</v>
          </cell>
        </row>
        <row r="912">
          <cell r="B912" t="str">
            <v>5G\U11\100</v>
          </cell>
          <cell r="C912" t="str">
            <v>Mechanical ventilation to toilets</v>
          </cell>
          <cell r="D912" t="str">
            <v>m²</v>
          </cell>
          <cell r="E912">
            <v>0.01</v>
          </cell>
        </row>
        <row r="913">
          <cell r="B913" t="str">
            <v>5G\U12</v>
          </cell>
          <cell r="C913" t="str">
            <v>Kitchen ventiliation</v>
          </cell>
        </row>
        <row r="914">
          <cell r="B914" t="str">
            <v>5G\U12\100</v>
          </cell>
          <cell r="C914" t="str">
            <v>Mechanical ventilation to kitchens.</v>
          </cell>
          <cell r="D914" t="str">
            <v>m²</v>
          </cell>
          <cell r="E914">
            <v>0.01</v>
          </cell>
        </row>
        <row r="915">
          <cell r="B915" t="str">
            <v>5G\U13</v>
          </cell>
          <cell r="C915" t="str">
            <v>Car parking extract</v>
          </cell>
        </row>
        <row r="916">
          <cell r="B916" t="str">
            <v>5G\U13\100</v>
          </cell>
          <cell r="C916" t="str">
            <v>Mechanical ventilation to car parks</v>
          </cell>
          <cell r="D916" t="str">
            <v>m²</v>
          </cell>
          <cell r="E916">
            <v>0.01</v>
          </cell>
        </row>
        <row r="917">
          <cell r="B917" t="str">
            <v>5G\U30</v>
          </cell>
          <cell r="C917" t="str">
            <v>Low velocity air conditioning</v>
          </cell>
        </row>
        <row r="918">
          <cell r="B918" t="str">
            <v>5G\U13\100</v>
          </cell>
          <cell r="C918" t="str">
            <v>Air Handling Units.</v>
          </cell>
          <cell r="D918" t="str">
            <v>Nr</v>
          </cell>
          <cell r="E918">
            <v>20000</v>
          </cell>
        </row>
        <row r="919">
          <cell r="B919" t="str">
            <v>5G\U13\100</v>
          </cell>
          <cell r="C919" t="str">
            <v>Humidifiers, reheat barriers and attenuators to AHUs.</v>
          </cell>
          <cell r="D919" t="str">
            <v>Nr</v>
          </cell>
          <cell r="E919">
            <v>2000</v>
          </cell>
        </row>
        <row r="920">
          <cell r="B920" t="str">
            <v>5G\U13\100</v>
          </cell>
          <cell r="C920" t="str">
            <v>Smoke dampers, air pressure control valves, extract fans.</v>
          </cell>
          <cell r="D920" t="str">
            <v>m²</v>
          </cell>
          <cell r="E920">
            <v>7</v>
          </cell>
        </row>
        <row r="921">
          <cell r="B921" t="str">
            <v>5G\U13\100</v>
          </cell>
          <cell r="C921" t="str">
            <v>Ductwork and insulation.</v>
          </cell>
          <cell r="D921" t="str">
            <v>m²</v>
          </cell>
          <cell r="E921">
            <v>23</v>
          </cell>
        </row>
        <row r="922">
          <cell r="B922" t="str">
            <v>5G\U13\100</v>
          </cell>
          <cell r="C922" t="str">
            <v>Floor grilles</v>
          </cell>
          <cell r="D922" t="str">
            <v>Nr</v>
          </cell>
          <cell r="E922">
            <v>28</v>
          </cell>
        </row>
        <row r="924">
          <cell r="B924" t="str">
            <v>5H</v>
          </cell>
          <cell r="C924" t="str">
            <v>Electrical installations</v>
          </cell>
        </row>
        <row r="925">
          <cell r="B925" t="str">
            <v>5H\V10</v>
          </cell>
          <cell r="C925" t="str">
            <v>Electricity generation plant</v>
          </cell>
        </row>
        <row r="926">
          <cell r="B926" t="str">
            <v>5H\V10\040</v>
          </cell>
          <cell r="C926" t="str">
            <v>Generator set; containerised; 400kW (500kVA)</v>
          </cell>
          <cell r="D926" t="str">
            <v>Nr</v>
          </cell>
          <cell r="E926">
            <v>85000</v>
          </cell>
        </row>
        <row r="927">
          <cell r="B927" t="str">
            <v>5H\V10\085</v>
          </cell>
          <cell r="C927" t="str">
            <v>Generator set; containerised; 850kW (1000kVA)</v>
          </cell>
          <cell r="D927" t="str">
            <v>Nr</v>
          </cell>
          <cell r="E927">
            <v>130000</v>
          </cell>
        </row>
        <row r="928">
          <cell r="B928" t="str">
            <v>5H\V10\200</v>
          </cell>
          <cell r="C928" t="str">
            <v>Cabling to generators.</v>
          </cell>
          <cell r="D928" t="str">
            <v>Nr</v>
          </cell>
          <cell r="E928">
            <v>15000</v>
          </cell>
        </row>
        <row r="929">
          <cell r="B929" t="str">
            <v>5H\V11</v>
          </cell>
          <cell r="C929" t="str">
            <v>HV supply/distribution/public utility supply</v>
          </cell>
        </row>
        <row r="930">
          <cell r="B930" t="str">
            <v>5H\V11\100</v>
          </cell>
          <cell r="C930" t="str">
            <v>H.V. switchgear</v>
          </cell>
          <cell r="D930" t="str">
            <v>m²</v>
          </cell>
          <cell r="E930">
            <v>5</v>
          </cell>
        </row>
        <row r="931">
          <cell r="B931" t="str">
            <v>5H\V11\110</v>
          </cell>
          <cell r="C931" t="str">
            <v>11kV transformers 2,000 kVA, silicon cast resin.</v>
          </cell>
          <cell r="D931" t="str">
            <v>Nr</v>
          </cell>
          <cell r="E931">
            <v>32000</v>
          </cell>
        </row>
        <row r="932">
          <cell r="B932" t="str">
            <v>5H\V11\120</v>
          </cell>
          <cell r="C932" t="str">
            <v>11kV transformers 2,000 kVA, oil filled.</v>
          </cell>
          <cell r="D932" t="str">
            <v>Nr</v>
          </cell>
          <cell r="E932">
            <v>32000</v>
          </cell>
        </row>
        <row r="933">
          <cell r="B933" t="str">
            <v>5H\V11\130</v>
          </cell>
          <cell r="C933" t="str">
            <v>Cabling from Transformers to LV panels.</v>
          </cell>
          <cell r="D933" t="str">
            <v>Nr</v>
          </cell>
          <cell r="E933">
            <v>30000</v>
          </cell>
        </row>
        <row r="934">
          <cell r="B934" t="str">
            <v>5H\V20</v>
          </cell>
          <cell r="C934" t="str">
            <v>LV distribution</v>
          </cell>
        </row>
        <row r="935">
          <cell r="B935" t="str">
            <v>5H\V20\100</v>
          </cell>
          <cell r="C935" t="str">
            <v>L.V. panels and switchgear (main distribution boards).</v>
          </cell>
          <cell r="D935" t="str">
            <v>m²</v>
          </cell>
          <cell r="E935">
            <v>12</v>
          </cell>
        </row>
        <row r="936">
          <cell r="B936" t="str">
            <v>5H\V20\100</v>
          </cell>
          <cell r="C936" t="str">
            <v>L.V. distribution cabling and containment.</v>
          </cell>
          <cell r="D936" t="str">
            <v>m²</v>
          </cell>
          <cell r="E936">
            <v>7.5</v>
          </cell>
        </row>
        <row r="937">
          <cell r="B937" t="str">
            <v>5H\V21</v>
          </cell>
          <cell r="C937" t="str">
            <v>General lighting</v>
          </cell>
        </row>
        <row r="938">
          <cell r="B938" t="str">
            <v>5H\V21\100</v>
          </cell>
          <cell r="C938" t="str">
            <v>Lighting including emergency lighting</v>
          </cell>
          <cell r="D938" t="str">
            <v>m²</v>
          </cell>
          <cell r="E938">
            <v>40</v>
          </cell>
        </row>
        <row r="939">
          <cell r="B939" t="str">
            <v>5H\V21\110</v>
          </cell>
          <cell r="C939" t="str">
            <v>Lighting excluding emergency lighting</v>
          </cell>
          <cell r="D939" t="str">
            <v>Item</v>
          </cell>
          <cell r="E939">
            <v>0.01</v>
          </cell>
        </row>
        <row r="940">
          <cell r="B940" t="str">
            <v>5H\V21\120</v>
          </cell>
          <cell r="C940" t="str">
            <v>Lighting; fittings; cabling and switching; medium quality.</v>
          </cell>
          <cell r="D940" t="str">
            <v>m²</v>
          </cell>
          <cell r="E940">
            <v>0.01</v>
          </cell>
        </row>
        <row r="941">
          <cell r="B941" t="str">
            <v>5H\V21\130</v>
          </cell>
          <cell r="C941" t="str">
            <v>Lighting; fittings; cabling and switching; high quality.</v>
          </cell>
          <cell r="D941" t="str">
            <v>m²</v>
          </cell>
          <cell r="E941">
            <v>0.01</v>
          </cell>
        </row>
        <row r="942">
          <cell r="B942" t="str">
            <v>5H\V21\140</v>
          </cell>
          <cell r="C942" t="str">
            <v>Lighting, CAT A; fittings; cabling and switching.</v>
          </cell>
          <cell r="D942" t="str">
            <v>m²</v>
          </cell>
          <cell r="E942">
            <v>0.01</v>
          </cell>
        </row>
        <row r="943">
          <cell r="B943" t="str">
            <v>5H\V21\150</v>
          </cell>
          <cell r="C943" t="str">
            <v>Lighting; fittings; cabling and switching; enhanced to reception.</v>
          </cell>
          <cell r="D943" t="str">
            <v>m²</v>
          </cell>
          <cell r="E943">
            <v>0.01</v>
          </cell>
        </row>
        <row r="944">
          <cell r="B944" t="str">
            <v>5H\V21\160</v>
          </cell>
          <cell r="C944" t="str">
            <v>Lighting;  fittings, cabling and switching; to underground car parks.</v>
          </cell>
          <cell r="D944" t="str">
            <v>m²</v>
          </cell>
          <cell r="E944">
            <v>10</v>
          </cell>
        </row>
        <row r="945">
          <cell r="B945" t="str">
            <v>5H\V21\170</v>
          </cell>
          <cell r="C945" t="str">
            <v>Lighting; feature light fittings, cabling and switching.</v>
          </cell>
          <cell r="D945" t="str">
            <v>Nr</v>
          </cell>
          <cell r="E945">
            <v>1000</v>
          </cell>
        </row>
        <row r="946">
          <cell r="B946" t="str">
            <v>5H\V21\300</v>
          </cell>
          <cell r="C946" t="str">
            <v>Lighting; emergency lighting and escape lighting.</v>
          </cell>
          <cell r="D946" t="str">
            <v>m²</v>
          </cell>
          <cell r="E946">
            <v>1</v>
          </cell>
        </row>
        <row r="947">
          <cell r="B947" t="str">
            <v>5H\V22</v>
          </cell>
          <cell r="C947" t="str">
            <v>General LV power</v>
          </cell>
        </row>
        <row r="948">
          <cell r="B948" t="str">
            <v>5H\V22\100</v>
          </cell>
          <cell r="C948" t="str">
            <v>General LV cabling.</v>
          </cell>
          <cell r="D948" t="str">
            <v>m²</v>
          </cell>
          <cell r="E948">
            <v>21.5</v>
          </cell>
        </row>
        <row r="949">
          <cell r="B949" t="str">
            <v>5H\V22\110</v>
          </cell>
          <cell r="C949" t="str">
            <v>General LV cabling; small power; wall mounted in rooms, cleaners, kitchen and security.</v>
          </cell>
          <cell r="D949" t="str">
            <v>m²</v>
          </cell>
          <cell r="E949">
            <v>13</v>
          </cell>
        </row>
        <row r="950">
          <cell r="B950" t="str">
            <v>5H\V22\120</v>
          </cell>
          <cell r="C950" t="str">
            <v>General LV cabling; small power; in attendance to other work packages, security, Audio Visual, Catering, lifts and external works.</v>
          </cell>
          <cell r="D950" t="str">
            <v>m²</v>
          </cell>
          <cell r="E950">
            <v>1</v>
          </cell>
        </row>
        <row r="951">
          <cell r="B951" t="str">
            <v>5H\V22\130</v>
          </cell>
          <cell r="C951" t="str">
            <v>General LV cabling; to cores, lift and security.</v>
          </cell>
          <cell r="D951" t="str">
            <v>m²</v>
          </cell>
          <cell r="E951">
            <v>2</v>
          </cell>
        </row>
        <row r="952">
          <cell r="B952" t="str">
            <v>5H\V22\140</v>
          </cell>
          <cell r="C952" t="str">
            <v>General LV cabling; to offices.</v>
          </cell>
          <cell r="D952" t="str">
            <v>m²</v>
          </cell>
          <cell r="E952">
            <v>25</v>
          </cell>
        </row>
        <row r="953">
          <cell r="B953" t="str">
            <v>5H\V22\150</v>
          </cell>
          <cell r="C953" t="str">
            <v>General LV cabling; to underground car parking.</v>
          </cell>
          <cell r="D953" t="str">
            <v>m²</v>
          </cell>
          <cell r="E953">
            <v>1</v>
          </cell>
        </row>
        <row r="954">
          <cell r="B954" t="str">
            <v>5H\V22\200</v>
          </cell>
          <cell r="C954" t="str">
            <v>General LV cabling; busbar.</v>
          </cell>
          <cell r="D954" t="str">
            <v>m²</v>
          </cell>
          <cell r="E954">
            <v>8</v>
          </cell>
        </row>
        <row r="955">
          <cell r="B955" t="str">
            <v>5H\V22\210</v>
          </cell>
          <cell r="C955" t="str">
            <v>General LV cabling;  power floor grommets.</v>
          </cell>
          <cell r="D955" t="str">
            <v>Nr</v>
          </cell>
          <cell r="E955">
            <v>18</v>
          </cell>
        </row>
        <row r="956">
          <cell r="B956" t="str">
            <v>5H\V22\300</v>
          </cell>
          <cell r="C956" t="str">
            <v>General LV cabling; containment.</v>
          </cell>
          <cell r="D956" t="str">
            <v>m²</v>
          </cell>
          <cell r="E956">
            <v>10</v>
          </cell>
        </row>
        <row r="957">
          <cell r="B957" t="str">
            <v>5H\V32</v>
          </cell>
          <cell r="C957" t="str">
            <v>Uninterupted power supply</v>
          </cell>
        </row>
        <row r="958">
          <cell r="B958" t="str">
            <v>5H\V32\100</v>
          </cell>
          <cell r="C958" t="str">
            <v>U.P.S. ; 420 kVa for 20 minutes.</v>
          </cell>
          <cell r="D958" t="str">
            <v>Nr</v>
          </cell>
          <cell r="E958">
            <v>160000</v>
          </cell>
        </row>
        <row r="959">
          <cell r="B959" t="str">
            <v>5H\V32\200</v>
          </cell>
          <cell r="C959" t="str">
            <v>Harmonic filters and cabling to UPS.</v>
          </cell>
          <cell r="D959" t="str">
            <v>Nr</v>
          </cell>
          <cell r="E959">
            <v>3000</v>
          </cell>
        </row>
        <row r="961">
          <cell r="B961" t="str">
            <v>5H\V41</v>
          </cell>
          <cell r="C961" t="str">
            <v>Street/Area/Flood lighting</v>
          </cell>
        </row>
        <row r="962">
          <cell r="B962" t="str">
            <v>5H\V41\100</v>
          </cell>
          <cell r="C962" t="str">
            <v>External lighting to façade.</v>
          </cell>
          <cell r="D962" t="str">
            <v>m²</v>
          </cell>
          <cell r="E962">
            <v>1</v>
          </cell>
        </row>
        <row r="963">
          <cell r="B963" t="str">
            <v>5H\V42</v>
          </cell>
          <cell r="C963" t="str">
            <v>Studio/Auditorium/Arena lighting</v>
          </cell>
        </row>
        <row r="964">
          <cell r="B964" t="str">
            <v>5H\V42\100</v>
          </cell>
          <cell r="C964" t="str">
            <v>Complete theatre lighting system.</v>
          </cell>
          <cell r="D964" t="str">
            <v>Nr</v>
          </cell>
          <cell r="E964">
            <v>35</v>
          </cell>
        </row>
        <row r="965">
          <cell r="B965" t="str">
            <v>5H\V42\100</v>
          </cell>
          <cell r="C965" t="str">
            <v>Luminaires to stage house.</v>
          </cell>
          <cell r="D965" t="str">
            <v>Nr</v>
          </cell>
          <cell r="E965">
            <v>25000</v>
          </cell>
        </row>
        <row r="966">
          <cell r="B966" t="str">
            <v>5H\V42\100</v>
          </cell>
          <cell r="C966" t="str">
            <v>Lighting control desk.</v>
          </cell>
          <cell r="D966" t="str">
            <v>Nr</v>
          </cell>
          <cell r="E966">
            <v>20000</v>
          </cell>
        </row>
        <row r="967">
          <cell r="B967" t="str">
            <v>5H\V42\100</v>
          </cell>
          <cell r="C967" t="str">
            <v>Production lighting dimmers.</v>
          </cell>
          <cell r="D967" t="str">
            <v>Nr</v>
          </cell>
          <cell r="E967">
            <v>40000</v>
          </cell>
        </row>
        <row r="968">
          <cell r="B968" t="str">
            <v>5H\V42\100</v>
          </cell>
          <cell r="C968" t="str">
            <v>Stage working light control system</v>
          </cell>
          <cell r="D968" t="str">
            <v>Nr</v>
          </cell>
          <cell r="E968">
            <v>30000</v>
          </cell>
        </row>
        <row r="969">
          <cell r="B969" t="str">
            <v>5H\V42\100</v>
          </cell>
          <cell r="C969" t="str">
            <v>Production lighting luminaires.</v>
          </cell>
          <cell r="D969" t="str">
            <v>Nr</v>
          </cell>
          <cell r="E969">
            <v>150</v>
          </cell>
        </row>
        <row r="970">
          <cell r="B970" t="str">
            <v>5H\V42\100</v>
          </cell>
          <cell r="C970" t="str">
            <v>Additional luminaires, extension cables, accessories</v>
          </cell>
          <cell r="D970" t="str">
            <v>Nr</v>
          </cell>
          <cell r="E970">
            <v>20000</v>
          </cell>
        </row>
        <row r="972">
          <cell r="B972" t="str">
            <v>5I</v>
          </cell>
          <cell r="C972" t="str">
            <v>Gas installations</v>
          </cell>
          <cell r="D972" t="str">
            <v xml:space="preserve"> </v>
          </cell>
        </row>
        <row r="973">
          <cell r="B973" t="str">
            <v>5I\S32</v>
          </cell>
          <cell r="C973" t="str">
            <v>Natural gas</v>
          </cell>
        </row>
        <row r="974">
          <cell r="B974" t="str">
            <v>5I\S32\100</v>
          </cell>
          <cell r="C974" t="str">
            <v>Incoming gas main</v>
          </cell>
          <cell r="D974" t="str">
            <v>Item</v>
          </cell>
          <cell r="E974">
            <v>0.01</v>
          </cell>
        </row>
        <row r="975">
          <cell r="B975" t="str">
            <v>5I\S32\110</v>
          </cell>
          <cell r="C975" t="str">
            <v>Gas carcasing</v>
          </cell>
          <cell r="D975" t="str">
            <v>m²</v>
          </cell>
          <cell r="E975">
            <v>4</v>
          </cell>
        </row>
        <row r="976">
          <cell r="B976" t="str">
            <v>5I\S32\120</v>
          </cell>
          <cell r="C976" t="str">
            <v>LPG gas tank and base</v>
          </cell>
          <cell r="D976" t="str">
            <v>Nr</v>
          </cell>
          <cell r="E976">
            <v>500</v>
          </cell>
        </row>
        <row r="977">
          <cell r="B977" t="str">
            <v>5J</v>
          </cell>
          <cell r="C977" t="str">
            <v>Lift and conveyor installations</v>
          </cell>
          <cell r="D977" t="str">
            <v xml:space="preserve"> </v>
          </cell>
        </row>
        <row r="978">
          <cell r="B978" t="str">
            <v>5J\X10</v>
          </cell>
          <cell r="C978" t="str">
            <v>Lifts</v>
          </cell>
        </row>
        <row r="979">
          <cell r="B979" t="str">
            <v>5J\X10\100</v>
          </cell>
          <cell r="C979" t="str">
            <v>Lifts; passenger; standard fitout; traction; 1-8 persons; rising 1-4 floors</v>
          </cell>
          <cell r="D979" t="str">
            <v>Nr</v>
          </cell>
          <cell r="E979">
            <v>0.01</v>
          </cell>
        </row>
        <row r="980">
          <cell r="B980" t="str">
            <v>5J\X10\110</v>
          </cell>
          <cell r="C980" t="str">
            <v>Lifts; passenger; standard fitout; traction; 1-8 persons; rising 5-8 floors</v>
          </cell>
          <cell r="D980" t="str">
            <v>Nr</v>
          </cell>
          <cell r="E980">
            <v>35000</v>
          </cell>
        </row>
        <row r="981">
          <cell r="B981" t="str">
            <v>5J\X10\120</v>
          </cell>
          <cell r="C981" t="str">
            <v>Lifts; passenger; standard fitout; traction; 1-8 persons; over rising 8 floors</v>
          </cell>
          <cell r="D981" t="str">
            <v>Nr</v>
          </cell>
          <cell r="E981">
            <v>0.01</v>
          </cell>
        </row>
        <row r="982">
          <cell r="B982" t="str">
            <v>5J\X10\130</v>
          </cell>
          <cell r="C982" t="str">
            <v>Lifts; passenger; enhanced fitout; traction; 1-8 persons; rising 1-4 floors</v>
          </cell>
          <cell r="D982" t="str">
            <v>Nr</v>
          </cell>
          <cell r="E982">
            <v>0.01</v>
          </cell>
        </row>
        <row r="983">
          <cell r="B983" t="str">
            <v>5J\X10\140</v>
          </cell>
          <cell r="C983" t="str">
            <v>Lifts; passenger; enhanced fitout; traction; 1-8 persons; rising 5-8 floors</v>
          </cell>
          <cell r="D983" t="str">
            <v>Nr</v>
          </cell>
          <cell r="E983">
            <v>0.01</v>
          </cell>
        </row>
        <row r="984">
          <cell r="B984" t="str">
            <v>5J\X10\150</v>
          </cell>
          <cell r="C984" t="str">
            <v>Lifts; passenger; enhanced fitout; traction; 1-8 persons; over rising 8 floors</v>
          </cell>
          <cell r="D984" t="str">
            <v>Nr</v>
          </cell>
          <cell r="E984">
            <v>0.01</v>
          </cell>
        </row>
        <row r="985">
          <cell r="B985" t="str">
            <v>5J\X10\160</v>
          </cell>
          <cell r="C985" t="str">
            <v>Lifts; passenger; standard fitout; hydraulic; 1-8 persons; rising 1-4 floors</v>
          </cell>
          <cell r="D985" t="str">
            <v>Nr</v>
          </cell>
          <cell r="E985">
            <v>0.01</v>
          </cell>
        </row>
        <row r="986">
          <cell r="B986" t="str">
            <v>5J\X10\170</v>
          </cell>
          <cell r="C986" t="str">
            <v>Lifts; passenger; standard fitout; hydraulic; 1-8 persons; rising 5-8 floors</v>
          </cell>
          <cell r="D986" t="str">
            <v>Nr</v>
          </cell>
          <cell r="E986">
            <v>0.01</v>
          </cell>
        </row>
        <row r="987">
          <cell r="B987" t="str">
            <v>5J\X10\180</v>
          </cell>
          <cell r="C987" t="str">
            <v>Lifts; passenger; standard fitout; hydraulic; 1-8 persons; rising over 8 floors</v>
          </cell>
          <cell r="D987" t="str">
            <v>Nr</v>
          </cell>
          <cell r="E987">
            <v>0.01</v>
          </cell>
        </row>
        <row r="988">
          <cell r="B988" t="str">
            <v>5J\X10\190</v>
          </cell>
          <cell r="C988" t="str">
            <v>Lifts; passenger; standard fitout; traction; 16 persons; travelling 8-16 floors</v>
          </cell>
          <cell r="D988" t="str">
            <v>Nr</v>
          </cell>
          <cell r="E988">
            <v>80000</v>
          </cell>
        </row>
        <row r="989">
          <cell r="B989" t="str">
            <v>5J\X10\200</v>
          </cell>
          <cell r="C989" t="str">
            <v>Lifts; passenger; enhanced fitout; traction; 16 persons; travelling 8-16 floors.</v>
          </cell>
          <cell r="D989" t="str">
            <v>Nr</v>
          </cell>
          <cell r="E989">
            <v>110000</v>
          </cell>
        </row>
        <row r="990">
          <cell r="B990" t="str">
            <v>5J\X10\210</v>
          </cell>
          <cell r="C990" t="str">
            <v>Lifts; passenger; enhanced fitout; panoramic / wall climber; 1-8 persons; rising 1-4 floors</v>
          </cell>
          <cell r="D990" t="str">
            <v>Nr</v>
          </cell>
          <cell r="E990">
            <v>0.01</v>
          </cell>
        </row>
        <row r="991">
          <cell r="B991" t="str">
            <v>5J\X10\220</v>
          </cell>
          <cell r="C991" t="str">
            <v>Lifts; passenger; enhanced fitout; panoramic / wall climber; 1-8 persons; rising 5-8 floors</v>
          </cell>
          <cell r="D991" t="str">
            <v>Nr</v>
          </cell>
          <cell r="E991">
            <v>0.01</v>
          </cell>
        </row>
        <row r="992">
          <cell r="B992" t="str">
            <v>5J\X10\230</v>
          </cell>
          <cell r="C992" t="str">
            <v>Lifts; passenger; enhanced fitout; panoramic / wall climber; 1-8 persons; rising over 8 floors</v>
          </cell>
          <cell r="D992" t="str">
            <v>Nr</v>
          </cell>
          <cell r="E992">
            <v>0.01</v>
          </cell>
        </row>
        <row r="993">
          <cell r="B993" t="str">
            <v>5J\X10\240</v>
          </cell>
          <cell r="C993" t="str">
            <v>Lifts; goods; 500 kg capacity; rising 1-4 floors</v>
          </cell>
          <cell r="D993" t="str">
            <v>Nr</v>
          </cell>
          <cell r="E993">
            <v>0.01</v>
          </cell>
        </row>
        <row r="994">
          <cell r="B994" t="str">
            <v>5J\X10\250</v>
          </cell>
          <cell r="C994" t="str">
            <v>Lifts; goods; 500 kg capacity; rising 5-8 floors</v>
          </cell>
          <cell r="D994" t="str">
            <v>Nr</v>
          </cell>
          <cell r="E994">
            <v>0.01</v>
          </cell>
        </row>
        <row r="995">
          <cell r="B995" t="str">
            <v>5J\X10\260</v>
          </cell>
          <cell r="C995" t="str">
            <v>Lifts; goods; 500 kg capacity; rising over 8 floors</v>
          </cell>
          <cell r="D995" t="str">
            <v>Nr</v>
          </cell>
          <cell r="E995">
            <v>0.01</v>
          </cell>
        </row>
        <row r="996">
          <cell r="B996" t="str">
            <v>5J\X10\270</v>
          </cell>
          <cell r="C996" t="str">
            <v>Lifts; goods; 1000 kg capacity; rising 1-4 floors</v>
          </cell>
          <cell r="D996" t="str">
            <v>Nr</v>
          </cell>
          <cell r="E996">
            <v>25000</v>
          </cell>
        </row>
        <row r="997">
          <cell r="B997" t="str">
            <v>5J\X10\280</v>
          </cell>
          <cell r="C997" t="str">
            <v>Lifts; goods; 1000 kg capacity; rising 5-8 floors</v>
          </cell>
          <cell r="D997" t="str">
            <v>Nr</v>
          </cell>
          <cell r="E997">
            <v>0.01</v>
          </cell>
        </row>
        <row r="998">
          <cell r="B998" t="str">
            <v>5J\X10\290</v>
          </cell>
          <cell r="C998" t="str">
            <v>Lifts; goods; 1000 kg capacity; rising over 8 floors</v>
          </cell>
          <cell r="D998" t="str">
            <v>Nr</v>
          </cell>
          <cell r="E998">
            <v>0.01</v>
          </cell>
        </row>
        <row r="999">
          <cell r="B999" t="str">
            <v>5J\X10\300</v>
          </cell>
          <cell r="C999" t="str">
            <v>Lifts; goods; 2000 kg capacity; rising 1-4 floors</v>
          </cell>
          <cell r="D999" t="str">
            <v>Nr</v>
          </cell>
          <cell r="E999">
            <v>0.01</v>
          </cell>
        </row>
        <row r="1000">
          <cell r="B1000" t="str">
            <v>5J\X10\310</v>
          </cell>
          <cell r="C1000" t="str">
            <v>Lifts; goods; 2000 kg capacity; rising 5-8 floors</v>
          </cell>
          <cell r="D1000" t="str">
            <v>Nr</v>
          </cell>
          <cell r="E1000">
            <v>0.01</v>
          </cell>
        </row>
        <row r="1001">
          <cell r="B1001" t="str">
            <v>5J\X10\320</v>
          </cell>
          <cell r="C1001" t="str">
            <v>Lifts; goods; 2000 kg capacity; rising over 8 floors</v>
          </cell>
          <cell r="D1001" t="str">
            <v>Nr</v>
          </cell>
          <cell r="E1001">
            <v>0.01</v>
          </cell>
        </row>
        <row r="1002">
          <cell r="B1002" t="str">
            <v>5J\X10\330</v>
          </cell>
          <cell r="C1002" t="str">
            <v>Lifts; disabled acces; including lift shaft 1000 kg capacity; rising 1 - 4 floors.</v>
          </cell>
          <cell r="D1002" t="str">
            <v>Nr</v>
          </cell>
          <cell r="E1002">
            <v>18500</v>
          </cell>
        </row>
        <row r="1003">
          <cell r="B1003" t="str">
            <v>5J\X10\340</v>
          </cell>
          <cell r="C1003" t="str">
            <v>Lifts; dumb waiter, rising 1 - 4 floors.</v>
          </cell>
          <cell r="D1003" t="str">
            <v>Nr</v>
          </cell>
          <cell r="E1003">
            <v>8500</v>
          </cell>
        </row>
        <row r="1004">
          <cell r="B1004" t="str">
            <v>5J\X11</v>
          </cell>
          <cell r="C1004" t="str">
            <v>Escalators</v>
          </cell>
        </row>
        <row r="1005">
          <cell r="B1005" t="str">
            <v>5J\X11\100</v>
          </cell>
          <cell r="C1005" t="str">
            <v>Escalators; upto 5000 going; 4000 rise</v>
          </cell>
          <cell r="D1005" t="str">
            <v>Nr</v>
          </cell>
          <cell r="E1005">
            <v>0.01</v>
          </cell>
        </row>
        <row r="1006">
          <cell r="B1006" t="str">
            <v>5J\X11\110</v>
          </cell>
          <cell r="C1006" t="str">
            <v>Escalators; 5000-10000  going; 4000-8000 rise</v>
          </cell>
          <cell r="D1006" t="str">
            <v>Nr</v>
          </cell>
          <cell r="E1006">
            <v>0.01</v>
          </cell>
        </row>
        <row r="1007">
          <cell r="B1007" t="str">
            <v>5J\X11\120</v>
          </cell>
          <cell r="C1007" t="str">
            <v>Escalators; over 10000 going; 8000 rise</v>
          </cell>
          <cell r="D1007" t="str">
            <v>Nr</v>
          </cell>
          <cell r="E1007">
            <v>0.01</v>
          </cell>
        </row>
        <row r="1008">
          <cell r="B1008" t="str">
            <v>5J\X12</v>
          </cell>
          <cell r="C1008" t="str">
            <v>Moving pavements</v>
          </cell>
          <cell r="E1008">
            <v>0.01</v>
          </cell>
        </row>
        <row r="1009">
          <cell r="B1009" t="str">
            <v>5J\X12\100</v>
          </cell>
          <cell r="C1009" t="str">
            <v>Travelators</v>
          </cell>
          <cell r="D1009" t="str">
            <v>m</v>
          </cell>
          <cell r="E1009">
            <v>0.01</v>
          </cell>
        </row>
        <row r="1010">
          <cell r="B1010" t="str">
            <v>5J\X20</v>
          </cell>
          <cell r="C1010" t="str">
            <v>Hoists</v>
          </cell>
          <cell r="E1010">
            <v>0.01</v>
          </cell>
        </row>
        <row r="1011">
          <cell r="B1011" t="str">
            <v>5J\X20\100</v>
          </cell>
          <cell r="C1011" t="str">
            <v>Window maintenance equipment</v>
          </cell>
          <cell r="D1011" t="str">
            <v>Nr</v>
          </cell>
          <cell r="E1011">
            <v>0.01</v>
          </cell>
        </row>
        <row r="1012">
          <cell r="B1012" t="str">
            <v>5J\X21</v>
          </cell>
          <cell r="C1012" t="str">
            <v>Cranes</v>
          </cell>
          <cell r="E1012">
            <v>0.01</v>
          </cell>
        </row>
        <row r="1013">
          <cell r="B1013" t="str">
            <v>5J\X21\100</v>
          </cell>
          <cell r="C1013" t="str">
            <v>Dock levelers</v>
          </cell>
          <cell r="D1013" t="str">
            <v>Nr</v>
          </cell>
          <cell r="E1013">
            <v>0.01</v>
          </cell>
        </row>
        <row r="1014">
          <cell r="B1014" t="str">
            <v>5K</v>
          </cell>
          <cell r="C1014" t="str">
            <v>Protective installations</v>
          </cell>
          <cell r="D1014" t="str">
            <v xml:space="preserve">  </v>
          </cell>
          <cell r="E1014">
            <v>0.01</v>
          </cell>
        </row>
        <row r="1015">
          <cell r="B1015" t="str">
            <v>5K\S61</v>
          </cell>
          <cell r="C1015" t="str">
            <v>Dry risers</v>
          </cell>
        </row>
        <row r="1016">
          <cell r="B1016" t="str">
            <v>5K\S61\100</v>
          </cell>
          <cell r="C1016" t="str">
            <v>Dry risers</v>
          </cell>
          <cell r="D1016" t="str">
            <v>Nr</v>
          </cell>
          <cell r="E1016">
            <v>0.01</v>
          </cell>
        </row>
        <row r="1017">
          <cell r="B1017" t="str">
            <v>5KS62\110</v>
          </cell>
          <cell r="C1017" t="str">
            <v>Hose reels and dry risers</v>
          </cell>
          <cell r="D1017" t="str">
            <v>Nr</v>
          </cell>
          <cell r="E1017">
            <v>0.01</v>
          </cell>
        </row>
        <row r="1018">
          <cell r="B1018" t="str">
            <v>5K\S62</v>
          </cell>
          <cell r="C1018" t="str">
            <v>Wet risers</v>
          </cell>
        </row>
        <row r="1019">
          <cell r="B1019" t="str">
            <v>5K\S62\100</v>
          </cell>
          <cell r="C1019" t="str">
            <v>Wet risers</v>
          </cell>
          <cell r="D1019" t="str">
            <v>Nr</v>
          </cell>
          <cell r="E1019">
            <v>0.01</v>
          </cell>
        </row>
        <row r="1020">
          <cell r="B1020" t="str">
            <v>5K\S62\110</v>
          </cell>
          <cell r="C1020" t="str">
            <v>Hose reels and wet risers</v>
          </cell>
          <cell r="D1020" t="str">
            <v>Nr</v>
          </cell>
          <cell r="E1020">
            <v>0.01</v>
          </cell>
        </row>
        <row r="1021">
          <cell r="B1021" t="str">
            <v>5K\S63</v>
          </cell>
          <cell r="C1021" t="str">
            <v>Sprinklers</v>
          </cell>
        </row>
        <row r="1022">
          <cell r="B1022" t="str">
            <v>5K\S63\100</v>
          </cell>
          <cell r="C1022" t="str">
            <v>Sprinkler system</v>
          </cell>
          <cell r="D1022" t="str">
            <v>m²</v>
          </cell>
          <cell r="E1022">
            <v>0.01</v>
          </cell>
        </row>
        <row r="1023">
          <cell r="B1023" t="str">
            <v>5K\S63\110</v>
          </cell>
          <cell r="C1023" t="str">
            <v>Sprinkler system to car parks</v>
          </cell>
          <cell r="D1023" t="str">
            <v>m²</v>
          </cell>
          <cell r="E1023">
            <v>0.01</v>
          </cell>
        </row>
        <row r="1024">
          <cell r="B1024" t="str">
            <v>5K\S70</v>
          </cell>
          <cell r="C1024" t="str">
            <v>Gas fire fighting</v>
          </cell>
        </row>
        <row r="1025">
          <cell r="B1025" t="str">
            <v>5K\S70\100</v>
          </cell>
          <cell r="C1025" t="str">
            <v>Gas extinguishant (argonite / Inergen) fire protection.</v>
          </cell>
          <cell r="D1025" t="str">
            <v>Nr</v>
          </cell>
          <cell r="E1025">
            <v>0.01</v>
          </cell>
        </row>
        <row r="1027">
          <cell r="B1027" t="str">
            <v>5K\W20</v>
          </cell>
          <cell r="C1027" t="str">
            <v>Radio/TV/CCTV</v>
          </cell>
          <cell r="E1027">
            <v>0.01</v>
          </cell>
        </row>
        <row r="1028">
          <cell r="B1028" t="str">
            <v>5K\W20\100</v>
          </cell>
          <cell r="C1028" t="str">
            <v>Closed Circuit Television</v>
          </cell>
          <cell r="D1028" t="str">
            <v>Nr</v>
          </cell>
          <cell r="E1028">
            <v>0.01</v>
          </cell>
        </row>
        <row r="1029">
          <cell r="B1029" t="str">
            <v>5K\W41</v>
          </cell>
          <cell r="C1029" t="str">
            <v>Security detection and alarm</v>
          </cell>
        </row>
        <row r="1030">
          <cell r="B1030" t="str">
            <v>5K\W41\100</v>
          </cell>
          <cell r="C1030" t="str">
            <v>Security detection and alarm; wiring and cameras.</v>
          </cell>
          <cell r="D1030" t="str">
            <v>m²</v>
          </cell>
          <cell r="E1030">
            <v>7.5</v>
          </cell>
        </row>
        <row r="1031">
          <cell r="B1031" t="str">
            <v>5K\W41\110</v>
          </cell>
          <cell r="C1031" t="str">
            <v>Security detection and alarm; wiring and cameras; to car parking.</v>
          </cell>
          <cell r="D1031" t="str">
            <v>m²</v>
          </cell>
          <cell r="E1031">
            <v>7.5</v>
          </cell>
        </row>
        <row r="1032">
          <cell r="B1032" t="str">
            <v>5K\W41\120</v>
          </cell>
          <cell r="C1032" t="str">
            <v>Barriers.</v>
          </cell>
          <cell r="D1032" t="str">
            <v>Nr</v>
          </cell>
          <cell r="E1032">
            <v>10000</v>
          </cell>
        </row>
        <row r="1033">
          <cell r="B1033" t="str">
            <v>5K\W50</v>
          </cell>
          <cell r="C1033" t="str">
            <v>Fire detection and alarm</v>
          </cell>
        </row>
        <row r="1034">
          <cell r="B1034" t="str">
            <v>5K\W50\100</v>
          </cell>
          <cell r="C1034" t="str">
            <v>Fire detection and alarm; points, sounders, control panel and cabling.</v>
          </cell>
          <cell r="D1034" t="str">
            <v>m²</v>
          </cell>
          <cell r="E1034">
            <v>10</v>
          </cell>
        </row>
        <row r="1035">
          <cell r="B1035" t="str">
            <v>5K\W50\110</v>
          </cell>
          <cell r="C1035" t="str">
            <v>Fire detection and alarm; points, sounders, control panel and cabling; to underground car park.</v>
          </cell>
          <cell r="D1035" t="str">
            <v>m²</v>
          </cell>
          <cell r="E1035">
            <v>10</v>
          </cell>
        </row>
        <row r="1036">
          <cell r="B1036" t="str">
            <v>5K\W50\120</v>
          </cell>
          <cell r="C1036" t="str">
            <v>Fire detection and alarm; VESDA system.</v>
          </cell>
          <cell r="D1036" t="str">
            <v>m²</v>
          </cell>
          <cell r="E1036">
            <v>15</v>
          </cell>
        </row>
        <row r="1037">
          <cell r="B1037" t="str">
            <v>5K\W51</v>
          </cell>
          <cell r="C1037" t="str">
            <v>Earthing and bonding</v>
          </cell>
        </row>
        <row r="1038">
          <cell r="B1038" t="str">
            <v>5K\W51\100</v>
          </cell>
          <cell r="C1038" t="str">
            <v>Earthing and bonding</v>
          </cell>
          <cell r="D1038" t="str">
            <v>Nr</v>
          </cell>
          <cell r="E1038">
            <v>0.01</v>
          </cell>
        </row>
        <row r="1039">
          <cell r="B1039" t="str">
            <v>5K\W52</v>
          </cell>
          <cell r="C1039" t="str">
            <v>Lightning protection</v>
          </cell>
        </row>
        <row r="1040">
          <cell r="B1040" t="str">
            <v>5K\W52\100</v>
          </cell>
          <cell r="C1040" t="str">
            <v>Lightning protection.</v>
          </cell>
          <cell r="D1040" t="str">
            <v>m²</v>
          </cell>
          <cell r="E1040">
            <v>1.5</v>
          </cell>
        </row>
        <row r="1041">
          <cell r="B1041" t="str">
            <v>5K\W54</v>
          </cell>
          <cell r="C1041" t="str">
            <v>Liquid detection alarm</v>
          </cell>
        </row>
        <row r="1042">
          <cell r="B1042" t="str">
            <v>5K\W54\100</v>
          </cell>
          <cell r="C1042" t="str">
            <v>Leak detection to computer room.</v>
          </cell>
          <cell r="D1042" t="str">
            <v>m²</v>
          </cell>
          <cell r="E1042">
            <v>100</v>
          </cell>
        </row>
        <row r="1043">
          <cell r="B1043" t="str">
            <v>5L</v>
          </cell>
          <cell r="C1043" t="str">
            <v>Communication installations</v>
          </cell>
        </row>
        <row r="1044">
          <cell r="B1044" t="str">
            <v>5L\W10</v>
          </cell>
          <cell r="C1044" t="str">
            <v>Telecommunications</v>
          </cell>
        </row>
        <row r="1045">
          <cell r="B1045" t="str">
            <v>5L\W10\100</v>
          </cell>
          <cell r="C1045" t="str">
            <v>British Telecom conduits and ducts</v>
          </cell>
          <cell r="D1045" t="str">
            <v>m²</v>
          </cell>
          <cell r="E1045">
            <v>5</v>
          </cell>
        </row>
        <row r="1046">
          <cell r="B1046" t="str">
            <v>5L\W12</v>
          </cell>
          <cell r="C1046" t="str">
            <v>Public address / Conference audio facilities</v>
          </cell>
        </row>
        <row r="1047">
          <cell r="B1047" t="str">
            <v>5L\W12\100</v>
          </cell>
          <cell r="C1047" t="str">
            <v>Public address; source, amplification, wiring infrastructure and loudspeakers.</v>
          </cell>
          <cell r="D1047" t="str">
            <v>m²</v>
          </cell>
          <cell r="E1047">
            <v>3</v>
          </cell>
        </row>
        <row r="1048">
          <cell r="B1048" t="str">
            <v>5L\W12\110</v>
          </cell>
          <cell r="C1048" t="str">
            <v>Wiring infrastructure including sound boxes.</v>
          </cell>
          <cell r="D1048" t="str">
            <v>Nr</v>
          </cell>
          <cell r="E1048">
            <v>45000</v>
          </cell>
        </row>
        <row r="1049">
          <cell r="B1049" t="str">
            <v>5L\W12\120</v>
          </cell>
          <cell r="C1049" t="str">
            <v>Auditorium loudspeakers.</v>
          </cell>
          <cell r="D1049" t="str">
            <v>Nr</v>
          </cell>
          <cell r="E1049">
            <v>25000</v>
          </cell>
        </row>
        <row r="1050">
          <cell r="B1050" t="str">
            <v>5L\W12\130</v>
          </cell>
          <cell r="C1050" t="str">
            <v>Sound mixing console.</v>
          </cell>
          <cell r="D1050" t="str">
            <v>Nr</v>
          </cell>
          <cell r="E1050">
            <v>18000</v>
          </cell>
        </row>
        <row r="1051">
          <cell r="B1051" t="str">
            <v>5L\W12\140</v>
          </cell>
          <cell r="C1051" t="str">
            <v>Stage patch rack.</v>
          </cell>
          <cell r="D1051" t="str">
            <v>Nr</v>
          </cell>
          <cell r="E1051">
            <v>10000</v>
          </cell>
        </row>
        <row r="1052">
          <cell r="B1052" t="str">
            <v>5L\W12\150</v>
          </cell>
          <cell r="C1052" t="str">
            <v>Recording and reproduction.</v>
          </cell>
          <cell r="D1052" t="str">
            <v>Nr</v>
          </cell>
          <cell r="E1052">
            <v>15000</v>
          </cell>
        </row>
        <row r="1053">
          <cell r="B1053" t="str">
            <v>5L\W12\160</v>
          </cell>
          <cell r="C1053" t="str">
            <v>Microphones, radio microphones and portable loudspeakers.</v>
          </cell>
          <cell r="D1053" t="str">
            <v>Nr</v>
          </cell>
          <cell r="E1053">
            <v>20000</v>
          </cell>
        </row>
        <row r="1054">
          <cell r="B1054" t="str">
            <v>5L\W12\170</v>
          </cell>
          <cell r="C1054" t="str">
            <v>Monitor loudspeakers and amplification in control room.</v>
          </cell>
          <cell r="D1054" t="str">
            <v>Nr</v>
          </cell>
          <cell r="E1054">
            <v>10000</v>
          </cell>
        </row>
        <row r="1055">
          <cell r="B1055" t="str">
            <v>5L\W12\180</v>
          </cell>
          <cell r="C1055" t="str">
            <v>Foyer and backstage paging; emergency evacuation system.</v>
          </cell>
          <cell r="D1055" t="str">
            <v>Nr</v>
          </cell>
          <cell r="E1055">
            <v>50000</v>
          </cell>
        </row>
        <row r="1056">
          <cell r="B1056" t="str">
            <v>5L\W12\190</v>
          </cell>
          <cell r="C1056" t="str">
            <v>Performance control system.</v>
          </cell>
          <cell r="D1056" t="str">
            <v>Nr</v>
          </cell>
          <cell r="E1056">
            <v>15000</v>
          </cell>
        </row>
        <row r="1057">
          <cell r="B1057" t="str">
            <v>5L\W12\200</v>
          </cell>
          <cell r="C1057" t="str">
            <v>Video relay system, including cameras, monitors, video amplification and modulators.</v>
          </cell>
          <cell r="D1057" t="str">
            <v>Nr</v>
          </cell>
          <cell r="E1057">
            <v>20000</v>
          </cell>
        </row>
        <row r="1058">
          <cell r="B1058" t="str">
            <v>5L\W20</v>
          </cell>
          <cell r="C1058" t="str">
            <v>Radio/TV/CCTV</v>
          </cell>
        </row>
        <row r="1059">
          <cell r="B1059" t="str">
            <v>5L\W20\100</v>
          </cell>
          <cell r="C1059" t="str">
            <v>T.V. common aerial.</v>
          </cell>
          <cell r="D1059" t="str">
            <v>Nr</v>
          </cell>
          <cell r="E1059">
            <v>500</v>
          </cell>
        </row>
        <row r="1060">
          <cell r="B1060" t="str">
            <v>5L\W20\110</v>
          </cell>
          <cell r="C1060" t="str">
            <v>Plumbing in loudspeakers</v>
          </cell>
          <cell r="D1060" t="str">
            <v>Nr</v>
          </cell>
          <cell r="E1060">
            <v>500</v>
          </cell>
        </row>
        <row r="1061">
          <cell r="B1061" t="str">
            <v>5L\W20\120</v>
          </cell>
          <cell r="C1061" t="str">
            <v>Domestic Home cinema, HDTV</v>
          </cell>
          <cell r="D1061" t="str">
            <v>Nr</v>
          </cell>
          <cell r="E1061">
            <v>1500</v>
          </cell>
        </row>
        <row r="1062">
          <cell r="B1062" t="str">
            <v>5L\W20\130</v>
          </cell>
          <cell r="C1062" t="str">
            <v>Domestic Home cinema, Plasma screen</v>
          </cell>
          <cell r="D1062" t="str">
            <v>Nr</v>
          </cell>
          <cell r="E1062">
            <v>12000</v>
          </cell>
        </row>
        <row r="1063">
          <cell r="B1063" t="str">
            <v>5L\W20\140</v>
          </cell>
          <cell r="C1063" t="str">
            <v>Domestic HIFi</v>
          </cell>
          <cell r="D1063" t="str">
            <v>Nr</v>
          </cell>
          <cell r="E1063">
            <v>5000</v>
          </cell>
        </row>
        <row r="1064">
          <cell r="B1064" t="str">
            <v>5L\W30</v>
          </cell>
          <cell r="C1064" t="str">
            <v>Data transmission</v>
          </cell>
        </row>
        <row r="1065">
          <cell r="B1065" t="str">
            <v>5L\W30\100</v>
          </cell>
          <cell r="C1065" t="str">
            <v>Data cabling; fibre optic backbone, Cat 6 cables and socket outlet boxes; flyleads.</v>
          </cell>
          <cell r="D1065" t="str">
            <v>m²</v>
          </cell>
          <cell r="E1065">
            <v>27</v>
          </cell>
        </row>
        <row r="1066">
          <cell r="B1066" t="str">
            <v>5L\W30\100</v>
          </cell>
          <cell r="C1066" t="str">
            <v>Data cabling; cabinets.</v>
          </cell>
          <cell r="D1066" t="str">
            <v>m²</v>
          </cell>
          <cell r="E1066">
            <v>4</v>
          </cell>
        </row>
        <row r="1067">
          <cell r="B1067" t="str">
            <v>5L\W30\100</v>
          </cell>
          <cell r="C1067" t="str">
            <v>Data cabling; fibre optic backbone, Cat 6 cables and socket outlet boxes.</v>
          </cell>
          <cell r="D1067" t="str">
            <v>m²</v>
          </cell>
          <cell r="E1067">
            <v>22</v>
          </cell>
        </row>
        <row r="1068">
          <cell r="B1068" t="str">
            <v>5L\W30\100</v>
          </cell>
          <cell r="C1068" t="str">
            <v>Data cabling; flyleads.</v>
          </cell>
          <cell r="D1068" t="str">
            <v>m²</v>
          </cell>
          <cell r="E1068">
            <v>3</v>
          </cell>
        </row>
        <row r="1069">
          <cell r="B1069" t="str">
            <v>5M</v>
          </cell>
          <cell r="C1069" t="str">
            <v>Special installations</v>
          </cell>
        </row>
        <row r="1070">
          <cell r="B1070" t="str">
            <v>5M\W62</v>
          </cell>
          <cell r="C1070" t="str">
            <v>Building automation</v>
          </cell>
        </row>
        <row r="1071">
          <cell r="B1071" t="str">
            <v>5M\W62\100</v>
          </cell>
          <cell r="C1071" t="str">
            <v>Building Management System; simple, to core.</v>
          </cell>
          <cell r="D1071" t="str">
            <v>m²</v>
          </cell>
          <cell r="E1071">
            <v>1.5</v>
          </cell>
        </row>
        <row r="1072">
          <cell r="B1072" t="str">
            <v>5M\W62\110</v>
          </cell>
          <cell r="C1072" t="str">
            <v>Building Management System; complex.</v>
          </cell>
          <cell r="D1072" t="str">
            <v>m²</v>
          </cell>
          <cell r="E1072">
            <v>30</v>
          </cell>
        </row>
        <row r="1073">
          <cell r="B1073" t="str">
            <v>5M\W62\110</v>
          </cell>
          <cell r="C1073" t="str">
            <v>Window cleaning equipment.</v>
          </cell>
          <cell r="D1073" t="str">
            <v>m²</v>
          </cell>
          <cell r="E1073">
            <v>11.074197120708748</v>
          </cell>
        </row>
        <row r="1074">
          <cell r="B1074" t="str">
            <v>5M\X20</v>
          </cell>
          <cell r="C1074" t="str">
            <v>Hoists</v>
          </cell>
        </row>
        <row r="1075">
          <cell r="B1075" t="str">
            <v>5M\X20\100</v>
          </cell>
          <cell r="C1075" t="str">
            <v>Stage house, machinery and rigging specialist fixtures / furnishings / equipment</v>
          </cell>
          <cell r="D1075" t="str">
            <v>m²</v>
          </cell>
          <cell r="E1075">
            <v>70</v>
          </cell>
        </row>
        <row r="1076">
          <cell r="B1076" t="str">
            <v>5M\X20\110</v>
          </cell>
          <cell r="C1076" t="str">
            <v>Steel framed steel clad safety curtain</v>
          </cell>
          <cell r="D1076" t="str">
            <v>Nr</v>
          </cell>
          <cell r="E1076">
            <v>60000</v>
          </cell>
        </row>
        <row r="1077">
          <cell r="B1077" t="str">
            <v>5M\X20\120</v>
          </cell>
          <cell r="C1077" t="str">
            <v>House curtain, counterweight set.</v>
          </cell>
          <cell r="D1077" t="str">
            <v>Nr</v>
          </cell>
          <cell r="E1077">
            <v>20000</v>
          </cell>
        </row>
        <row r="1078">
          <cell r="B1078" t="str">
            <v>5M\X20\130</v>
          </cell>
          <cell r="C1078" t="str">
            <v>Stage drapes; including legs, borders, traveller curtains and cyclorama.</v>
          </cell>
          <cell r="D1078" t="str">
            <v>Nr</v>
          </cell>
          <cell r="E1078">
            <v>3000</v>
          </cell>
        </row>
        <row r="1079">
          <cell r="B1079" t="str">
            <v>5M\X20\140</v>
          </cell>
          <cell r="C1079" t="str">
            <v>Double purchase counterweight flying system.</v>
          </cell>
          <cell r="D1079" t="str">
            <v>Nr</v>
          </cell>
          <cell r="E1079">
            <v>200000</v>
          </cell>
        </row>
        <row r="1080">
          <cell r="B1080" t="str">
            <v>5M\X20\150</v>
          </cell>
          <cell r="C1080" t="str">
            <v>Lighting gantries.</v>
          </cell>
          <cell r="D1080" t="str">
            <v>Nr</v>
          </cell>
          <cell r="E1080">
            <v>30000</v>
          </cell>
        </row>
        <row r="1081">
          <cell r="B1081" t="str">
            <v>5M\X20\160</v>
          </cell>
          <cell r="C1081" t="str">
            <v>Strong points in grid and auditorium roof for lighting and loudspeaker arrays.</v>
          </cell>
          <cell r="D1081" t="str">
            <v>Nr</v>
          </cell>
          <cell r="E1081">
            <v>10000</v>
          </cell>
        </row>
        <row r="1082">
          <cell r="B1082" t="str">
            <v>5N</v>
          </cell>
          <cell r="C1082" t="str">
            <v>Builder's work in connection</v>
          </cell>
        </row>
        <row r="1083">
          <cell r="B1083" t="str">
            <v>5N\P31</v>
          </cell>
          <cell r="C1083" t="str">
            <v>Holes/chases/covers/supports for services</v>
          </cell>
          <cell r="E1083">
            <v>0.01</v>
          </cell>
        </row>
        <row r="1084">
          <cell r="B1084" t="str">
            <v>5N\P31\100</v>
          </cell>
          <cell r="C1084" t="str">
            <v>Builders work</v>
          </cell>
          <cell r="D1084" t="str">
            <v>Item</v>
          </cell>
          <cell r="E1084">
            <v>0.01</v>
          </cell>
        </row>
        <row r="1085">
          <cell r="B1085" t="str">
            <v>5O</v>
          </cell>
          <cell r="C1085" t="str">
            <v>Builder's profit and attendance</v>
          </cell>
          <cell r="D1085" t="str">
            <v xml:space="preserve"> </v>
          </cell>
          <cell r="E1085">
            <v>0.01</v>
          </cell>
        </row>
        <row r="1088">
          <cell r="B1088" t="str">
            <v>6A</v>
          </cell>
          <cell r="C1088" t="str">
            <v>Site works</v>
          </cell>
          <cell r="D1088" t="str">
            <v xml:space="preserve"> </v>
          </cell>
          <cell r="E1088">
            <v>0.01</v>
          </cell>
        </row>
        <row r="1089">
          <cell r="B1089" t="str">
            <v>6A\D20</v>
          </cell>
          <cell r="C1089" t="str">
            <v>Excavating and filling</v>
          </cell>
          <cell r="E1089">
            <v>0.01</v>
          </cell>
        </row>
        <row r="1090">
          <cell r="B1090" t="str">
            <v>6A\D20\10</v>
          </cell>
          <cell r="C1090" t="str">
            <v>General site clearance, removal of rubbish, etc.</v>
          </cell>
          <cell r="D1090" t="str">
            <v>m²</v>
          </cell>
          <cell r="E1090">
            <v>0.01</v>
          </cell>
        </row>
        <row r="1091">
          <cell r="B1091" t="str">
            <v>6A\D20\20</v>
          </cell>
          <cell r="C1091" t="str">
            <v>Excavate vegetable soil spread level on site</v>
          </cell>
          <cell r="D1091" t="str">
            <v>m³</v>
          </cell>
          <cell r="E1091">
            <v>0.01</v>
          </cell>
        </row>
        <row r="1092">
          <cell r="B1092" t="str">
            <v>6A\D20\30</v>
          </cell>
          <cell r="C1092" t="str">
            <v>Excavate to reduce levels and remove from site</v>
          </cell>
          <cell r="D1092" t="str">
            <v>m³</v>
          </cell>
          <cell r="E1092">
            <v>0.01</v>
          </cell>
        </row>
        <row r="1093">
          <cell r="B1093" t="str">
            <v>6A\D20\40</v>
          </cell>
          <cell r="C1093" t="str">
            <v>Extra over excavation for breaking up obstructions</v>
          </cell>
          <cell r="D1093" t="str">
            <v>m²</v>
          </cell>
          <cell r="E1093">
            <v>0.01</v>
          </cell>
        </row>
        <row r="1094">
          <cell r="B1094" t="str">
            <v>6A\D20\50</v>
          </cell>
          <cell r="C1094" t="str">
            <v>Breaking up surface pavings</v>
          </cell>
          <cell r="D1094" t="str">
            <v>m²</v>
          </cell>
          <cell r="E1094">
            <v>0.01</v>
          </cell>
        </row>
        <row r="1095">
          <cell r="B1095" t="str">
            <v>6A\D20\60</v>
          </cell>
          <cell r="C1095" t="str">
            <v>Dewatering</v>
          </cell>
          <cell r="D1095" t="str">
            <v>m³</v>
          </cell>
          <cell r="E1095">
            <v>0.01</v>
          </cell>
        </row>
        <row r="1096">
          <cell r="B1096" t="str">
            <v>6A\E10\100</v>
          </cell>
          <cell r="C1096" t="str">
            <v>Reinforced concrete retaining wall; 200 thick</v>
          </cell>
          <cell r="D1096" t="str">
            <v>m²</v>
          </cell>
          <cell r="E1096">
            <v>0.01</v>
          </cell>
        </row>
        <row r="1097">
          <cell r="B1097" t="str">
            <v>6A\E10\110</v>
          </cell>
          <cell r="C1097" t="str">
            <v>Reinforced concrete retaining wall; 300 thick</v>
          </cell>
          <cell r="D1097" t="str">
            <v>m²</v>
          </cell>
          <cell r="E1097">
            <v>0.01</v>
          </cell>
        </row>
        <row r="1098">
          <cell r="B1098" t="str">
            <v>6A\E10\120</v>
          </cell>
          <cell r="C1098" t="str">
            <v>Reinforced concrete retaining wall; foundation</v>
          </cell>
          <cell r="D1098" t="str">
            <v>m</v>
          </cell>
          <cell r="E1098">
            <v>0.01</v>
          </cell>
        </row>
        <row r="1099">
          <cell r="B1099" t="str">
            <v>6A\F10</v>
          </cell>
          <cell r="C1099" t="str">
            <v>Brick/Block walling</v>
          </cell>
          <cell r="E1099">
            <v>0.01</v>
          </cell>
        </row>
        <row r="1100">
          <cell r="B1100" t="str">
            <v>6A\F10\100</v>
          </cell>
          <cell r="C1100" t="str">
            <v>Half brick screen walls</v>
          </cell>
          <cell r="D1100" t="str">
            <v>m²</v>
          </cell>
          <cell r="E1100">
            <v>0.01</v>
          </cell>
        </row>
        <row r="1101">
          <cell r="B1101" t="str">
            <v>6A\F10\110</v>
          </cell>
          <cell r="C1101" t="str">
            <v>One brick screen walls</v>
          </cell>
          <cell r="D1101" t="str">
            <v>m²</v>
          </cell>
          <cell r="E1101">
            <v>0.01</v>
          </cell>
        </row>
        <row r="1102">
          <cell r="B1102" t="str">
            <v>6A\F10\120</v>
          </cell>
          <cell r="C1102" t="str">
            <v>Brick retaining wall</v>
          </cell>
          <cell r="D1102" t="str">
            <v>m²</v>
          </cell>
          <cell r="E1102">
            <v>0.01</v>
          </cell>
        </row>
        <row r="1103">
          <cell r="B1103" t="str">
            <v>6A\H51\100</v>
          </cell>
          <cell r="C1103" t="str">
            <v>Stone wall, 3m high,coping, foundations.</v>
          </cell>
          <cell r="D1103" t="str">
            <v>m</v>
          </cell>
          <cell r="E1103">
            <v>1050</v>
          </cell>
        </row>
        <row r="1104">
          <cell r="B1104" t="str">
            <v>6A\H51\110</v>
          </cell>
          <cell r="C1104" t="str">
            <v>Extra over for door and opening.</v>
          </cell>
          <cell r="D1104" t="str">
            <v>Nr</v>
          </cell>
          <cell r="E1104">
            <v>500</v>
          </cell>
        </row>
        <row r="1105">
          <cell r="B1105" t="str">
            <v>6A\Q10</v>
          </cell>
          <cell r="C1105" t="str">
            <v>Stone/Concrete/Brick kerbs/edgings</v>
          </cell>
          <cell r="E1105">
            <v>0.01</v>
          </cell>
        </row>
        <row r="1106">
          <cell r="B1106" t="str">
            <v>6A\Q10\100</v>
          </cell>
          <cell r="C1106" t="str">
            <v>Stone kerbs, concrete, excavation; to paths</v>
          </cell>
          <cell r="D1106" t="str">
            <v>m</v>
          </cell>
          <cell r="E1106">
            <v>0.01</v>
          </cell>
        </row>
        <row r="1107">
          <cell r="B1107" t="str">
            <v>6A\Q10\110</v>
          </cell>
          <cell r="C1107" t="str">
            <v>Precast concrete kerbs, concrete, excavation; to paths</v>
          </cell>
          <cell r="D1107" t="str">
            <v>m</v>
          </cell>
          <cell r="E1107">
            <v>0.01</v>
          </cell>
        </row>
        <row r="1108">
          <cell r="B1108" t="str">
            <v>6A\Q10\120</v>
          </cell>
          <cell r="C1108" t="str">
            <v>Precast concrete kerbs, concrete, excavation; to roads</v>
          </cell>
          <cell r="D1108" t="str">
            <v>m</v>
          </cell>
          <cell r="E1108">
            <v>0.01</v>
          </cell>
        </row>
        <row r="1109">
          <cell r="B1109" t="str">
            <v>6A\Q10\130</v>
          </cell>
          <cell r="C1109" t="str">
            <v>Brick kerbs, concrete, excavation; to paths</v>
          </cell>
          <cell r="D1109" t="str">
            <v>m</v>
          </cell>
          <cell r="E1109">
            <v>0.01</v>
          </cell>
        </row>
        <row r="1110">
          <cell r="B1110" t="str">
            <v>6A\Q10\140</v>
          </cell>
          <cell r="C1110" t="str">
            <v>Brick edgings/mowing strips, concrete, excavation; to paths</v>
          </cell>
          <cell r="D1110" t="str">
            <v>m</v>
          </cell>
          <cell r="E1110">
            <v>0.01</v>
          </cell>
        </row>
        <row r="1111">
          <cell r="B1111" t="str">
            <v>6A\Q10\150</v>
          </cell>
          <cell r="C1111" t="str">
            <v>Pavement crossovers</v>
          </cell>
          <cell r="D1111" t="str">
            <v>Item</v>
          </cell>
          <cell r="E1111">
            <v>0.01</v>
          </cell>
        </row>
        <row r="1112">
          <cell r="B1112" t="str">
            <v>6A\Q20</v>
          </cell>
          <cell r="C1112" t="str">
            <v>Hardcore/Granular/sub bases</v>
          </cell>
          <cell r="E1112">
            <v>0.01</v>
          </cell>
        </row>
        <row r="1113">
          <cell r="B1113" t="str">
            <v>6A\Q20\100</v>
          </cell>
          <cell r="C1113" t="str">
            <v>Selected excavated material in filling to make up levels</v>
          </cell>
          <cell r="D1113" t="str">
            <v>m³</v>
          </cell>
          <cell r="E1113">
            <v>0.01</v>
          </cell>
        </row>
        <row r="1114">
          <cell r="B1114" t="str">
            <v>6A\Q20\110</v>
          </cell>
          <cell r="C1114" t="str">
            <v>Filling; Hardcore; to make up levels</v>
          </cell>
          <cell r="D1114" t="str">
            <v>m³</v>
          </cell>
          <cell r="E1114">
            <v>0.01</v>
          </cell>
        </row>
        <row r="1115">
          <cell r="B1115" t="str">
            <v>6A\Q20\120</v>
          </cell>
          <cell r="C1115" t="str">
            <v>Filling; Hardcore bed; 150 thick; blinded with sand</v>
          </cell>
          <cell r="D1115" t="str">
            <v>m²</v>
          </cell>
          <cell r="E1115">
            <v>0.01</v>
          </cell>
        </row>
        <row r="1116">
          <cell r="B1116" t="str">
            <v>6A\Q20\130</v>
          </cell>
          <cell r="C1116" t="str">
            <v>Filling; Hardcore bed; 200 thick; blinded with sand</v>
          </cell>
          <cell r="D1116" t="str">
            <v>m²</v>
          </cell>
          <cell r="E1116">
            <v>0.01</v>
          </cell>
        </row>
        <row r="1117">
          <cell r="B1117" t="str">
            <v>6A\Q20\140</v>
          </cell>
          <cell r="C1117" t="str">
            <v>Filling; Hardcore bed; 300 thick; blinded with sand</v>
          </cell>
          <cell r="D1117" t="str">
            <v>m²</v>
          </cell>
          <cell r="E1117">
            <v>0.01</v>
          </cell>
        </row>
        <row r="1118">
          <cell r="B1118" t="str">
            <v>6A\Q21</v>
          </cell>
          <cell r="C1118" t="str">
            <v>In situ concrete roads/paving</v>
          </cell>
          <cell r="E1118">
            <v>0.01</v>
          </cell>
        </row>
        <row r="1119">
          <cell r="B1119" t="str">
            <v>6A\Q21\100</v>
          </cell>
          <cell r="C1119" t="str">
            <v>Paving; concrete; 150 thick; one layer fabric reinforcement; hardcore</v>
          </cell>
          <cell r="D1119" t="str">
            <v>m²</v>
          </cell>
          <cell r="E1119">
            <v>0.01</v>
          </cell>
        </row>
        <row r="1120">
          <cell r="B1120" t="str">
            <v>6A\Q21\110</v>
          </cell>
          <cell r="C1120" t="str">
            <v>Paving; concrete; 150 thick; two layers fabric reinforcement; hardcore</v>
          </cell>
          <cell r="D1120" t="str">
            <v>m²</v>
          </cell>
          <cell r="E1120">
            <v>0.01</v>
          </cell>
        </row>
        <row r="1121">
          <cell r="B1121" t="str">
            <v>6A\Q21\120</v>
          </cell>
          <cell r="C1121" t="str">
            <v>Roads; concrete; 150 thick; one layer fabric reinforcement; hardcore</v>
          </cell>
          <cell r="D1121" t="str">
            <v>m²</v>
          </cell>
          <cell r="E1121">
            <v>0.01</v>
          </cell>
        </row>
        <row r="1122">
          <cell r="B1122" t="str">
            <v>6A\Q21\130</v>
          </cell>
          <cell r="C1122" t="str">
            <v>Roads; concrete; 200 thick; one layer fabric reinforcement; hardcore</v>
          </cell>
          <cell r="D1122" t="str">
            <v>m²</v>
          </cell>
          <cell r="E1122">
            <v>0.01</v>
          </cell>
        </row>
        <row r="1123">
          <cell r="B1123" t="str">
            <v>6A\Q21\140</v>
          </cell>
          <cell r="C1123" t="str">
            <v>Roads; concrete; 200 thick; two layers fabric reinforcement; hardcore</v>
          </cell>
          <cell r="D1123" t="str">
            <v>m²</v>
          </cell>
          <cell r="E1123">
            <v>0.01</v>
          </cell>
        </row>
        <row r="1124">
          <cell r="B1124" t="str">
            <v>6A\Q21\150</v>
          </cell>
          <cell r="C1124" t="str">
            <v>Roads; concrete; 300 thick; two layers fabric reinforcement; hardcore</v>
          </cell>
          <cell r="D1124" t="str">
            <v>m²</v>
          </cell>
          <cell r="E1124">
            <v>0.01</v>
          </cell>
        </row>
        <row r="1125">
          <cell r="B1125" t="str">
            <v>6A\Q22</v>
          </cell>
          <cell r="C1125" t="str">
            <v>Coated macadam/Asphalt roads/pavings</v>
          </cell>
          <cell r="E1125">
            <v>0.01</v>
          </cell>
        </row>
        <row r="1126">
          <cell r="B1126" t="str">
            <v>6A\Q22\100</v>
          </cell>
          <cell r="C1126" t="str">
            <v>Tarmacadam; hardcore base; to paving</v>
          </cell>
          <cell r="D1126" t="str">
            <v>m²</v>
          </cell>
          <cell r="E1126">
            <v>0.01</v>
          </cell>
        </row>
        <row r="1127">
          <cell r="B1127" t="str">
            <v>6A\Q22\110</v>
          </cell>
          <cell r="C1127" t="str">
            <v>Bitumen macadam paving; hardcore base; to roads</v>
          </cell>
          <cell r="D1127" t="str">
            <v>m²</v>
          </cell>
          <cell r="E1127">
            <v>0.01</v>
          </cell>
        </row>
        <row r="1128">
          <cell r="B1128" t="str">
            <v>6A\Q22\120</v>
          </cell>
          <cell r="C1128" t="str">
            <v>Bitumen macadam paving; hardcore base; to car parking</v>
          </cell>
          <cell r="D1128" t="str">
            <v>m²</v>
          </cell>
          <cell r="E1128">
            <v>0.01</v>
          </cell>
        </row>
        <row r="1129">
          <cell r="B1129" t="str">
            <v>6A\Q25</v>
          </cell>
          <cell r="C1129" t="str">
            <v>Slab/Brick/Sett/Cobble pavings</v>
          </cell>
          <cell r="E1129">
            <v>0.01</v>
          </cell>
        </row>
        <row r="1130">
          <cell r="B1130" t="str">
            <v>6A\Q25\100</v>
          </cell>
          <cell r="C1130" t="str">
            <v>Precast concrete paving on hardcore base</v>
          </cell>
          <cell r="D1130" t="str">
            <v>m²</v>
          </cell>
          <cell r="E1130">
            <v>0.01</v>
          </cell>
        </row>
        <row r="1131">
          <cell r="B1131" t="str">
            <v>6A\Q25\110</v>
          </cell>
          <cell r="C1131" t="str">
            <v>Brick paviors on hardcore base</v>
          </cell>
          <cell r="D1131" t="str">
            <v>m²</v>
          </cell>
          <cell r="E1131">
            <v>25</v>
          </cell>
        </row>
        <row r="1132">
          <cell r="B1132" t="str">
            <v>6A\Q25\120</v>
          </cell>
          <cell r="C1132" t="str">
            <v>Block paviors on hardcore base</v>
          </cell>
          <cell r="D1132" t="str">
            <v>m²</v>
          </cell>
          <cell r="E1132">
            <v>0.01</v>
          </cell>
        </row>
        <row r="1133">
          <cell r="B1133" t="str">
            <v>6A\Q25\130</v>
          </cell>
          <cell r="C1133" t="str">
            <v>Granite setts on hardcore base</v>
          </cell>
          <cell r="D1133" t="str">
            <v>m²</v>
          </cell>
          <cell r="E1133">
            <v>0.01</v>
          </cell>
        </row>
        <row r="1134">
          <cell r="B1134" t="str">
            <v>6A\Q25\140</v>
          </cell>
          <cell r="C1134" t="str">
            <v>Pavings; natural stone on hardcore base.</v>
          </cell>
          <cell r="D1134" t="str">
            <v>m²</v>
          </cell>
          <cell r="E1134">
            <v>50</v>
          </cell>
        </row>
        <row r="1135">
          <cell r="B1135" t="str">
            <v>6A\Q26</v>
          </cell>
          <cell r="C1135" t="str">
            <v>Special surfacings</v>
          </cell>
          <cell r="E1135">
            <v>0.01</v>
          </cell>
        </row>
        <row r="1136">
          <cell r="B1136" t="str">
            <v>6A\Q26\100</v>
          </cell>
          <cell r="C1136" t="str">
            <v>Road markings</v>
          </cell>
          <cell r="D1136" t="str">
            <v>Item</v>
          </cell>
          <cell r="E1136">
            <v>0.01</v>
          </cell>
        </row>
        <row r="1137">
          <cell r="B1137" t="str">
            <v>6A\Q26\110</v>
          </cell>
          <cell r="C1137" t="str">
            <v>Car parking lines</v>
          </cell>
          <cell r="D1137" t="str">
            <v>m</v>
          </cell>
          <cell r="E1137">
            <v>0.01</v>
          </cell>
        </row>
        <row r="1138">
          <cell r="B1138" t="str">
            <v>6A\Q30</v>
          </cell>
          <cell r="C1138" t="str">
            <v>Seeding/Turfing</v>
          </cell>
          <cell r="E1138">
            <v>0.01</v>
          </cell>
        </row>
        <row r="1139">
          <cell r="B1139" t="str">
            <v>6A\Q30\100</v>
          </cell>
          <cell r="C1139" t="str">
            <v>Topsoil to landscaped areas</v>
          </cell>
          <cell r="D1139" t="str">
            <v>m²</v>
          </cell>
          <cell r="E1139">
            <v>0.01</v>
          </cell>
        </row>
        <row r="1140">
          <cell r="B1140" t="str">
            <v>6A\Q30\110</v>
          </cell>
          <cell r="C1140" t="str">
            <v>Topsoil to landscaped areas, seeding</v>
          </cell>
          <cell r="D1140" t="str">
            <v>m²</v>
          </cell>
          <cell r="E1140">
            <v>0.01</v>
          </cell>
        </row>
        <row r="1141">
          <cell r="B1141" t="str">
            <v>6A\Q30\120</v>
          </cell>
          <cell r="C1141" t="str">
            <v>Topsoil to landscaped areas, turf</v>
          </cell>
          <cell r="D1141" t="str">
            <v>m²</v>
          </cell>
          <cell r="E1141">
            <v>0.01</v>
          </cell>
        </row>
        <row r="1142">
          <cell r="B1142" t="str">
            <v>6A\Q31</v>
          </cell>
          <cell r="C1142" t="str">
            <v>Planting</v>
          </cell>
          <cell r="E1142">
            <v>0.01</v>
          </cell>
        </row>
        <row r="1143">
          <cell r="B1143" t="str">
            <v>6A\Q31\100</v>
          </cell>
          <cell r="C1143" t="str">
            <v>Landscaping</v>
          </cell>
          <cell r="D1143" t="str">
            <v>m²</v>
          </cell>
          <cell r="E1143">
            <v>0.01</v>
          </cell>
        </row>
        <row r="1144">
          <cell r="B1144" t="str">
            <v>6A\Q31\110</v>
          </cell>
          <cell r="C1144" t="str">
            <v>Trees; semi mature.</v>
          </cell>
          <cell r="D1144" t="str">
            <v>Nr</v>
          </cell>
          <cell r="E1144">
            <v>100</v>
          </cell>
        </row>
        <row r="1145">
          <cell r="B1145" t="str">
            <v>6A\Q31\120</v>
          </cell>
          <cell r="C1145" t="str">
            <v>Trees; mature.</v>
          </cell>
          <cell r="D1145" t="str">
            <v>Nr</v>
          </cell>
          <cell r="E1145">
            <v>500</v>
          </cell>
        </row>
        <row r="1146">
          <cell r="B1146" t="str">
            <v>6A\Q40</v>
          </cell>
          <cell r="C1146" t="str">
            <v>Fencing</v>
          </cell>
        </row>
        <row r="1147">
          <cell r="B1147" t="str">
            <v>6A\Q40\100</v>
          </cell>
          <cell r="C1147" t="str">
            <v>Close boarded fencing 2000 high</v>
          </cell>
          <cell r="D1147" t="str">
            <v>m</v>
          </cell>
          <cell r="E1147">
            <v>0.01</v>
          </cell>
        </row>
        <row r="1148">
          <cell r="B1148" t="str">
            <v>6A\Q40\110</v>
          </cell>
          <cell r="C1148" t="str">
            <v>Chain link fencing; 2000 high</v>
          </cell>
          <cell r="D1148" t="str">
            <v>m</v>
          </cell>
          <cell r="E1148">
            <v>0.01</v>
          </cell>
        </row>
        <row r="1149">
          <cell r="B1149" t="str">
            <v>6A\Q40\200</v>
          </cell>
          <cell r="C1149" t="str">
            <v>Gates</v>
          </cell>
          <cell r="D1149" t="str">
            <v>Nr</v>
          </cell>
          <cell r="E1149">
            <v>100</v>
          </cell>
        </row>
        <row r="1150">
          <cell r="B1150" t="str">
            <v>6A\Q40\210</v>
          </cell>
          <cell r="C1150" t="str">
            <v>Gates; motorised sliding, 6 m length.</v>
          </cell>
          <cell r="D1150" t="str">
            <v>Nr</v>
          </cell>
          <cell r="E1150">
            <v>20000</v>
          </cell>
        </row>
        <row r="1151">
          <cell r="B1151" t="str">
            <v>6A\Q40\220</v>
          </cell>
          <cell r="C1151" t="str">
            <v>Barriers; motorised.</v>
          </cell>
          <cell r="D1151" t="str">
            <v>Nr</v>
          </cell>
          <cell r="E1151">
            <v>6500</v>
          </cell>
        </row>
        <row r="1152">
          <cell r="B1152" t="str">
            <v>6A\Q40\130</v>
          </cell>
          <cell r="C1152" t="str">
            <v>Armco barriers</v>
          </cell>
          <cell r="D1152" t="str">
            <v>m</v>
          </cell>
          <cell r="E1152">
            <v>0.01</v>
          </cell>
        </row>
        <row r="1153">
          <cell r="B1153" t="str">
            <v>6A\Q40\900</v>
          </cell>
          <cell r="C1153" t="str">
            <v>Work to boundary</v>
          </cell>
          <cell r="D1153" t="str">
            <v>Item</v>
          </cell>
          <cell r="E1153">
            <v>0.01</v>
          </cell>
        </row>
        <row r="1154">
          <cell r="B1154" t="str">
            <v>6A\Q40\910</v>
          </cell>
          <cell r="C1154" t="str">
            <v>Modifications to existing fencing.</v>
          </cell>
          <cell r="D1154" t="str">
            <v>Item</v>
          </cell>
          <cell r="E1154">
            <v>0.01</v>
          </cell>
        </row>
        <row r="1155">
          <cell r="B1155" t="str">
            <v>6A\Q50</v>
          </cell>
          <cell r="C1155" t="str">
            <v>Site/Street furniture/equipment</v>
          </cell>
        </row>
        <row r="1156">
          <cell r="B1156" t="str">
            <v>6A\Q50\100</v>
          </cell>
          <cell r="C1156" t="str">
            <v>Street furniture; bollards; seats</v>
          </cell>
          <cell r="D1156" t="str">
            <v>Item</v>
          </cell>
          <cell r="E1156">
            <v>0.01</v>
          </cell>
        </row>
        <row r="1157">
          <cell r="B1157" t="str">
            <v>6A\Q50\110</v>
          </cell>
          <cell r="C1157" t="str">
            <v>Refuse bins</v>
          </cell>
          <cell r="D1157" t="str">
            <v>Nr</v>
          </cell>
          <cell r="E1157">
            <v>0.01</v>
          </cell>
        </row>
        <row r="1158">
          <cell r="B1158" t="str">
            <v>6A\Q50\120</v>
          </cell>
          <cell r="C1158" t="str">
            <v>Paladins</v>
          </cell>
          <cell r="D1158" t="str">
            <v>Nr</v>
          </cell>
          <cell r="E1158">
            <v>0.01</v>
          </cell>
        </row>
        <row r="1159">
          <cell r="B1159" t="str">
            <v>6A\Q50\130</v>
          </cell>
          <cell r="C1159" t="str">
            <v>Bollards</v>
          </cell>
          <cell r="D1159" t="str">
            <v>Nr</v>
          </cell>
          <cell r="E1159">
            <v>0.01</v>
          </cell>
        </row>
        <row r="1160">
          <cell r="B1160" t="str">
            <v>6A\V41</v>
          </cell>
          <cell r="C1160" t="str">
            <v>Street/area/flood lighting</v>
          </cell>
          <cell r="E1160">
            <v>0.01</v>
          </cell>
        </row>
        <row r="1161">
          <cell r="B1161" t="str">
            <v>6A\V41\100</v>
          </cell>
          <cell r="C1161" t="str">
            <v>External lighting</v>
          </cell>
          <cell r="D1161" t="str">
            <v>Nr</v>
          </cell>
          <cell r="E1161">
            <v>0.01</v>
          </cell>
        </row>
        <row r="1162">
          <cell r="B1162" t="str">
            <v>6A\V41\110</v>
          </cell>
          <cell r="C1162" t="str">
            <v>Floodlight and lamps</v>
          </cell>
          <cell r="D1162" t="str">
            <v>Nr</v>
          </cell>
          <cell r="E1162">
            <v>0.01</v>
          </cell>
        </row>
        <row r="1163">
          <cell r="B1163" t="str">
            <v>6B</v>
          </cell>
          <cell r="C1163" t="str">
            <v>Drainage</v>
          </cell>
          <cell r="D1163" t="str">
            <v xml:space="preserve"> </v>
          </cell>
          <cell r="E1163">
            <v>0.01</v>
          </cell>
        </row>
        <row r="1164">
          <cell r="B1164" t="str">
            <v>6B\R12</v>
          </cell>
          <cell r="C1164" t="str">
            <v>Drainage below ground</v>
          </cell>
          <cell r="E1164">
            <v>0.01</v>
          </cell>
        </row>
        <row r="1165">
          <cell r="B1165" t="str">
            <v>6B\R12\100</v>
          </cell>
          <cell r="C1165" t="str">
            <v>Drainage; pipework; surrounds; brick manholes; trapped gullies</v>
          </cell>
          <cell r="D1165" t="str">
            <v>m²</v>
          </cell>
          <cell r="E1165">
            <v>0.01</v>
          </cell>
        </row>
        <row r="1166">
          <cell r="B1166" t="str">
            <v>6B\R12\110</v>
          </cell>
          <cell r="C1166" t="str">
            <v>Drainage trench; pipe; granular surrounds</v>
          </cell>
          <cell r="D1166" t="str">
            <v>m</v>
          </cell>
          <cell r="E1166">
            <v>0.01</v>
          </cell>
        </row>
        <row r="1167">
          <cell r="B1167" t="str">
            <v>6B\R12\120</v>
          </cell>
          <cell r="C1167" t="str">
            <v>Drainage trench; pipe; concrete surrounds</v>
          </cell>
          <cell r="D1167" t="str">
            <v>m</v>
          </cell>
          <cell r="E1167">
            <v>0.01</v>
          </cell>
        </row>
        <row r="1168">
          <cell r="B1168" t="str">
            <v>6B\R12\130</v>
          </cell>
          <cell r="C1168" t="str">
            <v>Drainage trench; cast iron pipe; granular surrounds</v>
          </cell>
          <cell r="D1168" t="str">
            <v>m</v>
          </cell>
          <cell r="E1168">
            <v>0.01</v>
          </cell>
        </row>
        <row r="1169">
          <cell r="B1169" t="str">
            <v>6B\R12\140</v>
          </cell>
          <cell r="C1169" t="str">
            <v>Drainage trench; cast iron pipe; concrete surrounds</v>
          </cell>
          <cell r="D1169" t="str">
            <v>m</v>
          </cell>
          <cell r="E1169">
            <v>0.01</v>
          </cell>
        </row>
        <row r="1170">
          <cell r="B1170" t="str">
            <v>6B\R12\150</v>
          </cell>
          <cell r="C1170" t="str">
            <v>Suspended cast iron pipework</v>
          </cell>
          <cell r="D1170" t="str">
            <v>m</v>
          </cell>
          <cell r="E1170">
            <v>0.01</v>
          </cell>
        </row>
        <row r="1171">
          <cell r="B1171" t="str">
            <v>6B\R12\160</v>
          </cell>
          <cell r="C1171" t="str">
            <v>Pumped drainage</v>
          </cell>
          <cell r="D1171" t="str">
            <v>Item</v>
          </cell>
          <cell r="E1171">
            <v>0.01</v>
          </cell>
        </row>
        <row r="1172">
          <cell r="B1172" t="str">
            <v>6B\R12\170</v>
          </cell>
          <cell r="C1172" t="str">
            <v>Precast concrete manholes</v>
          </cell>
          <cell r="D1172" t="str">
            <v>Nr</v>
          </cell>
          <cell r="E1172">
            <v>0.01</v>
          </cell>
        </row>
        <row r="1173">
          <cell r="B1173" t="str">
            <v>6B\R12\180</v>
          </cell>
          <cell r="C1173" t="str">
            <v>Brick manholes</v>
          </cell>
          <cell r="D1173" t="str">
            <v>Nr</v>
          </cell>
          <cell r="E1173">
            <v>0.01</v>
          </cell>
        </row>
        <row r="1174">
          <cell r="B1174" t="str">
            <v>6B\R12\190</v>
          </cell>
          <cell r="C1174" t="str">
            <v>Gullies</v>
          </cell>
          <cell r="D1174" t="str">
            <v>Nr</v>
          </cell>
          <cell r="E1174">
            <v>0.01</v>
          </cell>
        </row>
        <row r="1175">
          <cell r="B1175" t="str">
            <v>6B\R12\200</v>
          </cell>
          <cell r="C1175" t="str">
            <v>Petrol interceptors</v>
          </cell>
          <cell r="D1175" t="str">
            <v>Nr</v>
          </cell>
          <cell r="E1175">
            <v>0.01</v>
          </cell>
        </row>
        <row r="1176">
          <cell r="B1176" t="str">
            <v>6B\R12\210</v>
          </cell>
          <cell r="C1176" t="str">
            <v>Rodding eyes</v>
          </cell>
          <cell r="D1176" t="str">
            <v>Nr</v>
          </cell>
          <cell r="E1176">
            <v>0.01</v>
          </cell>
        </row>
        <row r="1177">
          <cell r="B1177" t="str">
            <v>6B\R12\220</v>
          </cell>
          <cell r="C1177" t="str">
            <v>Sewer connections</v>
          </cell>
          <cell r="D1177" t="str">
            <v>Item</v>
          </cell>
          <cell r="E1177">
            <v>0.01</v>
          </cell>
        </row>
        <row r="1178">
          <cell r="B1178" t="str">
            <v>6B\R12\230</v>
          </cell>
          <cell r="C1178" t="str">
            <v>New connections to existing system</v>
          </cell>
          <cell r="D1178" t="str">
            <v>Item</v>
          </cell>
          <cell r="E1178">
            <v>0.01</v>
          </cell>
        </row>
        <row r="1179">
          <cell r="B1179" t="str">
            <v>6B\R12\240</v>
          </cell>
          <cell r="C1179" t="str">
            <v>Land drains</v>
          </cell>
          <cell r="D1179" t="str">
            <v>m</v>
          </cell>
          <cell r="E1179">
            <v>0.01</v>
          </cell>
        </row>
        <row r="1180">
          <cell r="B1180" t="str">
            <v>6B\R12\250</v>
          </cell>
          <cell r="C1180" t="str">
            <v>Soakaways</v>
          </cell>
          <cell r="D1180" t="str">
            <v>Nr</v>
          </cell>
          <cell r="E1180">
            <v>0.01</v>
          </cell>
        </row>
        <row r="1181">
          <cell r="B1181" t="str">
            <v>6B\R12\260</v>
          </cell>
          <cell r="C1181" t="str">
            <v>Extending existing drainage system</v>
          </cell>
          <cell r="D1181" t="str">
            <v>Item</v>
          </cell>
          <cell r="E1181">
            <v>0.01</v>
          </cell>
        </row>
        <row r="1182">
          <cell r="B1182" t="str">
            <v>6B\R12\270</v>
          </cell>
          <cell r="C1182" t="str">
            <v>Cleaning and rodding existing drainage system</v>
          </cell>
          <cell r="D1182" t="str">
            <v>Item</v>
          </cell>
          <cell r="E1182">
            <v>0.01</v>
          </cell>
        </row>
        <row r="1183">
          <cell r="B1183" t="str">
            <v>6C</v>
          </cell>
          <cell r="C1183" t="str">
            <v>External services</v>
          </cell>
          <cell r="D1183" t="str">
            <v xml:space="preserve"> </v>
          </cell>
        </row>
        <row r="1184">
          <cell r="B1184" t="str">
            <v>6C\P30</v>
          </cell>
          <cell r="C1184" t="str">
            <v>Trenches/Pipeways/Pits for buried engineering services</v>
          </cell>
        </row>
        <row r="1185">
          <cell r="B1185" t="str">
            <v>6C\P30\100</v>
          </cell>
          <cell r="C1185" t="str">
            <v>Trenches/Pipeways/Pits for buried engineering services</v>
          </cell>
          <cell r="D1185" t="str">
            <v>m</v>
          </cell>
          <cell r="E1185">
            <v>25</v>
          </cell>
        </row>
        <row r="1186">
          <cell r="B1186" t="str">
            <v>6C\S</v>
          </cell>
          <cell r="C1186" t="str">
            <v>Common</v>
          </cell>
        </row>
        <row r="1187">
          <cell r="B1187" t="str">
            <v>6C\S00\100</v>
          </cell>
          <cell r="C1187" t="str">
            <v>Utility connections; water, gas, electricity, telecom</v>
          </cell>
          <cell r="D1187" t="str">
            <v>m²</v>
          </cell>
          <cell r="E1187">
            <v>0.01</v>
          </cell>
        </row>
        <row r="1188">
          <cell r="B1188" t="str">
            <v>6C\S10</v>
          </cell>
          <cell r="C1188" t="str">
            <v>Cold water</v>
          </cell>
        </row>
        <row r="1189">
          <cell r="B1189" t="str">
            <v>6C\S10\290</v>
          </cell>
          <cell r="C1189" t="str">
            <v>Water main trenches, ducts and pipes</v>
          </cell>
          <cell r="D1189" t="str">
            <v>m</v>
          </cell>
          <cell r="E1189">
            <v>0.01</v>
          </cell>
        </row>
        <row r="1190">
          <cell r="B1190" t="str">
            <v>6C\S10\300</v>
          </cell>
          <cell r="C1190" t="str">
            <v>Water connection charges</v>
          </cell>
          <cell r="D1190" t="str">
            <v>Item</v>
          </cell>
          <cell r="E1190">
            <v>0.01</v>
          </cell>
        </row>
        <row r="1191">
          <cell r="B1191" t="str">
            <v>6C\S10\310</v>
          </cell>
          <cell r="C1191" t="str">
            <v>Stand pipes</v>
          </cell>
          <cell r="D1191" t="str">
            <v>Item</v>
          </cell>
          <cell r="E1191">
            <v>0.01</v>
          </cell>
        </row>
        <row r="1192">
          <cell r="B1192" t="str">
            <v>6C\S10\320</v>
          </cell>
          <cell r="C1192" t="str">
            <v>Lowering water main</v>
          </cell>
          <cell r="D1192" t="str">
            <v>Item</v>
          </cell>
          <cell r="E1192">
            <v>0.01</v>
          </cell>
        </row>
        <row r="1193">
          <cell r="B1193" t="str">
            <v>6C\S32</v>
          </cell>
          <cell r="C1193" t="str">
            <v>Natural gas</v>
          </cell>
        </row>
        <row r="1194">
          <cell r="B1194" t="str">
            <v>6C\S32\330</v>
          </cell>
          <cell r="C1194" t="str">
            <v>Gas trenches, ducts</v>
          </cell>
          <cell r="D1194" t="str">
            <v>m</v>
          </cell>
          <cell r="E1194">
            <v>0.01</v>
          </cell>
        </row>
        <row r="1195">
          <cell r="B1195" t="str">
            <v>6C\S32\340</v>
          </cell>
          <cell r="C1195" t="str">
            <v>Lowering gas main</v>
          </cell>
          <cell r="D1195" t="str">
            <v>Item</v>
          </cell>
          <cell r="E1195">
            <v>0.01</v>
          </cell>
        </row>
        <row r="1196">
          <cell r="B1196" t="str">
            <v>6C\S32\350</v>
          </cell>
          <cell r="C1196" t="str">
            <v>Gas connection charges</v>
          </cell>
          <cell r="D1196" t="str">
            <v>Item</v>
          </cell>
          <cell r="E1196">
            <v>0.01</v>
          </cell>
        </row>
        <row r="1197">
          <cell r="B1197" t="str">
            <v>6C\V11</v>
          </cell>
          <cell r="C1197" t="str">
            <v>HV supply/distribution/public utility supply</v>
          </cell>
        </row>
        <row r="1198">
          <cell r="B1198" t="str">
            <v>6C\V11\360</v>
          </cell>
          <cell r="C1198" t="str">
            <v>External services including gas, water, electrics and British Telecom</v>
          </cell>
          <cell r="D1198" t="str">
            <v>m²</v>
          </cell>
          <cell r="E1198">
            <v>0.01</v>
          </cell>
        </row>
        <row r="1199">
          <cell r="B1199" t="str">
            <v>6C\V11\370</v>
          </cell>
          <cell r="C1199" t="str">
            <v>Electricity trenches, ducts</v>
          </cell>
          <cell r="D1199" t="str">
            <v>m</v>
          </cell>
          <cell r="E1199">
            <v>0.01</v>
          </cell>
        </row>
        <row r="1200">
          <cell r="B1200" t="str">
            <v>6C\V11\380</v>
          </cell>
          <cell r="C1200" t="str">
            <v>Lowering electricity cables</v>
          </cell>
          <cell r="D1200" t="str">
            <v>Item</v>
          </cell>
          <cell r="E1200">
            <v>0.01</v>
          </cell>
        </row>
        <row r="1201">
          <cell r="B1201" t="str">
            <v>6C\V11\390</v>
          </cell>
          <cell r="C1201" t="str">
            <v>Draw pits</v>
          </cell>
          <cell r="D1201" t="str">
            <v>Item</v>
          </cell>
          <cell r="E1201">
            <v>0.01</v>
          </cell>
        </row>
        <row r="1202">
          <cell r="B1202" t="str">
            <v>6C\V11\400</v>
          </cell>
          <cell r="C1202" t="str">
            <v>Electricity board sub-station</v>
          </cell>
          <cell r="D1202" t="str">
            <v>Nr</v>
          </cell>
          <cell r="E1202">
            <v>0.01</v>
          </cell>
        </row>
        <row r="1203">
          <cell r="B1203" t="str">
            <v>6C\V11\410</v>
          </cell>
          <cell r="C1203" t="str">
            <v>Electric connection and contribution charges</v>
          </cell>
          <cell r="D1203" t="str">
            <v>Item</v>
          </cell>
          <cell r="E1203">
            <v>0.01</v>
          </cell>
        </row>
        <row r="1204">
          <cell r="B1204" t="str">
            <v>6C\W10</v>
          </cell>
          <cell r="C1204" t="str">
            <v>Telecommunications</v>
          </cell>
        </row>
        <row r="1205">
          <cell r="B1205" t="str">
            <v>6C\W10\420</v>
          </cell>
          <cell r="C1205" t="str">
            <v>British Telecom mains trenches and lay only ducts</v>
          </cell>
          <cell r="D1205" t="str">
            <v>m</v>
          </cell>
          <cell r="E1205">
            <v>0.01</v>
          </cell>
        </row>
        <row r="1206">
          <cell r="B1206" t="str">
            <v>6D</v>
          </cell>
          <cell r="C1206" t="str">
            <v>Minor building works</v>
          </cell>
          <cell r="D1206" t="str">
            <v xml:space="preserve"> </v>
          </cell>
        </row>
        <row r="1207">
          <cell r="B1207" t="str">
            <v>6D\Q50</v>
          </cell>
          <cell r="C1207" t="str">
            <v>Site / Street furniture / equipment</v>
          </cell>
        </row>
        <row r="1208">
          <cell r="B1208" t="str">
            <v>6D\Q50\100</v>
          </cell>
          <cell r="C1208" t="str">
            <v>Cycle shelter.</v>
          </cell>
          <cell r="D1208" t="str">
            <v>Nr</v>
          </cell>
          <cell r="E1208">
            <v>5000</v>
          </cell>
        </row>
        <row r="1209">
          <cell r="B1209" t="str">
            <v>6D\Q50\110</v>
          </cell>
          <cell r="C1209" t="str">
            <v>Smokers sheds</v>
          </cell>
          <cell r="D1209" t="str">
            <v>Nr</v>
          </cell>
          <cell r="E1209">
            <v>8000</v>
          </cell>
        </row>
        <row r="1210">
          <cell r="B1210" t="str">
            <v>6D\Q50\120</v>
          </cell>
          <cell r="C1210" t="str">
            <v>Bin store.</v>
          </cell>
          <cell r="D1210" t="str">
            <v>Nr</v>
          </cell>
          <cell r="E1210">
            <v>3000</v>
          </cell>
        </row>
        <row r="1211">
          <cell r="B1211" t="str">
            <v>6D\Q50\120</v>
          </cell>
          <cell r="C1211" t="str">
            <v>Palladin coral.</v>
          </cell>
          <cell r="D1211" t="str">
            <v>Nr</v>
          </cell>
          <cell r="E1211">
            <v>5000</v>
          </cell>
        </row>
        <row r="1212">
          <cell r="B1212" t="str">
            <v>6D\Q50\130</v>
          </cell>
          <cell r="C1212" t="str">
            <v>Transformer housing.</v>
          </cell>
          <cell r="D1212" t="str">
            <v>Nr</v>
          </cell>
          <cell r="E1212">
            <v>5000</v>
          </cell>
        </row>
        <row r="1213">
          <cell r="B1213" t="str">
            <v>6D\Q50\140</v>
          </cell>
          <cell r="C1213" t="str">
            <v>Swimming pool</v>
          </cell>
          <cell r="D1213" t="str">
            <v>Nr</v>
          </cell>
          <cell r="E1213">
            <v>50000</v>
          </cell>
        </row>
        <row r="1214">
          <cell r="B1214" t="str">
            <v>6D\Q50\150</v>
          </cell>
          <cell r="C1214" t="str">
            <v>Gazebo</v>
          </cell>
          <cell r="D1214" t="str">
            <v>Nr</v>
          </cell>
          <cell r="E1214">
            <v>10000</v>
          </cell>
        </row>
        <row r="1215">
          <cell r="B1215" t="str">
            <v>6D\Q50\160</v>
          </cell>
          <cell r="C1215" t="str">
            <v>Decorative pond</v>
          </cell>
          <cell r="D1215" t="str">
            <v>Nr</v>
          </cell>
          <cell r="E1215">
            <v>10000</v>
          </cell>
        </row>
        <row r="1216">
          <cell r="B1216" t="str">
            <v>6D\Q50\170</v>
          </cell>
          <cell r="C1216" t="str">
            <v>Pergola</v>
          </cell>
          <cell r="D1216" t="str">
            <v>Nr</v>
          </cell>
          <cell r="E1216">
            <v>2000</v>
          </cell>
        </row>
        <row r="1217">
          <cell r="B1217" t="str">
            <v>6D\Q50\180</v>
          </cell>
          <cell r="C1217" t="str">
            <v>Green house</v>
          </cell>
          <cell r="D1217" t="str">
            <v>Nr</v>
          </cell>
          <cell r="E1217">
            <v>5000</v>
          </cell>
        </row>
        <row r="1218">
          <cell r="B1218" t="str">
            <v>6D\Q50\190</v>
          </cell>
          <cell r="C1218" t="str">
            <v>Conservatory</v>
          </cell>
          <cell r="D1218" t="str">
            <v>Nr</v>
          </cell>
          <cell r="E1218">
            <v>10000</v>
          </cell>
        </row>
        <row r="1219">
          <cell r="B1219" t="str">
            <v>7A</v>
          </cell>
          <cell r="C1219" t="str">
            <v>Preliminaries</v>
          </cell>
          <cell r="D1219"/>
        </row>
        <row r="1220">
          <cell r="B1220" t="str">
            <v>7A\A41\450</v>
          </cell>
          <cell r="C1220" t="str">
            <v>Site supervision; site accommodation; site storage and services; plant and scaffolding; transport; insurances of V.A.T.; cleaning works at completion; profit and overheads</v>
          </cell>
          <cell r="D1220" t="str">
            <v>%</v>
          </cell>
          <cell r="E1220">
            <v>0.01</v>
          </cell>
        </row>
        <row r="1221">
          <cell r="B1221" t="str">
            <v>7A\A41\460</v>
          </cell>
          <cell r="C1221" t="str">
            <v>Price and design risk</v>
          </cell>
          <cell r="D1221" t="str">
            <v>Item</v>
          </cell>
          <cell r="E1221">
            <v>0.01</v>
          </cell>
        </row>
        <row r="1222">
          <cell r="B1222" t="str">
            <v>7A\A41\470</v>
          </cell>
          <cell r="C1222" t="str">
            <v>Site establishment costs; temporary fencing and protection; site compound accommodation, temporary utility connections.</v>
          </cell>
          <cell r="D1222" t="str">
            <v>Item</v>
          </cell>
          <cell r="E1222">
            <v>0.01</v>
          </cell>
        </row>
        <row r="1223">
          <cell r="B1223" t="str">
            <v>7A\A41\470</v>
          </cell>
          <cell r="C1223" t="str">
            <v>Time related costs; supervisory staff; plant; labour in attendance on specialist sub contractors; telephones and services; safety.</v>
          </cell>
          <cell r="D1223" t="str">
            <v>Wk</v>
          </cell>
          <cell r="E1223">
            <v>0.01</v>
          </cell>
        </row>
        <row r="1224">
          <cell r="B1224" t="str">
            <v>7A\A41\480</v>
          </cell>
          <cell r="C1224" t="str">
            <v>Site closure costs; clean and dry the building; clean roads; removal of temporary fencing and protection; removal of site compound accommodation.</v>
          </cell>
          <cell r="D1224" t="str">
            <v>Item</v>
          </cell>
          <cell r="E1224">
            <v>0.01</v>
          </cell>
        </row>
        <row r="1225">
          <cell r="B1225" t="str">
            <v>7A\A54</v>
          </cell>
          <cell r="C1225" t="str">
            <v>Contractor's general cost items</v>
          </cell>
          <cell r="E1225">
            <v>0.01</v>
          </cell>
        </row>
        <row r="1226">
          <cell r="B1226" t="str">
            <v>8A\\490</v>
          </cell>
          <cell r="C1226" t="str">
            <v>Contingencies</v>
          </cell>
          <cell r="D1226"/>
          <cell r="E1226"/>
        </row>
        <row r="1227">
          <cell r="B1227" t="str">
            <v>8A\A54</v>
          </cell>
          <cell r="C1227" t="str">
            <v>Provisional work</v>
          </cell>
        </row>
        <row r="1228">
          <cell r="B1228" t="str">
            <v>8A\A54\500</v>
          </cell>
          <cell r="C1228" t="str">
            <v>Contingencies to cover unforeseen items</v>
          </cell>
          <cell r="D1228" t="str">
            <v>%</v>
          </cell>
          <cell r="E1228"/>
        </row>
      </sheetData>
      <sheetData sheetId="11" refreshError="1">
        <row r="18">
          <cell r="C18" t="str">
            <v>0_demolish</v>
          </cell>
          <cell r="D18">
            <v>0</v>
          </cell>
          <cell r="E18" t="str">
            <v>nr</v>
          </cell>
        </row>
        <row r="21">
          <cell r="C21" t="str">
            <v>1_nr</v>
          </cell>
          <cell r="D21">
            <v>1</v>
          </cell>
          <cell r="E21" t="str">
            <v>nr</v>
          </cell>
          <cell r="G21" t="str">
            <v>A</v>
          </cell>
        </row>
        <row r="22">
          <cell r="C22" t="str">
            <v>1A_Basement_area</v>
          </cell>
          <cell r="D22">
            <v>0</v>
          </cell>
          <cell r="E22" t="str">
            <v>m²</v>
          </cell>
          <cell r="F22" t="str">
            <v>Contiguous piling</v>
          </cell>
          <cell r="G22" t="str">
            <v>A</v>
          </cell>
        </row>
        <row r="23">
          <cell r="C23" t="str">
            <v>1A_Basement_depth</v>
          </cell>
          <cell r="D23">
            <v>0</v>
          </cell>
          <cell r="E23" t="str">
            <v>m</v>
          </cell>
          <cell r="F23" t="str">
            <v>Depth</v>
          </cell>
          <cell r="G23" t="str">
            <v>A</v>
          </cell>
        </row>
        <row r="24">
          <cell r="C24" t="str">
            <v>1A_Basement_length</v>
          </cell>
          <cell r="D24">
            <v>0</v>
          </cell>
          <cell r="E24" t="str">
            <v>m</v>
          </cell>
          <cell r="F24" t="str">
            <v>Length</v>
          </cell>
          <cell r="G24" t="str">
            <v>A</v>
          </cell>
        </row>
        <row r="25">
          <cell r="C25" t="str">
            <v>1A_exca_reduce</v>
          </cell>
          <cell r="D25">
            <v>1064</v>
          </cell>
          <cell r="E25" t="str">
            <v>m³</v>
          </cell>
          <cell r="G25" t="str">
            <v>A</v>
          </cell>
        </row>
        <row r="26">
          <cell r="C26" t="str">
            <v>1A_exca_reduce_depth</v>
          </cell>
          <cell r="D26">
            <v>0</v>
          </cell>
          <cell r="E26" t="str">
            <v>m</v>
          </cell>
          <cell r="F26" t="str">
            <v>Excavation depth</v>
          </cell>
          <cell r="G26" t="str">
            <v>A</v>
          </cell>
        </row>
        <row r="27">
          <cell r="C27" t="str">
            <v>1A_exca_topsoil</v>
          </cell>
          <cell r="D27">
            <v>798</v>
          </cell>
          <cell r="E27" t="str">
            <v>m³</v>
          </cell>
          <cell r="G27" t="str">
            <v>A</v>
          </cell>
        </row>
        <row r="28">
          <cell r="C28" t="str">
            <v>1A_extra_over_conc</v>
          </cell>
          <cell r="D28">
            <v>106</v>
          </cell>
          <cell r="E28" t="str">
            <v>m³</v>
          </cell>
          <cell r="F28" t="str">
            <v>EO Concrete</v>
          </cell>
          <cell r="G28" t="str">
            <v>A</v>
          </cell>
        </row>
        <row r="29">
          <cell r="C29" t="str">
            <v>1A_extra_over_rock</v>
          </cell>
          <cell r="D29">
            <v>106</v>
          </cell>
          <cell r="E29" t="str">
            <v>m³</v>
          </cell>
          <cell r="F29" t="str">
            <v>EO Rock</v>
          </cell>
          <cell r="G29" t="str">
            <v>A</v>
          </cell>
        </row>
        <row r="30">
          <cell r="C30" t="str">
            <v>1A_filling_conc</v>
          </cell>
          <cell r="D30">
            <v>213</v>
          </cell>
          <cell r="E30" t="str">
            <v>m³</v>
          </cell>
          <cell r="F30" t="str">
            <v>Filling concrete</v>
          </cell>
          <cell r="G30" t="str">
            <v>A</v>
          </cell>
        </row>
        <row r="31">
          <cell r="C31" t="str">
            <v>1A_filling_hardcore</v>
          </cell>
          <cell r="D31">
            <v>213</v>
          </cell>
          <cell r="E31" t="str">
            <v>m³</v>
          </cell>
          <cell r="F31" t="str">
            <v>Filling hardcore</v>
          </cell>
          <cell r="G31" t="str">
            <v>A</v>
          </cell>
        </row>
        <row r="32">
          <cell r="C32" t="str">
            <v>1A_footing</v>
          </cell>
          <cell r="D32">
            <v>474</v>
          </cell>
          <cell r="E32" t="str">
            <v>m</v>
          </cell>
          <cell r="G32" t="str">
            <v>A</v>
          </cell>
        </row>
        <row r="33">
          <cell r="C33" t="str">
            <v>1A_hardcore</v>
          </cell>
          <cell r="D33">
            <v>213</v>
          </cell>
          <cell r="E33" t="str">
            <v>m³</v>
          </cell>
          <cell r="G33" t="str">
            <v>A</v>
          </cell>
        </row>
        <row r="34">
          <cell r="C34" t="str">
            <v>1A_lift_pits</v>
          </cell>
          <cell r="D34">
            <v>1</v>
          </cell>
          <cell r="E34" t="str">
            <v>Nr</v>
          </cell>
          <cell r="G34" t="str">
            <v>A</v>
          </cell>
        </row>
        <row r="35">
          <cell r="C35" t="str">
            <v>1A_Pad_foundations</v>
          </cell>
          <cell r="D35">
            <v>62</v>
          </cell>
          <cell r="E35" t="str">
            <v>Nr</v>
          </cell>
          <cell r="F35" t="str">
            <v>Pad foundations</v>
          </cell>
          <cell r="G35" t="str">
            <v>A</v>
          </cell>
        </row>
        <row r="36">
          <cell r="C36" t="str">
            <v>1A_Pad_foundations_sun</v>
          </cell>
          <cell r="D36">
            <v>12</v>
          </cell>
          <cell r="E36" t="str">
            <v>Nr</v>
          </cell>
          <cell r="F36" t="str">
            <v>Sun screen foundations</v>
          </cell>
          <cell r="G36" t="str">
            <v>A</v>
          </cell>
        </row>
        <row r="37">
          <cell r="C37" t="str">
            <v>1A_Pad_foundations_conservatory</v>
          </cell>
          <cell r="D37">
            <v>10</v>
          </cell>
          <cell r="E37" t="str">
            <v>Nr</v>
          </cell>
          <cell r="F37" t="str">
            <v>Conservatory roof foundations</v>
          </cell>
          <cell r="G37" t="str">
            <v>A</v>
          </cell>
        </row>
        <row r="38">
          <cell r="C38" t="str">
            <v>1A_retaining_wall</v>
          </cell>
          <cell r="D38">
            <v>0</v>
          </cell>
          <cell r="E38" t="str">
            <v>m²</v>
          </cell>
          <cell r="F38" t="str">
            <v>Retaining wall</v>
          </cell>
          <cell r="G38" t="str">
            <v>A</v>
          </cell>
        </row>
        <row r="39">
          <cell r="C39" t="str">
            <v>1A_slab</v>
          </cell>
          <cell r="D39">
            <v>5321</v>
          </cell>
          <cell r="E39" t="str">
            <v>m²</v>
          </cell>
          <cell r="F39" t="str">
            <v>Ground slab</v>
          </cell>
          <cell r="G39" t="str">
            <v>A</v>
          </cell>
        </row>
        <row r="41">
          <cell r="C41" t="str">
            <v>2A_frame</v>
          </cell>
          <cell r="D41">
            <v>0</v>
          </cell>
          <cell r="E41" t="str">
            <v>m²</v>
          </cell>
          <cell r="F41" t="str">
            <v>Frame</v>
          </cell>
          <cell r="G41" t="str">
            <v>A</v>
          </cell>
        </row>
        <row r="43">
          <cell r="C43" t="str">
            <v>2B_upper_floors</v>
          </cell>
          <cell r="D43">
            <v>4937</v>
          </cell>
          <cell r="E43" t="str">
            <v>m²</v>
          </cell>
          <cell r="F43" t="str">
            <v>Upper floors</v>
          </cell>
          <cell r="G43" t="str">
            <v>A</v>
          </cell>
        </row>
        <row r="44">
          <cell r="C44" t="str">
            <v>2B_upper_floors_IT</v>
          </cell>
          <cell r="D44">
            <v>450</v>
          </cell>
          <cell r="E44" t="str">
            <v>m²</v>
          </cell>
          <cell r="F44" t="str">
            <v>Upper floors Network</v>
          </cell>
          <cell r="G44" t="str">
            <v>A</v>
          </cell>
        </row>
        <row r="45">
          <cell r="C45" t="str">
            <v>2B_upper_floors_bridge</v>
          </cell>
          <cell r="D45">
            <v>56</v>
          </cell>
          <cell r="E45" t="str">
            <v>m²</v>
          </cell>
          <cell r="F45" t="str">
            <v>Bridge links</v>
          </cell>
          <cell r="G45" t="str">
            <v>A</v>
          </cell>
        </row>
        <row r="47">
          <cell r="C47" t="str">
            <v>2C_roof</v>
          </cell>
          <cell r="D47">
            <v>5321</v>
          </cell>
          <cell r="E47" t="str">
            <v>m²</v>
          </cell>
          <cell r="F47" t="str">
            <v>Roof area (flat)</v>
          </cell>
          <cell r="G47" t="str">
            <v>A</v>
          </cell>
        </row>
        <row r="48">
          <cell r="C48" t="str">
            <v>2C_roof_eaves</v>
          </cell>
          <cell r="D48">
            <v>474</v>
          </cell>
          <cell r="E48" t="str">
            <v>m</v>
          </cell>
          <cell r="F48" t="str">
            <v>Roof eaves</v>
          </cell>
          <cell r="G48" t="str">
            <v>A</v>
          </cell>
        </row>
        <row r="49">
          <cell r="C49" t="str">
            <v>2C_roof_flat_rooflights</v>
          </cell>
          <cell r="D49">
            <v>762</v>
          </cell>
          <cell r="E49" t="str">
            <v>m²</v>
          </cell>
          <cell r="F49" t="str">
            <v>Rooflight</v>
          </cell>
          <cell r="G49" t="str">
            <v>A</v>
          </cell>
        </row>
        <row r="50">
          <cell r="C50" t="str">
            <v>2C_roof_flat_structure</v>
          </cell>
          <cell r="D50">
            <v>4559</v>
          </cell>
          <cell r="E50" t="str">
            <v>m²</v>
          </cell>
          <cell r="F50" t="str">
            <v>To Buildings</v>
          </cell>
          <cell r="G50" t="str">
            <v>A</v>
          </cell>
        </row>
        <row r="51">
          <cell r="C51" t="str">
            <v>2C_roof_pitch</v>
          </cell>
          <cell r="D51">
            <v>30</v>
          </cell>
          <cell r="E51" t="str">
            <v>deg</v>
          </cell>
          <cell r="F51" t="str">
            <v>Roof pitch (degrees)</v>
          </cell>
          <cell r="G51" t="str">
            <v>A</v>
          </cell>
        </row>
        <row r="52">
          <cell r="C52" t="str">
            <v>2C_roof_pitched_area</v>
          </cell>
          <cell r="D52">
            <v>6145</v>
          </cell>
          <cell r="E52" t="str">
            <v>m²</v>
          </cell>
          <cell r="F52" t="str">
            <v>Roof area (pitched)</v>
          </cell>
          <cell r="G52" t="str">
            <v>A</v>
          </cell>
        </row>
        <row r="54">
          <cell r="C54" t="str">
            <v>2D_balustrade_atrium</v>
          </cell>
          <cell r="D54">
            <v>94</v>
          </cell>
          <cell r="E54" t="str">
            <v>m</v>
          </cell>
          <cell r="F54" t="str">
            <v>Balustrade to atrium</v>
          </cell>
          <cell r="G54" t="str">
            <v>A</v>
          </cell>
        </row>
        <row r="55">
          <cell r="C55" t="str">
            <v>2D_bridge_link</v>
          </cell>
          <cell r="D55">
            <v>1</v>
          </cell>
          <cell r="E55" t="str">
            <v>nr</v>
          </cell>
          <cell r="F55" t="str">
            <v>Bridge link</v>
          </cell>
          <cell r="G55" t="str">
            <v>A</v>
          </cell>
        </row>
        <row r="56">
          <cell r="C56" t="str">
            <v>2D_stairs</v>
          </cell>
          <cell r="D56">
            <v>5</v>
          </cell>
          <cell r="E56" t="str">
            <v>nr</v>
          </cell>
          <cell r="F56" t="str">
            <v>Total stairs</v>
          </cell>
          <cell r="G56" t="str">
            <v>A</v>
          </cell>
        </row>
        <row r="57">
          <cell r="C57" t="str">
            <v>2D_stairs_circ</v>
          </cell>
          <cell r="D57">
            <v>4</v>
          </cell>
          <cell r="E57" t="str">
            <v>nr</v>
          </cell>
          <cell r="F57" t="str">
            <v>Circulation stairs</v>
          </cell>
          <cell r="G57" t="str">
            <v>A</v>
          </cell>
        </row>
        <row r="58">
          <cell r="C58" t="str">
            <v>2D_stairs_feature</v>
          </cell>
          <cell r="D58">
            <v>1</v>
          </cell>
          <cell r="E58" t="str">
            <v>nr</v>
          </cell>
          <cell r="F58" t="str">
            <v>Feature stairs</v>
          </cell>
          <cell r="G58" t="str">
            <v>A</v>
          </cell>
        </row>
        <row r="59">
          <cell r="C59" t="str">
            <v>2D_stairs_walkways</v>
          </cell>
          <cell r="D59">
            <v>2</v>
          </cell>
          <cell r="E59" t="str">
            <v>nr</v>
          </cell>
          <cell r="F59" t="str">
            <v>Spiral flights</v>
          </cell>
          <cell r="G59" t="str">
            <v>A</v>
          </cell>
        </row>
        <row r="60">
          <cell r="C60" t="str">
            <v>2D_stairs_wings</v>
          </cell>
          <cell r="D60">
            <v>1</v>
          </cell>
          <cell r="E60" t="str">
            <v>nr</v>
          </cell>
          <cell r="F60" t="str">
            <v>Spiral flights</v>
          </cell>
          <cell r="G60" t="str">
            <v>A</v>
          </cell>
        </row>
        <row r="61">
          <cell r="C61" t="str">
            <v>2D_walkways</v>
          </cell>
          <cell r="D61">
            <v>132</v>
          </cell>
          <cell r="E61" t="str">
            <v>m</v>
          </cell>
          <cell r="F61" t="str">
            <v>Walkways</v>
          </cell>
          <cell r="G61" t="str">
            <v>A</v>
          </cell>
        </row>
        <row r="62">
          <cell r="C62" t="str">
            <v>2D_walkways_bridge_feature</v>
          </cell>
          <cell r="D62">
            <v>1</v>
          </cell>
          <cell r="E62" t="str">
            <v>Nr</v>
          </cell>
          <cell r="F62" t="str">
            <v>Feature bridge</v>
          </cell>
          <cell r="G62" t="str">
            <v>A</v>
          </cell>
        </row>
        <row r="63">
          <cell r="C63" t="str">
            <v>2D_walkways_bridge_plant</v>
          </cell>
          <cell r="D63">
            <v>1</v>
          </cell>
          <cell r="E63" t="str">
            <v>Nr</v>
          </cell>
          <cell r="F63" t="str">
            <v>Plant birdge</v>
          </cell>
          <cell r="G63" t="str">
            <v>A</v>
          </cell>
        </row>
        <row r="64">
          <cell r="C64" t="str">
            <v>2D_walkways_supports</v>
          </cell>
          <cell r="D64">
            <v>13</v>
          </cell>
          <cell r="E64" t="str">
            <v>Nr</v>
          </cell>
          <cell r="F64" t="str">
            <v>Plant birdge</v>
          </cell>
          <cell r="G64" t="str">
            <v>A</v>
          </cell>
        </row>
        <row r="66">
          <cell r="C66" t="str">
            <v>2E_*area</v>
          </cell>
          <cell r="D66">
            <v>4065</v>
          </cell>
          <cell r="E66" t="str">
            <v>m²</v>
          </cell>
          <cell r="F66" t="str">
            <v xml:space="preserve">Ext wall area </v>
          </cell>
          <cell r="G66" t="str">
            <v>A</v>
          </cell>
        </row>
        <row r="67">
          <cell r="C67" t="str">
            <v>2E_*area_net</v>
          </cell>
          <cell r="D67">
            <v>3571</v>
          </cell>
          <cell r="E67" t="str">
            <v>m²</v>
          </cell>
          <cell r="F67" t="str">
            <v>Ext wall area - openings</v>
          </cell>
          <cell r="G67" t="str">
            <v>A</v>
          </cell>
        </row>
        <row r="68">
          <cell r="C68" t="str">
            <v>2E_*girth</v>
          </cell>
          <cell r="D68">
            <v>813</v>
          </cell>
          <cell r="E68" t="str">
            <v>m</v>
          </cell>
          <cell r="F68" t="str">
            <v>Ext wall girth</v>
          </cell>
          <cell r="G68" t="str">
            <v>A</v>
          </cell>
        </row>
        <row r="69">
          <cell r="C69" t="str">
            <v>2E_*height</v>
          </cell>
          <cell r="D69">
            <v>10</v>
          </cell>
          <cell r="E69" t="str">
            <v>m</v>
          </cell>
          <cell r="F69" t="str">
            <v>Storey height</v>
          </cell>
          <cell r="G69" t="str">
            <v>A</v>
          </cell>
        </row>
        <row r="70">
          <cell r="C70" t="str">
            <v>2E_area_brick</v>
          </cell>
          <cell r="D70">
            <v>0</v>
          </cell>
          <cell r="E70" t="str">
            <v>m²</v>
          </cell>
          <cell r="F70" t="str">
            <v>Facing brick</v>
          </cell>
          <cell r="G70" t="str">
            <v>A</v>
          </cell>
        </row>
        <row r="71">
          <cell r="C71" t="str">
            <v>2E_area_concrete</v>
          </cell>
          <cell r="D71">
            <v>0</v>
          </cell>
          <cell r="E71" t="str">
            <v>m²</v>
          </cell>
          <cell r="F71" t="str">
            <v>Concrete</v>
          </cell>
          <cell r="G71" t="str">
            <v>A</v>
          </cell>
        </row>
        <row r="72">
          <cell r="C72" t="str">
            <v>2E_area_curtain_walling</v>
          </cell>
          <cell r="D72">
            <v>0</v>
          </cell>
          <cell r="E72" t="str">
            <v>m²</v>
          </cell>
          <cell r="F72" t="str">
            <v>Curtain walling</v>
          </cell>
          <cell r="G72" t="str">
            <v>A</v>
          </cell>
        </row>
        <row r="73">
          <cell r="C73" t="str">
            <v>2E_area_façade</v>
          </cell>
          <cell r="D73">
            <v>3571</v>
          </cell>
          <cell r="E73" t="str">
            <v>m²</v>
          </cell>
          <cell r="F73" t="str">
            <v>FACADE</v>
          </cell>
          <cell r="G73" t="str">
            <v>A</v>
          </cell>
        </row>
        <row r="74">
          <cell r="C74" t="str">
            <v>2E_area_louvres</v>
          </cell>
          <cell r="D74">
            <v>0</v>
          </cell>
          <cell r="E74" t="str">
            <v>m²</v>
          </cell>
          <cell r="F74" t="str">
            <v>Louvres</v>
          </cell>
          <cell r="G74" t="str">
            <v>A</v>
          </cell>
        </row>
        <row r="75">
          <cell r="C75" t="str">
            <v>2E_area_profiled_sheet</v>
          </cell>
          <cell r="D75">
            <v>0</v>
          </cell>
          <cell r="E75" t="str">
            <v>m²</v>
          </cell>
          <cell r="F75" t="str">
            <v>Profiled sheet</v>
          </cell>
          <cell r="G75" t="str">
            <v>A</v>
          </cell>
        </row>
        <row r="76">
          <cell r="C76" t="str">
            <v>2E_area_stone</v>
          </cell>
          <cell r="D76">
            <v>0</v>
          </cell>
          <cell r="E76" t="str">
            <v>m²</v>
          </cell>
          <cell r="F76" t="str">
            <v>Stone cladding</v>
          </cell>
          <cell r="G76" t="str">
            <v>A</v>
          </cell>
        </row>
        <row r="77">
          <cell r="C77" t="str">
            <v>2E_area_window</v>
          </cell>
          <cell r="D77">
            <v>468</v>
          </cell>
          <cell r="E77" t="str">
            <v>m²</v>
          </cell>
          <cell r="F77" t="str">
            <v>Window</v>
          </cell>
          <cell r="G77" t="str">
            <v>A</v>
          </cell>
        </row>
        <row r="79">
          <cell r="C79" t="str">
            <v>2F_*area_net</v>
          </cell>
          <cell r="D79">
            <v>494</v>
          </cell>
          <cell r="E79" t="str">
            <v>m²</v>
          </cell>
          <cell r="F79" t="str">
            <v>Ext openings area</v>
          </cell>
          <cell r="G79" t="str">
            <v>A</v>
          </cell>
        </row>
        <row r="80">
          <cell r="C80" t="str">
            <v>2F_canopy</v>
          </cell>
          <cell r="D80">
            <v>1</v>
          </cell>
          <cell r="E80" t="str">
            <v>Nr</v>
          </cell>
          <cell r="G80" t="str">
            <v>A</v>
          </cell>
        </row>
        <row r="81">
          <cell r="C81" t="str">
            <v>2F_doors_double</v>
          </cell>
          <cell r="D81">
            <v>6</v>
          </cell>
          <cell r="E81" t="str">
            <v>Nr</v>
          </cell>
          <cell r="F81" t="str">
            <v>External doors</v>
          </cell>
          <cell r="G81" t="str">
            <v>A</v>
          </cell>
        </row>
        <row r="82">
          <cell r="C82" t="str">
            <v>2F_doors_single</v>
          </cell>
          <cell r="D82">
            <v>4</v>
          </cell>
          <cell r="E82" t="str">
            <v>Nr</v>
          </cell>
          <cell r="F82" t="str">
            <v>External doors</v>
          </cell>
          <cell r="G82" t="str">
            <v>A</v>
          </cell>
        </row>
        <row r="83">
          <cell r="C83" t="str">
            <v>2F_louvres_sun_screen</v>
          </cell>
          <cell r="D83">
            <v>360</v>
          </cell>
          <cell r="E83" t="str">
            <v>m²</v>
          </cell>
          <cell r="F83" t="str">
            <v>sun screen</v>
          </cell>
          <cell r="G83" t="str">
            <v>A</v>
          </cell>
        </row>
        <row r="84">
          <cell r="C84" t="str">
            <v>2F_roller_shutter</v>
          </cell>
          <cell r="D84">
            <v>0</v>
          </cell>
          <cell r="E84" t="str">
            <v>Nr</v>
          </cell>
          <cell r="F84" t="str">
            <v>Roller shutter door</v>
          </cell>
          <cell r="G84" t="str">
            <v>A</v>
          </cell>
        </row>
        <row r="85">
          <cell r="C85" t="str">
            <v>2F_turnstiles</v>
          </cell>
          <cell r="D85">
            <v>4</v>
          </cell>
          <cell r="E85" t="str">
            <v>Nr</v>
          </cell>
          <cell r="F85" t="str">
            <v>Turnstiles</v>
          </cell>
          <cell r="G85" t="str">
            <v>A</v>
          </cell>
        </row>
        <row r="86">
          <cell r="C86" t="str">
            <v>2F_turnstiles_swing</v>
          </cell>
          <cell r="D86">
            <v>2</v>
          </cell>
          <cell r="E86" t="str">
            <v>Nr</v>
          </cell>
          <cell r="F86" t="str">
            <v>IT swing doors</v>
          </cell>
          <cell r="G86" t="str">
            <v>A</v>
          </cell>
        </row>
        <row r="87">
          <cell r="C87" t="str">
            <v>2F_windows</v>
          </cell>
          <cell r="D87">
            <v>468</v>
          </cell>
          <cell r="E87" t="str">
            <v>m²</v>
          </cell>
          <cell r="F87" t="str">
            <v>Wdw total area</v>
          </cell>
          <cell r="G87" t="str">
            <v>A</v>
          </cell>
        </row>
        <row r="88">
          <cell r="C88" t="str">
            <v>2F_windows_new</v>
          </cell>
          <cell r="D88">
            <v>135</v>
          </cell>
          <cell r="E88" t="str">
            <v>m²</v>
          </cell>
          <cell r="F88" t="str">
            <v>New windows</v>
          </cell>
          <cell r="G88" t="str">
            <v>A</v>
          </cell>
        </row>
        <row r="90">
          <cell r="C90" t="str">
            <v>2G_*area</v>
          </cell>
          <cell r="D90">
            <v>7244</v>
          </cell>
          <cell r="E90" t="str">
            <v>m²</v>
          </cell>
          <cell r="F90" t="str">
            <v>Int wall area GROSS</v>
          </cell>
          <cell r="G90" t="str">
            <v>A</v>
          </cell>
        </row>
        <row r="91">
          <cell r="C91" t="str">
            <v>2G_*area_net</v>
          </cell>
          <cell r="D91">
            <v>6853</v>
          </cell>
          <cell r="E91" t="str">
            <v>m²</v>
          </cell>
          <cell r="F91" t="str">
            <v>Int wall area  NET</v>
          </cell>
          <cell r="G91" t="str">
            <v>A</v>
          </cell>
        </row>
        <row r="92">
          <cell r="C92" t="str">
            <v>2G_*girth</v>
          </cell>
          <cell r="D92">
            <v>2587</v>
          </cell>
          <cell r="E92" t="str">
            <v>m</v>
          </cell>
          <cell r="F92" t="str">
            <v>Int wall girth</v>
          </cell>
          <cell r="G92" t="str">
            <v>A</v>
          </cell>
        </row>
        <row r="93">
          <cell r="C93" t="str">
            <v>2G_*height</v>
          </cell>
          <cell r="D93">
            <v>2.8</v>
          </cell>
          <cell r="E93" t="str">
            <v>m</v>
          </cell>
          <cell r="F93" t="str">
            <v>Int wall height</v>
          </cell>
          <cell r="G93" t="str">
            <v>A</v>
          </cell>
        </row>
        <row r="94">
          <cell r="C94" t="str">
            <v>2G_area_block</v>
          </cell>
          <cell r="D94">
            <v>700</v>
          </cell>
          <cell r="E94" t="str">
            <v>m²</v>
          </cell>
          <cell r="F94" t="str">
            <v>Blockwork</v>
          </cell>
          <cell r="G94" t="str">
            <v>A</v>
          </cell>
        </row>
        <row r="95">
          <cell r="C95" t="str">
            <v>2G_area_Block_computer</v>
          </cell>
          <cell r="D95">
            <v>0</v>
          </cell>
          <cell r="E95" t="str">
            <v>m²</v>
          </cell>
          <cell r="F95" t="str">
            <v>Block around computer room</v>
          </cell>
          <cell r="G95" t="str">
            <v>A</v>
          </cell>
        </row>
        <row r="96">
          <cell r="C96" t="str">
            <v>2G_area_Block_fire</v>
          </cell>
          <cell r="D96">
            <v>3080</v>
          </cell>
          <cell r="E96" t="str">
            <v>m²</v>
          </cell>
          <cell r="F96" t="str">
            <v>Block sound</v>
          </cell>
          <cell r="G96" t="str">
            <v>A</v>
          </cell>
        </row>
        <row r="97">
          <cell r="C97" t="str">
            <v>2G_area_Block_UPS</v>
          </cell>
          <cell r="D97">
            <v>0</v>
          </cell>
          <cell r="E97" t="str">
            <v>m²</v>
          </cell>
          <cell r="F97" t="str">
            <v>UPS Blast wall</v>
          </cell>
          <cell r="G97" t="str">
            <v>A</v>
          </cell>
        </row>
        <row r="98">
          <cell r="C98" t="str">
            <v>2G_area_partitions_feature</v>
          </cell>
          <cell r="D98">
            <v>168</v>
          </cell>
          <cell r="E98" t="str">
            <v>m²</v>
          </cell>
          <cell r="F98" t="str">
            <v>Reglit</v>
          </cell>
          <cell r="G98" t="str">
            <v>A</v>
          </cell>
        </row>
        <row r="99">
          <cell r="C99" t="str">
            <v>2G_area_partitions_office_fronts</v>
          </cell>
          <cell r="D99">
            <v>672</v>
          </cell>
          <cell r="E99" t="str">
            <v>m²</v>
          </cell>
          <cell r="F99" t="str">
            <v>Office fronts</v>
          </cell>
          <cell r="G99" t="str">
            <v>A</v>
          </cell>
        </row>
        <row r="100">
          <cell r="C100" t="str">
            <v>2G_area_stud</v>
          </cell>
          <cell r="D100">
            <v>2624</v>
          </cell>
          <cell r="E100" t="str">
            <v>m²</v>
          </cell>
          <cell r="F100" t="str">
            <v>Stud Partition</v>
          </cell>
          <cell r="G100" t="str">
            <v>A</v>
          </cell>
        </row>
        <row r="101">
          <cell r="C101" t="str">
            <v>2G_area_stud_computer</v>
          </cell>
          <cell r="D101">
            <v>0</v>
          </cell>
          <cell r="E101" t="str">
            <v>m²</v>
          </cell>
          <cell r="F101" t="str">
            <v>Stud Computer Partition</v>
          </cell>
          <cell r="G101" t="str">
            <v>A</v>
          </cell>
        </row>
        <row r="103">
          <cell r="C103" t="str">
            <v>2G_toilet_cubicles</v>
          </cell>
          <cell r="D103">
            <v>30</v>
          </cell>
          <cell r="E103" t="str">
            <v>Nr</v>
          </cell>
          <cell r="F103" t="str">
            <v>Toilet cubicles</v>
          </cell>
          <cell r="G103" t="str">
            <v>A</v>
          </cell>
        </row>
        <row r="104">
          <cell r="C104" t="str">
            <v>2G_toilet_cubicles_disabled</v>
          </cell>
          <cell r="D104">
            <v>6</v>
          </cell>
          <cell r="E104" t="str">
            <v>Nr</v>
          </cell>
          <cell r="F104" t="str">
            <v>Toilet cubicles</v>
          </cell>
          <cell r="G104" t="str">
            <v>A</v>
          </cell>
        </row>
        <row r="106">
          <cell r="C106" t="str">
            <v>2H_area_openings</v>
          </cell>
          <cell r="D106">
            <v>391</v>
          </cell>
          <cell r="E106" t="str">
            <v>m²</v>
          </cell>
          <cell r="F106" t="str">
            <v>Area of openings</v>
          </cell>
          <cell r="G106" t="str">
            <v>A</v>
          </cell>
        </row>
        <row r="107">
          <cell r="C107" t="str">
            <v>2H_doors_double</v>
          </cell>
          <cell r="D107">
            <v>46</v>
          </cell>
          <cell r="E107" t="str">
            <v>nr</v>
          </cell>
          <cell r="F107" t="str">
            <v>Int doors double</v>
          </cell>
          <cell r="G107" t="str">
            <v>A</v>
          </cell>
        </row>
        <row r="108">
          <cell r="C108" t="str">
            <v>2H_doors_single</v>
          </cell>
          <cell r="D108">
            <v>130</v>
          </cell>
          <cell r="E108" t="str">
            <v>nr</v>
          </cell>
          <cell r="F108" t="str">
            <v>Int doors single</v>
          </cell>
          <cell r="G108" t="str">
            <v>A</v>
          </cell>
        </row>
        <row r="109">
          <cell r="C109" t="str">
            <v>2H_screens</v>
          </cell>
          <cell r="D109">
            <v>350</v>
          </cell>
          <cell r="E109" t="str">
            <v>m²</v>
          </cell>
          <cell r="F109" t="str">
            <v>Screens</v>
          </cell>
          <cell r="G109" t="str">
            <v>A</v>
          </cell>
        </row>
        <row r="111">
          <cell r="C111" t="str">
            <v>3A_area</v>
          </cell>
          <cell r="D111">
            <v>17771</v>
          </cell>
          <cell r="E111" t="str">
            <v>m²</v>
          </cell>
          <cell r="F111" t="str">
            <v>Total wall fins</v>
          </cell>
          <cell r="G111" t="str">
            <v>A</v>
          </cell>
        </row>
        <row r="112">
          <cell r="C112" t="str">
            <v>3A_area_acoustic</v>
          </cell>
          <cell r="D112">
            <v>290</v>
          </cell>
          <cell r="E112" t="str">
            <v>m²</v>
          </cell>
          <cell r="F112" t="str">
            <v>Acoustic panels</v>
          </cell>
          <cell r="G112" t="str">
            <v>A</v>
          </cell>
        </row>
        <row r="113">
          <cell r="C113" t="str">
            <v>3A_area_ceramic</v>
          </cell>
          <cell r="D113">
            <v>252</v>
          </cell>
          <cell r="E113" t="str">
            <v>m²</v>
          </cell>
          <cell r="F113" t="str">
            <v>Ceramics</v>
          </cell>
          <cell r="G113" t="str">
            <v>A</v>
          </cell>
        </row>
        <row r="114">
          <cell r="C114" t="str">
            <v>3A_area_drylining</v>
          </cell>
          <cell r="D114">
            <v>1220</v>
          </cell>
          <cell r="E114" t="str">
            <v>m²</v>
          </cell>
          <cell r="F114" t="str">
            <v>Dry lining</v>
          </cell>
          <cell r="G114" t="str">
            <v>A</v>
          </cell>
        </row>
        <row r="115">
          <cell r="C115" t="str">
            <v>3A_area_ecophon</v>
          </cell>
          <cell r="D115">
            <v>976</v>
          </cell>
          <cell r="E115" t="str">
            <v>m²</v>
          </cell>
          <cell r="F115" t="str">
            <v>Ecophon</v>
          </cell>
          <cell r="G115" t="str">
            <v>A</v>
          </cell>
        </row>
        <row r="116">
          <cell r="C116" t="str">
            <v>3A_area_emulsion</v>
          </cell>
          <cell r="D116">
            <v>1920</v>
          </cell>
          <cell r="E116" t="str">
            <v>m²</v>
          </cell>
          <cell r="F116" t="str">
            <v xml:space="preserve">Emulsion on </v>
          </cell>
          <cell r="G116" t="str">
            <v>A</v>
          </cell>
        </row>
        <row r="117">
          <cell r="C117" t="str">
            <v>3A_area_fairface</v>
          </cell>
          <cell r="D117">
            <v>0</v>
          </cell>
          <cell r="E117" t="str">
            <v>m²</v>
          </cell>
          <cell r="F117" t="str">
            <v>Fairface</v>
          </cell>
          <cell r="G117" t="str">
            <v>A</v>
          </cell>
        </row>
        <row r="118">
          <cell r="C118" t="str">
            <v>3A_area_plaster</v>
          </cell>
          <cell r="D118">
            <v>700</v>
          </cell>
          <cell r="E118" t="str">
            <v>m²</v>
          </cell>
          <cell r="F118" t="str">
            <v>Plaster to blockwork</v>
          </cell>
          <cell r="G118" t="str">
            <v>A</v>
          </cell>
        </row>
        <row r="119">
          <cell r="C119" t="str">
            <v>3A_area_stud</v>
          </cell>
          <cell r="D119">
            <v>0</v>
          </cell>
          <cell r="E119" t="str">
            <v>m²</v>
          </cell>
          <cell r="F119" t="str">
            <v>Stud (Emulsion)</v>
          </cell>
          <cell r="G119" t="str">
            <v>A</v>
          </cell>
        </row>
        <row r="120">
          <cell r="C120" t="str">
            <v>3A_area_timber</v>
          </cell>
          <cell r="D120">
            <v>0</v>
          </cell>
          <cell r="E120" t="str">
            <v>m²</v>
          </cell>
          <cell r="F120" t="str">
            <v>Timber panelling</v>
          </cell>
          <cell r="G120" t="str">
            <v>A</v>
          </cell>
        </row>
        <row r="121">
          <cell r="C121" t="str">
            <v>3A_area_wallpaper</v>
          </cell>
          <cell r="D121">
            <v>0</v>
          </cell>
          <cell r="E121" t="str">
            <v>m²</v>
          </cell>
          <cell r="F121" t="str">
            <v>Wallpaper</v>
          </cell>
          <cell r="G121" t="str">
            <v>A</v>
          </cell>
        </row>
        <row r="122">
          <cell r="C122" t="str">
            <v>3A_area_unfinished</v>
          </cell>
          <cell r="D122">
            <v>0</v>
          </cell>
          <cell r="E122" t="str">
            <v>m²</v>
          </cell>
          <cell r="F122" t="str">
            <v>Unfinished</v>
          </cell>
          <cell r="G122" t="str">
            <v>A</v>
          </cell>
        </row>
        <row r="125">
          <cell r="C125" t="str">
            <v>3B_raised_floor_300</v>
          </cell>
          <cell r="D125">
            <v>4463</v>
          </cell>
          <cell r="E125" t="str">
            <v>m²</v>
          </cell>
          <cell r="F125" t="str">
            <v>Raised floors Upper</v>
          </cell>
          <cell r="G125" t="str">
            <v>A</v>
          </cell>
        </row>
        <row r="126">
          <cell r="C126" t="str">
            <v>3B_Raised_floor_600</v>
          </cell>
          <cell r="D126">
            <v>5771</v>
          </cell>
          <cell r="E126" t="str">
            <v>m²</v>
          </cell>
          <cell r="F126" t="str">
            <v>Raised floors Ground</v>
          </cell>
          <cell r="G126" t="str">
            <v>A</v>
          </cell>
        </row>
        <row r="127">
          <cell r="C127" t="str">
            <v>3B_Raised_floor_600_Heavy</v>
          </cell>
          <cell r="D127">
            <v>24</v>
          </cell>
          <cell r="E127" t="str">
            <v>m²</v>
          </cell>
          <cell r="F127" t="str">
            <v>Raised floors Server</v>
          </cell>
          <cell r="G127" t="str">
            <v>A</v>
          </cell>
        </row>
        <row r="128">
          <cell r="C128" t="str">
            <v>3B_skirtings</v>
          </cell>
          <cell r="D128">
            <v>5788</v>
          </cell>
          <cell r="E128" t="str">
            <v>m</v>
          </cell>
          <cell r="F128" t="str">
            <v>Skirtings/dado</v>
          </cell>
          <cell r="G128" t="str">
            <v>A</v>
          </cell>
        </row>
        <row r="129">
          <cell r="C129" t="str">
            <v>3B_Tanking</v>
          </cell>
          <cell r="D129">
            <v>48</v>
          </cell>
          <cell r="E129" t="str">
            <v>m²</v>
          </cell>
          <cell r="F129" t="str">
            <v>Tanking above IT</v>
          </cell>
          <cell r="G129" t="str">
            <v>A</v>
          </cell>
        </row>
        <row r="131">
          <cell r="C131" t="str">
            <v>3C_Cornice</v>
          </cell>
          <cell r="D131">
            <v>5987</v>
          </cell>
          <cell r="E131" t="str">
            <v>m</v>
          </cell>
          <cell r="F131" t="str">
            <v>Cornice</v>
          </cell>
          <cell r="G131" t="str">
            <v>A</v>
          </cell>
        </row>
        <row r="133">
          <cell r="C133" t="str">
            <v>4A_fittings_Pods</v>
          </cell>
          <cell r="D133">
            <v>3</v>
          </cell>
          <cell r="E133" t="str">
            <v>nr</v>
          </cell>
          <cell r="F133" t="str">
            <v>Pods</v>
          </cell>
          <cell r="G133" t="str">
            <v>A</v>
          </cell>
        </row>
        <row r="134">
          <cell r="C134" t="str">
            <v>4A_fittings_Trees</v>
          </cell>
          <cell r="D134">
            <v>0</v>
          </cell>
          <cell r="E134" t="str">
            <v>nr</v>
          </cell>
          <cell r="F134" t="str">
            <v>Trees</v>
          </cell>
          <cell r="G134" t="str">
            <v>A</v>
          </cell>
        </row>
        <row r="135">
          <cell r="C135" t="str">
            <v>4A_Rooms_breakout</v>
          </cell>
          <cell r="D135">
            <v>3</v>
          </cell>
          <cell r="E135" t="str">
            <v>nr</v>
          </cell>
          <cell r="F135" t="str">
            <v>Breakout areas</v>
          </cell>
          <cell r="G135" t="str">
            <v>A</v>
          </cell>
        </row>
        <row r="136">
          <cell r="C136" t="str">
            <v>4A_Rooms_café</v>
          </cell>
          <cell r="D136">
            <v>1</v>
          </cell>
          <cell r="E136" t="str">
            <v>nr</v>
          </cell>
          <cell r="F136" t="str">
            <v>Café</v>
          </cell>
          <cell r="G136" t="str">
            <v>A</v>
          </cell>
        </row>
        <row r="137">
          <cell r="C137" t="str">
            <v>4A_Rooms_cleaner</v>
          </cell>
          <cell r="D137">
            <v>3</v>
          </cell>
          <cell r="E137" t="str">
            <v>nr</v>
          </cell>
          <cell r="F137" t="str">
            <v>Cleaners</v>
          </cell>
          <cell r="G137" t="str">
            <v>A</v>
          </cell>
        </row>
        <row r="138">
          <cell r="C138" t="str">
            <v>4A_Rooms_conference</v>
          </cell>
          <cell r="D138">
            <v>1</v>
          </cell>
          <cell r="E138" t="str">
            <v>nr</v>
          </cell>
          <cell r="F138" t="str">
            <v>Conference room</v>
          </cell>
          <cell r="G138" t="str">
            <v>A</v>
          </cell>
        </row>
        <row r="139">
          <cell r="C139" t="str">
            <v>4A_Rooms_conservatory</v>
          </cell>
          <cell r="D139">
            <v>0</v>
          </cell>
          <cell r="E139" t="str">
            <v>nr</v>
          </cell>
          <cell r="F139" t="str">
            <v>Conservatory</v>
          </cell>
          <cell r="G139" t="str">
            <v>A</v>
          </cell>
        </row>
        <row r="140">
          <cell r="C140" t="str">
            <v>4A_Rooms_disabled</v>
          </cell>
          <cell r="D140">
            <v>6</v>
          </cell>
          <cell r="E140" t="str">
            <v>nr</v>
          </cell>
          <cell r="F140" t="str">
            <v>Disabled WC</v>
          </cell>
          <cell r="G140" t="str">
            <v>A</v>
          </cell>
        </row>
        <row r="141">
          <cell r="C141" t="str">
            <v>4A_Rooms_IT_hub</v>
          </cell>
          <cell r="D141">
            <v>1</v>
          </cell>
          <cell r="E141" t="str">
            <v>nr</v>
          </cell>
          <cell r="F141" t="str">
            <v>IT Hub</v>
          </cell>
          <cell r="G141" t="str">
            <v>A</v>
          </cell>
        </row>
        <row r="142">
          <cell r="C142" t="str">
            <v>4A_Rooms_IT_plant</v>
          </cell>
          <cell r="D142">
            <v>0</v>
          </cell>
          <cell r="E142" t="str">
            <v>nr</v>
          </cell>
          <cell r="F142" t="str">
            <v>IT plant</v>
          </cell>
          <cell r="G142" t="str">
            <v>A</v>
          </cell>
        </row>
        <row r="143">
          <cell r="C143" t="str">
            <v>4A_Rooms_IT_server</v>
          </cell>
          <cell r="D143">
            <v>0</v>
          </cell>
          <cell r="E143" t="str">
            <v>nr</v>
          </cell>
          <cell r="F143" t="str">
            <v>IT Server</v>
          </cell>
          <cell r="G143" t="str">
            <v>A</v>
          </cell>
        </row>
        <row r="144">
          <cell r="C144" t="str">
            <v>4A_Rooms_meeting_large</v>
          </cell>
          <cell r="D144">
            <v>10</v>
          </cell>
          <cell r="E144" t="str">
            <v>nr</v>
          </cell>
          <cell r="F144" t="str">
            <v>Meeting room large</v>
          </cell>
          <cell r="G144" t="str">
            <v>A</v>
          </cell>
        </row>
        <row r="145">
          <cell r="C145" t="str">
            <v>4A_Rooms_meeting_small</v>
          </cell>
          <cell r="D145">
            <v>9</v>
          </cell>
          <cell r="E145" t="str">
            <v>nr</v>
          </cell>
          <cell r="F145" t="str">
            <v>Meeting room (1:1)</v>
          </cell>
          <cell r="G145" t="str">
            <v>A</v>
          </cell>
        </row>
        <row r="146">
          <cell r="C146" t="str">
            <v>4A_Rooms_reception</v>
          </cell>
          <cell r="D146">
            <v>2</v>
          </cell>
          <cell r="E146" t="str">
            <v>nr</v>
          </cell>
          <cell r="F146" t="str">
            <v>Reception</v>
          </cell>
          <cell r="G146" t="str">
            <v>A</v>
          </cell>
        </row>
        <row r="147">
          <cell r="C147" t="str">
            <v>4A_Rooms_restaurant</v>
          </cell>
          <cell r="D147">
            <v>1</v>
          </cell>
          <cell r="E147" t="str">
            <v>nr</v>
          </cell>
          <cell r="F147" t="str">
            <v>Restaurant</v>
          </cell>
          <cell r="G147" t="str">
            <v>A</v>
          </cell>
        </row>
        <row r="148">
          <cell r="C148" t="str">
            <v>4A_Rooms_showers</v>
          </cell>
          <cell r="D148">
            <v>6</v>
          </cell>
          <cell r="E148" t="str">
            <v>nr</v>
          </cell>
          <cell r="F148" t="str">
            <v>Showers</v>
          </cell>
          <cell r="G148" t="str">
            <v>A</v>
          </cell>
        </row>
        <row r="149">
          <cell r="C149" t="str">
            <v>4A_Rooms_toilets</v>
          </cell>
          <cell r="D149">
            <v>30</v>
          </cell>
          <cell r="E149" t="str">
            <v>nr</v>
          </cell>
          <cell r="F149" t="str">
            <v>Toilets</v>
          </cell>
          <cell r="G149" t="str">
            <v>A</v>
          </cell>
        </row>
        <row r="150">
          <cell r="C150" t="str">
            <v>4A_Toilets_mirrors</v>
          </cell>
          <cell r="D150">
            <v>34</v>
          </cell>
          <cell r="E150" t="str">
            <v>nr</v>
          </cell>
          <cell r="G150" t="str">
            <v>A</v>
          </cell>
        </row>
        <row r="151">
          <cell r="C151" t="str">
            <v>4A_Toilets_vanity_units</v>
          </cell>
          <cell r="D151">
            <v>34</v>
          </cell>
          <cell r="E151" t="str">
            <v>nr</v>
          </cell>
          <cell r="G151" t="str">
            <v>A</v>
          </cell>
        </row>
        <row r="152">
          <cell r="C152" t="str">
            <v>4A_Users_Covers</v>
          </cell>
          <cell r="D152">
            <v>200</v>
          </cell>
          <cell r="E152" t="str">
            <v>nr</v>
          </cell>
          <cell r="F152" t="str">
            <v>Reataurant Covers</v>
          </cell>
          <cell r="G152" t="str">
            <v>A</v>
          </cell>
        </row>
        <row r="153">
          <cell r="C153" t="str">
            <v>4A_Users_Workstations</v>
          </cell>
          <cell r="D153">
            <v>650</v>
          </cell>
          <cell r="E153" t="str">
            <v>nr</v>
          </cell>
          <cell r="F153" t="str">
            <v>Workstaions</v>
          </cell>
          <cell r="G153" t="str">
            <v>A</v>
          </cell>
        </row>
        <row r="155">
          <cell r="C155" t="str">
            <v>5A_*total_fittings</v>
          </cell>
          <cell r="D155">
            <v>84</v>
          </cell>
          <cell r="E155" t="str">
            <v>nr</v>
          </cell>
          <cell r="F155" t="str">
            <v>Sanitary appliances</v>
          </cell>
          <cell r="G155" t="str">
            <v>A</v>
          </cell>
        </row>
        <row r="156">
          <cell r="C156" t="str">
            <v>5A_basins</v>
          </cell>
          <cell r="D156">
            <v>0</v>
          </cell>
          <cell r="E156" t="str">
            <v>nr</v>
          </cell>
          <cell r="G156" t="str">
            <v>A</v>
          </cell>
        </row>
        <row r="157">
          <cell r="C157" t="str">
            <v>5A_baths</v>
          </cell>
          <cell r="D157">
            <v>0</v>
          </cell>
          <cell r="E157" t="str">
            <v>nr</v>
          </cell>
          <cell r="G157" t="str">
            <v>A</v>
          </cell>
        </row>
        <row r="158">
          <cell r="C158" t="str">
            <v>5A_cleaners</v>
          </cell>
          <cell r="D158">
            <v>3</v>
          </cell>
          <cell r="E158" t="str">
            <v>nr</v>
          </cell>
          <cell r="G158" t="str">
            <v>A</v>
          </cell>
        </row>
        <row r="159">
          <cell r="C159" t="str">
            <v>5A_showers</v>
          </cell>
          <cell r="D159">
            <v>6</v>
          </cell>
          <cell r="E159" t="str">
            <v>nr</v>
          </cell>
          <cell r="G159" t="str">
            <v>A</v>
          </cell>
        </row>
        <row r="160">
          <cell r="C160" t="str">
            <v>5A_urinals</v>
          </cell>
          <cell r="D160">
            <v>5</v>
          </cell>
          <cell r="E160" t="str">
            <v>nr</v>
          </cell>
          <cell r="G160" t="str">
            <v>A</v>
          </cell>
        </row>
        <row r="161">
          <cell r="C161" t="str">
            <v>5A_vanity_basins</v>
          </cell>
          <cell r="D161">
            <v>34</v>
          </cell>
          <cell r="E161" t="str">
            <v>nr</v>
          </cell>
          <cell r="G161" t="str">
            <v>A</v>
          </cell>
        </row>
        <row r="162">
          <cell r="C162" t="str">
            <v>5A_WCs</v>
          </cell>
          <cell r="D162">
            <v>30</v>
          </cell>
          <cell r="E162" t="str">
            <v>nr</v>
          </cell>
          <cell r="G162" t="str">
            <v>A</v>
          </cell>
        </row>
        <row r="163">
          <cell r="C163" t="str">
            <v>5A_WCs_disabled</v>
          </cell>
          <cell r="D163">
            <v>6</v>
          </cell>
          <cell r="E163" t="str">
            <v>nr</v>
          </cell>
          <cell r="G163" t="str">
            <v>A</v>
          </cell>
        </row>
        <row r="165">
          <cell r="C165" t="str">
            <v>5C_rwp_downpipe_length</v>
          </cell>
          <cell r="D165">
            <v>88</v>
          </cell>
          <cell r="E165" t="str">
            <v>m</v>
          </cell>
          <cell r="F165" t="str">
            <v>RWP Pipe length</v>
          </cell>
          <cell r="G165" t="str">
            <v>A</v>
          </cell>
        </row>
        <row r="166">
          <cell r="C166" t="str">
            <v>5C_rwp_downpipe_numbers</v>
          </cell>
          <cell r="D166">
            <v>8</v>
          </cell>
          <cell r="E166" t="str">
            <v>Nr</v>
          </cell>
          <cell r="F166" t="str">
            <v>RWP Pipe Nr</v>
          </cell>
          <cell r="G166" t="str">
            <v>A</v>
          </cell>
        </row>
        <row r="167">
          <cell r="C167" t="str">
            <v>5C_rwp_gutters_length</v>
          </cell>
          <cell r="D167">
            <v>474</v>
          </cell>
          <cell r="E167" t="str">
            <v>m</v>
          </cell>
          <cell r="F167" t="str">
            <v>RWP gutters</v>
          </cell>
          <cell r="G167" t="str">
            <v>A</v>
          </cell>
        </row>
        <row r="168">
          <cell r="C168" t="str">
            <v>5C_svp_stack_length</v>
          </cell>
          <cell r="D168">
            <v>231</v>
          </cell>
          <cell r="E168" t="str">
            <v>m</v>
          </cell>
          <cell r="F168" t="str">
            <v>SVP Stack length</v>
          </cell>
          <cell r="G168" t="str">
            <v>A</v>
          </cell>
        </row>
        <row r="169">
          <cell r="C169" t="str">
            <v>5C_svp_stack_numbers</v>
          </cell>
          <cell r="D169">
            <v>21</v>
          </cell>
          <cell r="E169" t="str">
            <v>Nr</v>
          </cell>
          <cell r="F169" t="str">
            <v>SVP Stacks</v>
          </cell>
          <cell r="G169" t="str">
            <v>A</v>
          </cell>
        </row>
        <row r="171">
          <cell r="C171" t="str">
            <v>5E_boilers</v>
          </cell>
          <cell r="D171">
            <v>2</v>
          </cell>
          <cell r="E171" t="str">
            <v>Nr</v>
          </cell>
          <cell r="F171" t="str">
            <v>Boilers</v>
          </cell>
          <cell r="G171" t="str">
            <v>A</v>
          </cell>
        </row>
        <row r="173">
          <cell r="C173" t="str">
            <v>5G_AHUs</v>
          </cell>
          <cell r="D173">
            <v>3</v>
          </cell>
          <cell r="E173" t="str">
            <v>Nr</v>
          </cell>
          <cell r="F173" t="str">
            <v>AHUs</v>
          </cell>
          <cell r="G173" t="str">
            <v>A</v>
          </cell>
        </row>
        <row r="174">
          <cell r="C174" t="str">
            <v>5G_AHUs_general</v>
          </cell>
          <cell r="D174">
            <v>3</v>
          </cell>
          <cell r="E174" t="str">
            <v>Nr</v>
          </cell>
          <cell r="F174" t="str">
            <v>AHUs general</v>
          </cell>
          <cell r="G174" t="str">
            <v>A</v>
          </cell>
        </row>
        <row r="175">
          <cell r="C175" t="str">
            <v>5G_AHUs_IT_server</v>
          </cell>
          <cell r="D175">
            <v>0</v>
          </cell>
          <cell r="E175" t="str">
            <v>Nr</v>
          </cell>
          <cell r="F175" t="str">
            <v>AHUs to server</v>
          </cell>
          <cell r="G175" t="str">
            <v>A</v>
          </cell>
        </row>
        <row r="176">
          <cell r="C176" t="str">
            <v>5G_Chillers_general</v>
          </cell>
          <cell r="D176">
            <v>1</v>
          </cell>
          <cell r="E176" t="str">
            <v>Nr</v>
          </cell>
          <cell r="F176" t="str">
            <v>Chillers</v>
          </cell>
          <cell r="G176" t="str">
            <v>A</v>
          </cell>
        </row>
        <row r="177">
          <cell r="C177" t="str">
            <v>5G_Chillers_IT</v>
          </cell>
          <cell r="D177">
            <v>0</v>
          </cell>
          <cell r="E177" t="str">
            <v>Nr</v>
          </cell>
          <cell r="F177" t="str">
            <v>Chillers</v>
          </cell>
          <cell r="G177" t="str">
            <v>A</v>
          </cell>
        </row>
        <row r="178">
          <cell r="C178" t="str">
            <v>5G_FCU</v>
          </cell>
          <cell r="D178">
            <v>70</v>
          </cell>
          <cell r="E178" t="str">
            <v>Nr</v>
          </cell>
          <cell r="F178" t="str">
            <v>Fan Coil Units</v>
          </cell>
          <cell r="G178" t="str">
            <v>A</v>
          </cell>
        </row>
        <row r="179">
          <cell r="C179" t="str">
            <v>5G_Floor_grilles</v>
          </cell>
          <cell r="D179">
            <v>733</v>
          </cell>
          <cell r="E179" t="str">
            <v>Nr</v>
          </cell>
          <cell r="F179" t="str">
            <v>Floor grilles 200dia</v>
          </cell>
          <cell r="G179" t="str">
            <v>A</v>
          </cell>
        </row>
        <row r="180">
          <cell r="C180" t="str">
            <v>5G_Floor_grilles_IT</v>
          </cell>
          <cell r="D180">
            <v>8</v>
          </cell>
          <cell r="E180" t="str">
            <v>Nr</v>
          </cell>
          <cell r="F180" t="str">
            <v>Floor grilles to IT</v>
          </cell>
          <cell r="G180" t="str">
            <v>A</v>
          </cell>
        </row>
        <row r="181">
          <cell r="C181" t="str">
            <v>5G_Heat_load</v>
          </cell>
          <cell r="D181">
            <v>1026</v>
          </cell>
          <cell r="E181" t="str">
            <v>kW</v>
          </cell>
          <cell r="F181" t="str">
            <v>Heat load</v>
          </cell>
          <cell r="G181" t="str">
            <v>A</v>
          </cell>
        </row>
        <row r="182">
          <cell r="C182" t="str">
            <v>5G_Pumps</v>
          </cell>
          <cell r="D182">
            <v>0</v>
          </cell>
          <cell r="E182" t="str">
            <v>Nr</v>
          </cell>
          <cell r="F182" t="str">
            <v>Packaged pumps</v>
          </cell>
          <cell r="G182" t="str">
            <v>A</v>
          </cell>
        </row>
        <row r="183">
          <cell r="C183" t="str">
            <v>5G_RACUs_IT_hub</v>
          </cell>
          <cell r="D183">
            <v>0</v>
          </cell>
          <cell r="E183" t="str">
            <v>Nr</v>
          </cell>
          <cell r="F183" t="str">
            <v>RACUs to hub</v>
          </cell>
          <cell r="G183" t="str">
            <v>A</v>
          </cell>
        </row>
        <row r="184">
          <cell r="C184" t="str">
            <v>5G_RACUs_IT_server</v>
          </cell>
          <cell r="D184">
            <v>0</v>
          </cell>
          <cell r="E184" t="str">
            <v>Nr</v>
          </cell>
          <cell r="F184" t="str">
            <v>RACUs to IT server</v>
          </cell>
          <cell r="G184" t="str">
            <v>A</v>
          </cell>
        </row>
        <row r="185">
          <cell r="C185" t="str">
            <v>5G_RACUs_UPS</v>
          </cell>
          <cell r="D185">
            <v>0</v>
          </cell>
          <cell r="E185" t="str">
            <v>Nr</v>
          </cell>
          <cell r="F185" t="str">
            <v>RACUs to UPS</v>
          </cell>
          <cell r="G185" t="str">
            <v>A</v>
          </cell>
        </row>
        <row r="187">
          <cell r="C187" t="str">
            <v>5H_Floor_grommets</v>
          </cell>
          <cell r="D187">
            <v>323</v>
          </cell>
          <cell r="E187" t="str">
            <v>nr</v>
          </cell>
          <cell r="G187" t="str">
            <v>A</v>
          </cell>
        </row>
        <row r="188">
          <cell r="C188" t="str">
            <v>5H_Gantry</v>
          </cell>
          <cell r="D188">
            <v>31</v>
          </cell>
          <cell r="E188" t="str">
            <v>nr</v>
          </cell>
          <cell r="F188" t="str">
            <v>Lighting Gantires</v>
          </cell>
          <cell r="G188" t="str">
            <v>A</v>
          </cell>
        </row>
        <row r="189">
          <cell r="C189" t="str">
            <v>5H_Generators</v>
          </cell>
          <cell r="D189">
            <v>0</v>
          </cell>
          <cell r="E189" t="str">
            <v>nr</v>
          </cell>
          <cell r="F189" t="str">
            <v>Generators</v>
          </cell>
          <cell r="G189" t="str">
            <v>A</v>
          </cell>
        </row>
        <row r="190">
          <cell r="C190" t="str">
            <v>5H_PDUs</v>
          </cell>
          <cell r="D190">
            <v>0</v>
          </cell>
          <cell r="E190" t="str">
            <v>nr</v>
          </cell>
          <cell r="F190" t="str">
            <v>Power Distribution Boards</v>
          </cell>
          <cell r="G190" t="str">
            <v>A</v>
          </cell>
        </row>
        <row r="191">
          <cell r="C191" t="str">
            <v>5H_Power_distribution_panels</v>
          </cell>
          <cell r="D191">
            <v>4</v>
          </cell>
          <cell r="E191" t="str">
            <v>nr</v>
          </cell>
          <cell r="F191" t="str">
            <v>LV Panels</v>
          </cell>
          <cell r="G191" t="str">
            <v>A</v>
          </cell>
        </row>
        <row r="192">
          <cell r="C192" t="str">
            <v>5H_Transformers</v>
          </cell>
          <cell r="D192">
            <v>1</v>
          </cell>
          <cell r="E192" t="str">
            <v>Nr</v>
          </cell>
          <cell r="F192" t="str">
            <v>Transformers</v>
          </cell>
          <cell r="G192" t="str">
            <v>A</v>
          </cell>
        </row>
        <row r="193">
          <cell r="C193" t="str">
            <v>5H_UPS</v>
          </cell>
          <cell r="D193">
            <v>0</v>
          </cell>
          <cell r="E193" t="str">
            <v>Nr</v>
          </cell>
          <cell r="F193" t="str">
            <v>UPS modules</v>
          </cell>
          <cell r="G193" t="str">
            <v>A</v>
          </cell>
        </row>
        <row r="194">
          <cell r="C194" t="str">
            <v>5H_UPS_day2</v>
          </cell>
          <cell r="D194">
            <v>0</v>
          </cell>
          <cell r="E194" t="str">
            <v>Nr</v>
          </cell>
          <cell r="F194" t="str">
            <v>UPS modules day2</v>
          </cell>
          <cell r="G194" t="str">
            <v>A</v>
          </cell>
        </row>
        <row r="195">
          <cell r="C195" t="str">
            <v>5H_UPS_load</v>
          </cell>
          <cell r="D195">
            <v>0</v>
          </cell>
          <cell r="E195" t="str">
            <v>kW</v>
          </cell>
          <cell r="F195" t="str">
            <v>Load per m2 of Network room</v>
          </cell>
          <cell r="G195" t="str">
            <v>A</v>
          </cell>
        </row>
        <row r="196">
          <cell r="C196" t="str">
            <v>5H_UPS_load_per_network</v>
          </cell>
          <cell r="D196">
            <v>1500</v>
          </cell>
          <cell r="E196" t="str">
            <v>W</v>
          </cell>
          <cell r="F196" t="str">
            <v>Load per m2 of Network room</v>
          </cell>
          <cell r="G196" t="str">
            <v>A</v>
          </cell>
        </row>
        <row r="197">
          <cell r="C197" t="str">
            <v>5H_UPS_load_per_office</v>
          </cell>
          <cell r="D197">
            <v>100</v>
          </cell>
          <cell r="E197" t="str">
            <v>W</v>
          </cell>
          <cell r="F197" t="str">
            <v>Load per m2 of Network room</v>
          </cell>
          <cell r="G197" t="str">
            <v>A</v>
          </cell>
        </row>
        <row r="199">
          <cell r="C199" t="str">
            <v>5J_disabled_access</v>
          </cell>
          <cell r="D199">
            <v>0</v>
          </cell>
          <cell r="E199" t="str">
            <v>nr</v>
          </cell>
          <cell r="G199" t="str">
            <v>A</v>
          </cell>
        </row>
        <row r="200">
          <cell r="C200" t="str">
            <v>5J_dumb_waiter</v>
          </cell>
          <cell r="D200">
            <v>1</v>
          </cell>
          <cell r="E200" t="str">
            <v>nr</v>
          </cell>
          <cell r="G200" t="str">
            <v>A</v>
          </cell>
        </row>
        <row r="201">
          <cell r="C201" t="str">
            <v>5J_lifts</v>
          </cell>
          <cell r="D201">
            <v>1</v>
          </cell>
          <cell r="E201" t="str">
            <v>nr</v>
          </cell>
          <cell r="G201" t="str">
            <v>A</v>
          </cell>
        </row>
        <row r="202">
          <cell r="C202" t="str">
            <v>5J_lifts_goods</v>
          </cell>
          <cell r="D202">
            <v>0</v>
          </cell>
          <cell r="E202" t="str">
            <v>nr</v>
          </cell>
          <cell r="G202" t="str">
            <v>A</v>
          </cell>
        </row>
        <row r="203">
          <cell r="C203" t="str">
            <v>5J_lifts_passenger</v>
          </cell>
          <cell r="D203">
            <v>1</v>
          </cell>
          <cell r="E203" t="str">
            <v>nr</v>
          </cell>
          <cell r="G203" t="str">
            <v>A</v>
          </cell>
        </row>
        <row r="204">
          <cell r="C204" t="str">
            <v>5J_pits_for_lifts</v>
          </cell>
          <cell r="D204">
            <v>1</v>
          </cell>
          <cell r="E204" t="str">
            <v>nr</v>
          </cell>
          <cell r="F204" t="str">
            <v>Lift pits</v>
          </cell>
          <cell r="G204" t="str">
            <v>A</v>
          </cell>
        </row>
        <row r="206">
          <cell r="C206" t="str">
            <v>5K_security_cameras_moveable</v>
          </cell>
          <cell r="D206">
            <v>10</v>
          </cell>
          <cell r="E206" t="str">
            <v>nr</v>
          </cell>
          <cell r="F206" t="str">
            <v>Security: cameras moveable</v>
          </cell>
          <cell r="G206" t="str">
            <v>A</v>
          </cell>
        </row>
        <row r="207">
          <cell r="C207" t="str">
            <v>5K_security_cameras_static</v>
          </cell>
          <cell r="D207">
            <v>14</v>
          </cell>
          <cell r="E207" t="str">
            <v>nr</v>
          </cell>
          <cell r="F207" t="str">
            <v>Security: cameras static</v>
          </cell>
          <cell r="G207" t="str">
            <v>A</v>
          </cell>
        </row>
        <row r="208">
          <cell r="C208" t="str">
            <v>5K_security_Door_access</v>
          </cell>
          <cell r="D208">
            <v>60</v>
          </cell>
          <cell r="E208" t="str">
            <v>nr</v>
          </cell>
          <cell r="F208" t="str">
            <v>Security: door access control</v>
          </cell>
          <cell r="G208" t="str">
            <v>A</v>
          </cell>
        </row>
        <row r="209">
          <cell r="C209" t="str">
            <v>5K_security_intercom</v>
          </cell>
          <cell r="D209">
            <v>11</v>
          </cell>
          <cell r="E209" t="str">
            <v>nr</v>
          </cell>
          <cell r="F209" t="str">
            <v>Security: intercoms</v>
          </cell>
          <cell r="G209" t="str">
            <v>A</v>
          </cell>
        </row>
        <row r="210">
          <cell r="C210" t="str">
            <v>5K_security_PIR</v>
          </cell>
          <cell r="D210">
            <v>90</v>
          </cell>
          <cell r="E210" t="str">
            <v>nr</v>
          </cell>
          <cell r="F210" t="str">
            <v>Security: PIR</v>
          </cell>
          <cell r="G210" t="str">
            <v>A</v>
          </cell>
        </row>
        <row r="211">
          <cell r="C211" t="str">
            <v>5K_VESDA</v>
          </cell>
          <cell r="D211">
            <v>0</v>
          </cell>
          <cell r="E211" t="str">
            <v>nr</v>
          </cell>
          <cell r="F211" t="str">
            <v>VESDA systems</v>
          </cell>
          <cell r="G211" t="str">
            <v>A</v>
          </cell>
        </row>
        <row r="213">
          <cell r="C213" t="str">
            <v>5L_AV_plasmas</v>
          </cell>
          <cell r="D213">
            <v>24</v>
          </cell>
          <cell r="E213" t="str">
            <v>nr</v>
          </cell>
          <cell r="F213" t="str">
            <v>Plasma screens</v>
          </cell>
          <cell r="G213" t="str">
            <v>A</v>
          </cell>
        </row>
        <row r="214">
          <cell r="C214" t="str">
            <v>5L_AV_projectors</v>
          </cell>
          <cell r="D214">
            <v>3</v>
          </cell>
          <cell r="E214" t="str">
            <v>nr</v>
          </cell>
          <cell r="F214" t="str">
            <v>Projectors</v>
          </cell>
          <cell r="G214" t="str">
            <v>A</v>
          </cell>
        </row>
        <row r="215">
          <cell r="C215" t="str">
            <v>5L_AV_room_installations</v>
          </cell>
          <cell r="D215">
            <v>13</v>
          </cell>
          <cell r="E215" t="str">
            <v>nr</v>
          </cell>
          <cell r="F215" t="str">
            <v>Projectors etc to room</v>
          </cell>
          <cell r="G215" t="str">
            <v>A</v>
          </cell>
        </row>
        <row r="216">
          <cell r="C216" t="str">
            <v>5L_Data_cabinets</v>
          </cell>
          <cell r="D216">
            <v>0</v>
          </cell>
          <cell r="E216" t="str">
            <v>nr</v>
          </cell>
          <cell r="F216" t="str">
            <v>Data cabinets</v>
          </cell>
          <cell r="G216" t="str">
            <v>A</v>
          </cell>
        </row>
        <row r="217">
          <cell r="C217" t="str">
            <v>5L_Data_patching_frames</v>
          </cell>
          <cell r="D217">
            <v>1</v>
          </cell>
          <cell r="E217" t="str">
            <v>nr</v>
          </cell>
          <cell r="F217" t="str">
            <v>Patching frames</v>
          </cell>
          <cell r="G217" t="str">
            <v>A</v>
          </cell>
        </row>
        <row r="219">
          <cell r="C219" t="str">
            <v>6A_car_spaces</v>
          </cell>
          <cell r="D219">
            <v>323</v>
          </cell>
          <cell r="E219" t="str">
            <v>Nr</v>
          </cell>
          <cell r="F219" t="str">
            <v>Car spaces</v>
          </cell>
          <cell r="G219" t="str">
            <v>A</v>
          </cell>
        </row>
        <row r="220">
          <cell r="C220" t="str">
            <v>6A_car_spaces_area</v>
          </cell>
          <cell r="D220">
            <v>11</v>
          </cell>
          <cell r="E220" t="str">
            <v>m²</v>
          </cell>
          <cell r="F220" t="str">
            <v>Area of a space</v>
          </cell>
          <cell r="G220" t="str">
            <v>A</v>
          </cell>
        </row>
        <row r="221">
          <cell r="C221" t="str">
            <v>6A_car_spaces_per_bed</v>
          </cell>
          <cell r="D221">
            <v>1</v>
          </cell>
          <cell r="E221" t="str">
            <v>Nr</v>
          </cell>
          <cell r="F221" t="str">
            <v>Car spaces / bed</v>
          </cell>
          <cell r="G221" t="str">
            <v>A</v>
          </cell>
        </row>
        <row r="222">
          <cell r="C222" t="str">
            <v>6A_fencing_barriers</v>
          </cell>
          <cell r="D222">
            <v>0</v>
          </cell>
          <cell r="E222" t="str">
            <v>Nr</v>
          </cell>
          <cell r="F222" t="str">
            <v>Barriers</v>
          </cell>
          <cell r="G222" t="str">
            <v>A</v>
          </cell>
        </row>
        <row r="223">
          <cell r="C223" t="str">
            <v>6A_fencing_gates</v>
          </cell>
          <cell r="D223">
            <v>0</v>
          </cell>
          <cell r="E223" t="str">
            <v>Nr</v>
          </cell>
          <cell r="F223" t="str">
            <v>Gates</v>
          </cell>
          <cell r="G223" t="str">
            <v>A</v>
          </cell>
        </row>
        <row r="225">
          <cell r="C225" t="str">
            <v>6A_site</v>
          </cell>
          <cell r="D225">
            <v>15860</v>
          </cell>
          <cell r="E225" t="str">
            <v>m²</v>
          </cell>
          <cell r="G225" t="str">
            <v>A</v>
          </cell>
        </row>
        <row r="227">
          <cell r="C227" t="str">
            <v>6A_siteworks</v>
          </cell>
          <cell r="D227">
            <v>10539</v>
          </cell>
          <cell r="E227" t="str">
            <v>m²</v>
          </cell>
          <cell r="F227" t="str">
            <v>Site - ground slab</v>
          </cell>
          <cell r="G227" t="str">
            <v>A</v>
          </cell>
        </row>
        <row r="228">
          <cell r="C228" t="str">
            <v>6A_siteworks_car_parking</v>
          </cell>
          <cell r="D228">
            <v>4637</v>
          </cell>
          <cell r="E228" t="str">
            <v>m²</v>
          </cell>
          <cell r="F228" t="str">
            <v>Car park</v>
          </cell>
          <cell r="G228" t="str">
            <v>A</v>
          </cell>
        </row>
        <row r="229">
          <cell r="C229" t="str">
            <v>6A_siteworks_courtyard</v>
          </cell>
          <cell r="D229">
            <v>550</v>
          </cell>
          <cell r="E229" t="str">
            <v>m²</v>
          </cell>
          <cell r="F229" t="str">
            <v>Courtyard garden</v>
          </cell>
          <cell r="G229" t="str">
            <v>A</v>
          </cell>
        </row>
        <row r="230">
          <cell r="C230" t="str">
            <v>6A_siteworks_grass</v>
          </cell>
          <cell r="D230">
            <v>3346</v>
          </cell>
          <cell r="E230" t="str">
            <v>m²</v>
          </cell>
          <cell r="F230" t="str">
            <v>Grass / lawn</v>
          </cell>
          <cell r="G230" t="str">
            <v>A</v>
          </cell>
        </row>
        <row r="231">
          <cell r="C231" t="str">
            <v>6A_siteworks_hard</v>
          </cell>
          <cell r="D231">
            <v>1142</v>
          </cell>
          <cell r="E231" t="str">
            <v>m²</v>
          </cell>
          <cell r="F231" t="str">
            <v>Hard scaping Paving</v>
          </cell>
          <cell r="G231" t="str">
            <v>A</v>
          </cell>
        </row>
        <row r="232">
          <cell r="C232" t="str">
            <v>6A_siteworks_planting</v>
          </cell>
          <cell r="D232">
            <v>864</v>
          </cell>
          <cell r="E232" t="str">
            <v>m²</v>
          </cell>
          <cell r="F232" t="str">
            <v>Planting</v>
          </cell>
          <cell r="G232" t="str">
            <v>A</v>
          </cell>
        </row>
        <row r="233">
          <cell r="C233" t="str">
            <v>6A_siteworks_roads</v>
          </cell>
          <cell r="D233">
            <v>0</v>
          </cell>
          <cell r="E233" t="str">
            <v>m²</v>
          </cell>
          <cell r="F233" t="str">
            <v>Road</v>
          </cell>
          <cell r="G233" t="str">
            <v>A</v>
          </cell>
        </row>
        <row r="236">
          <cell r="C236" t="str">
            <v>6C_trench</v>
          </cell>
          <cell r="D236">
            <v>200</v>
          </cell>
          <cell r="E236" t="str">
            <v>m</v>
          </cell>
          <cell r="F236" t="str">
            <v>Trench for services</v>
          </cell>
          <cell r="G236" t="str">
            <v>A</v>
          </cell>
        </row>
        <row r="238">
          <cell r="C238" t="str">
            <v>6D_covered_way</v>
          </cell>
          <cell r="D238">
            <v>150</v>
          </cell>
          <cell r="E238" t="str">
            <v>m</v>
          </cell>
          <cell r="F238" t="str">
            <v>Covered way</v>
          </cell>
          <cell r="G238" t="str">
            <v>A</v>
          </cell>
        </row>
        <row r="239">
          <cell r="C239" t="str">
            <v>6D_plant_farm</v>
          </cell>
          <cell r="D239">
            <v>1</v>
          </cell>
          <cell r="E239" t="str">
            <v>Nr</v>
          </cell>
          <cell r="F239" t="str">
            <v>Plant farm</v>
          </cell>
          <cell r="G239" t="str">
            <v>A</v>
          </cell>
        </row>
        <row r="240">
          <cell r="C240" t="str">
            <v>6D_sheds_cycle</v>
          </cell>
          <cell r="D240">
            <v>1</v>
          </cell>
          <cell r="E240" t="str">
            <v>Nr</v>
          </cell>
          <cell r="F240" t="str">
            <v>Cycle sheds</v>
          </cell>
          <cell r="G240" t="str">
            <v>A</v>
          </cell>
        </row>
        <row r="241">
          <cell r="C241" t="str">
            <v>6D_sheds_motorcycle</v>
          </cell>
          <cell r="D241">
            <v>1</v>
          </cell>
          <cell r="E241" t="str">
            <v>Nr</v>
          </cell>
          <cell r="F241" t="str">
            <v>Cycle sheds</v>
          </cell>
          <cell r="G241" t="str">
            <v>A</v>
          </cell>
        </row>
        <row r="242">
          <cell r="C242" t="str">
            <v>6D_sheds_smokers</v>
          </cell>
          <cell r="D242">
            <v>2</v>
          </cell>
          <cell r="E242" t="str">
            <v>Nr</v>
          </cell>
          <cell r="F242" t="str">
            <v>Smokers sheds</v>
          </cell>
          <cell r="G242" t="str">
            <v>A</v>
          </cell>
        </row>
        <row r="244">
          <cell r="C244" t="str">
            <v>7A_Preliminaries_StaffPerCent</v>
          </cell>
          <cell r="D244">
            <v>100</v>
          </cell>
          <cell r="E244" t="str">
            <v>%</v>
          </cell>
          <cell r="F244" t="str">
            <v>Staff % of week</v>
          </cell>
          <cell r="G244" t="str">
            <v>A</v>
          </cell>
        </row>
        <row r="247">
          <cell r="C247" t="str">
            <v>8B_IT_PC</v>
          </cell>
          <cell r="D247">
            <v>595</v>
          </cell>
          <cell r="E247" t="str">
            <v>Nr</v>
          </cell>
          <cell r="F247" t="str">
            <v>IT PCs</v>
          </cell>
          <cell r="G247" t="str">
            <v>A</v>
          </cell>
        </row>
        <row r="248">
          <cell r="C248" t="str">
            <v>8B_IT_PC_Super</v>
          </cell>
          <cell r="D248">
            <v>50</v>
          </cell>
          <cell r="E248" t="str">
            <v>Nr</v>
          </cell>
          <cell r="F248" t="str">
            <v>IT PCs</v>
          </cell>
          <cell r="G248" t="str">
            <v>A</v>
          </cell>
        </row>
        <row r="249">
          <cell r="C249" t="str">
            <v>8B_it_PC_Other</v>
          </cell>
          <cell r="D249">
            <v>78</v>
          </cell>
          <cell r="E249" t="str">
            <v>Nr</v>
          </cell>
          <cell r="F249" t="str">
            <v>IT PCs</v>
          </cell>
          <cell r="G249" t="str">
            <v>A</v>
          </cell>
        </row>
        <row r="250">
          <cell r="C250" t="str">
            <v>8B_it_NetSwitch_users</v>
          </cell>
          <cell r="D250">
            <v>16</v>
          </cell>
          <cell r="E250" t="str">
            <v>Nr</v>
          </cell>
          <cell r="F250" t="str">
            <v>IT Net switch Users</v>
          </cell>
          <cell r="G250" t="str">
            <v>A</v>
          </cell>
        </row>
        <row r="251">
          <cell r="C251" t="str">
            <v>8B_it_NetSwitch_core</v>
          </cell>
          <cell r="D251">
            <v>2</v>
          </cell>
          <cell r="E251" t="str">
            <v>Nr</v>
          </cell>
          <cell r="F251" t="str">
            <v>IT Net switch Core</v>
          </cell>
          <cell r="G251" t="str">
            <v>A</v>
          </cell>
        </row>
        <row r="253">
          <cell r="C253" t="str">
            <v>8C_Design_StaffPerCent</v>
          </cell>
          <cell r="D253">
            <v>100</v>
          </cell>
          <cell r="E253" t="str">
            <v>%</v>
          </cell>
          <cell r="F253" t="str">
            <v>Design Staff % of week</v>
          </cell>
          <cell r="G253" t="str">
            <v>A</v>
          </cell>
        </row>
        <row r="255">
          <cell r="C255" t="str">
            <v>Area_gfa</v>
          </cell>
          <cell r="D255">
            <v>10258</v>
          </cell>
          <cell r="E255" t="str">
            <v>m²</v>
          </cell>
          <cell r="F255" t="str">
            <v xml:space="preserve">Total gross area </v>
          </cell>
          <cell r="G255" t="str">
            <v>A</v>
          </cell>
        </row>
        <row r="257">
          <cell r="C257" t="str">
            <v>Area_gfa_atrium</v>
          </cell>
          <cell r="D257">
            <v>550</v>
          </cell>
          <cell r="E257" t="str">
            <v>m²</v>
          </cell>
          <cell r="F257" t="str">
            <v>Atrium</v>
          </cell>
          <cell r="G257" t="str">
            <v>A</v>
          </cell>
        </row>
        <row r="258">
          <cell r="C258" t="str">
            <v>Area_gfa_breakout</v>
          </cell>
          <cell r="D258">
            <v>226</v>
          </cell>
          <cell r="E258" t="str">
            <v>m²</v>
          </cell>
          <cell r="F258" t="str">
            <v>Breakout</v>
          </cell>
          <cell r="G258" t="str">
            <v>A</v>
          </cell>
        </row>
        <row r="259">
          <cell r="C259" t="str">
            <v>Area_gfa_circ</v>
          </cell>
          <cell r="D259">
            <v>513</v>
          </cell>
          <cell r="E259" t="str">
            <v>m²</v>
          </cell>
          <cell r="F259" t="str">
            <v>Circulation</v>
          </cell>
          <cell r="G259" t="str">
            <v>A</v>
          </cell>
        </row>
        <row r="260">
          <cell r="C260" t="str">
            <v>Area_gfa_circ_walkway</v>
          </cell>
          <cell r="D260">
            <v>396</v>
          </cell>
          <cell r="E260" t="str">
            <v>m²</v>
          </cell>
          <cell r="F260" t="str">
            <v>Circulation: walkway</v>
          </cell>
          <cell r="G260" t="str">
            <v>A</v>
          </cell>
        </row>
        <row r="261">
          <cell r="C261" t="str">
            <v>Area_gfa_conference</v>
          </cell>
          <cell r="D261">
            <v>90</v>
          </cell>
          <cell r="E261" t="str">
            <v>m²</v>
          </cell>
          <cell r="F261" t="str">
            <v>Conference</v>
          </cell>
          <cell r="G261" t="str">
            <v>A</v>
          </cell>
        </row>
        <row r="262">
          <cell r="C262" t="str">
            <v>Area_gfa_IT_Hub</v>
          </cell>
          <cell r="D262">
            <v>24</v>
          </cell>
          <cell r="E262" t="str">
            <v>m²</v>
          </cell>
          <cell r="F262" t="str">
            <v>IT Hub</v>
          </cell>
          <cell r="G262" t="str">
            <v>A</v>
          </cell>
        </row>
        <row r="263">
          <cell r="C263" t="str">
            <v>Area_gfa_IT_Plant</v>
          </cell>
          <cell r="D263">
            <v>0</v>
          </cell>
          <cell r="E263" t="str">
            <v>m²</v>
          </cell>
          <cell r="F263" t="str">
            <v>IT Plant</v>
          </cell>
          <cell r="G263" t="str">
            <v>A</v>
          </cell>
        </row>
        <row r="264">
          <cell r="C264" t="str">
            <v>Area_gfa_IT_server</v>
          </cell>
          <cell r="D264">
            <v>0</v>
          </cell>
          <cell r="E264" t="str">
            <v>m²</v>
          </cell>
          <cell r="F264" t="str">
            <v>IT Server</v>
          </cell>
          <cell r="G264" t="str">
            <v>A</v>
          </cell>
        </row>
        <row r="265">
          <cell r="C265" t="str">
            <v>Area_gfa_Kitchen</v>
          </cell>
          <cell r="D265">
            <v>300</v>
          </cell>
          <cell r="E265" t="str">
            <v>m²</v>
          </cell>
          <cell r="F265" t="str">
            <v>Kitchen</v>
          </cell>
          <cell r="G265" t="str">
            <v>A</v>
          </cell>
        </row>
        <row r="266">
          <cell r="C266" t="str">
            <v>Area_gfa_Meeting</v>
          </cell>
          <cell r="D266">
            <v>603</v>
          </cell>
          <cell r="E266" t="str">
            <v>m²</v>
          </cell>
          <cell r="F266" t="str">
            <v>Meeting rooms</v>
          </cell>
          <cell r="G266" t="str">
            <v>A</v>
          </cell>
        </row>
        <row r="267">
          <cell r="C267" t="str">
            <v>Area_gfa_Open_plan</v>
          </cell>
          <cell r="D267">
            <v>3896</v>
          </cell>
          <cell r="E267" t="str">
            <v>m²</v>
          </cell>
          <cell r="F267" t="str">
            <v>Open plan</v>
          </cell>
          <cell r="G267" t="str">
            <v>A</v>
          </cell>
        </row>
        <row r="268">
          <cell r="C268" t="str">
            <v>Area_gfa_Open_plan_under</v>
          </cell>
          <cell r="D268">
            <v>932</v>
          </cell>
          <cell r="E268" t="str">
            <v>m²</v>
          </cell>
          <cell r="F268" t="str">
            <v>Open plan Undercroft</v>
          </cell>
          <cell r="G268" t="str">
            <v>A</v>
          </cell>
        </row>
        <row r="269">
          <cell r="C269" t="str">
            <v>Area_gfa_plant</v>
          </cell>
          <cell r="D269">
            <v>909</v>
          </cell>
          <cell r="E269" t="str">
            <v>m²</v>
          </cell>
          <cell r="F269" t="str">
            <v>Plant</v>
          </cell>
          <cell r="G269" t="str">
            <v>A</v>
          </cell>
        </row>
        <row r="270">
          <cell r="C270" t="str">
            <v>Area_gfa_reception</v>
          </cell>
          <cell r="D270">
            <v>113</v>
          </cell>
          <cell r="E270" t="str">
            <v>m²</v>
          </cell>
          <cell r="F270" t="str">
            <v>Reception</v>
          </cell>
          <cell r="G270" t="str">
            <v>A</v>
          </cell>
        </row>
        <row r="271">
          <cell r="C271" t="str">
            <v>Area_gfa_restaurant</v>
          </cell>
          <cell r="D271">
            <v>726</v>
          </cell>
          <cell r="E271" t="str">
            <v>m²</v>
          </cell>
          <cell r="F271" t="str">
            <v>Restaurant</v>
          </cell>
          <cell r="G271" t="str">
            <v>A</v>
          </cell>
        </row>
        <row r="272">
          <cell r="C272" t="str">
            <v>Area_gfa_storage</v>
          </cell>
          <cell r="D272">
            <v>200</v>
          </cell>
          <cell r="E272" t="str">
            <v>m²</v>
          </cell>
          <cell r="F272" t="str">
            <v>Storage</v>
          </cell>
          <cell r="G272" t="str">
            <v>A</v>
          </cell>
        </row>
        <row r="273">
          <cell r="C273" t="str">
            <v>Area_gfa_toilets</v>
          </cell>
          <cell r="D273">
            <v>270</v>
          </cell>
          <cell r="E273" t="str">
            <v>m²</v>
          </cell>
          <cell r="F273" t="str">
            <v>Toilets</v>
          </cell>
          <cell r="G273" t="str">
            <v>A</v>
          </cell>
        </row>
        <row r="274">
          <cell r="C274" t="str">
            <v>Area_gfa_training</v>
          </cell>
          <cell r="D274">
            <v>315</v>
          </cell>
          <cell r="E274" t="str">
            <v>m²</v>
          </cell>
          <cell r="F274" t="str">
            <v>Training rooms</v>
          </cell>
          <cell r="G274" t="str">
            <v>A</v>
          </cell>
        </row>
        <row r="275">
          <cell r="C275" t="str">
            <v>Area_gfa_UPS</v>
          </cell>
          <cell r="D275">
            <v>0</v>
          </cell>
          <cell r="E275" t="str">
            <v>m²</v>
          </cell>
          <cell r="F275" t="str">
            <v>UPS network M&amp;E</v>
          </cell>
          <cell r="G275" t="str">
            <v>A</v>
          </cell>
        </row>
        <row r="276">
          <cell r="C276" t="str">
            <v>Area_gfa_void</v>
          </cell>
          <cell r="D276">
            <v>195</v>
          </cell>
          <cell r="E276" t="str">
            <v>m²</v>
          </cell>
          <cell r="F276" t="str">
            <v>Void / ducts/ internal walls</v>
          </cell>
          <cell r="G276" t="str">
            <v>A</v>
          </cell>
        </row>
        <row r="277">
          <cell r="F277" t="str">
            <v>Total cross check</v>
          </cell>
        </row>
        <row r="280">
          <cell r="C280" t="str">
            <v>Contract_period</v>
          </cell>
          <cell r="D280">
            <v>52</v>
          </cell>
          <cell r="E280" t="str">
            <v>weeks</v>
          </cell>
          <cell r="F280" t="str">
            <v>Contract period</v>
          </cell>
          <cell r="G280" t="str">
            <v>A</v>
          </cell>
        </row>
        <row r="281">
          <cell r="C281" t="str">
            <v>Contract_period_plus_Design</v>
          </cell>
          <cell r="D281">
            <v>64</v>
          </cell>
          <cell r="E281" t="str">
            <v>weeks</v>
          </cell>
          <cell r="F281" t="str">
            <v>Contract &amp; Design</v>
          </cell>
          <cell r="G281" t="str">
            <v>A</v>
          </cell>
        </row>
        <row r="283">
          <cell r="C283" t="str">
            <v>Excluded</v>
          </cell>
          <cell r="D283">
            <v>0</v>
          </cell>
          <cell r="E283" t="str">
            <v>Item</v>
          </cell>
        </row>
      </sheetData>
      <sheetData sheetId="12" refreshError="1"/>
      <sheetData sheetId="13" refreshError="1"/>
      <sheetData sheetId="14" refreshError="1"/>
      <sheetData sheetId="15" refreshError="1">
        <row r="2">
          <cell r="A2">
            <v>1</v>
          </cell>
          <cell r="B2" t="str">
            <v>Nr</v>
          </cell>
        </row>
        <row r="3">
          <cell r="A3">
            <v>2</v>
          </cell>
          <cell r="B3" t="str">
            <v>m</v>
          </cell>
        </row>
        <row r="4">
          <cell r="A4">
            <v>3</v>
          </cell>
          <cell r="B4" t="str">
            <v>m²</v>
          </cell>
        </row>
        <row r="5">
          <cell r="A5">
            <v>4</v>
          </cell>
          <cell r="B5" t="str">
            <v>m³</v>
          </cell>
        </row>
      </sheetData>
      <sheetData sheetId="16" refreshError="1"/>
      <sheetData sheetId="1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Data Sheet"/>
      <sheetName val="Offices"/>
      <sheetName val="BCIS Locations"/>
      <sheetName val="Sign-Off"/>
      <sheetName val="Cover"/>
      <sheetName val="Contents"/>
      <sheetName val="Introduction"/>
      <sheetName val="Exec. Sum"/>
      <sheetName val="Exec. Sum (2)"/>
      <sheetName val="Reconciliation"/>
      <sheetName val="Blank (2)"/>
      <sheetName val="Assumptions"/>
      <sheetName val="Sch. Areas (2)"/>
      <sheetName val="Summary"/>
      <sheetName val="Cost Plan"/>
      <sheetName val="Exclusions"/>
      <sheetName val="QUANTS"/>
      <sheetName val="Disclaimer"/>
      <sheetName val="Benchmarking"/>
      <sheetName val="Sch. Areas"/>
      <sheetName val="Information Used"/>
      <sheetName val="Cap Allowances"/>
      <sheetName val="Specification"/>
      <sheetName val="Cash Flow"/>
      <sheetName val="cashflow macro functions"/>
      <sheetName val="Risk Register"/>
      <sheetName val="Market Test"/>
      <sheetName val="Blank"/>
      <sheetName val="Module1"/>
    </sheetNames>
    <sheetDataSet>
      <sheetData sheetId="0">
        <row r="36">
          <cell r="F36" t="str">
            <v>£</v>
          </cell>
        </row>
      </sheetData>
      <sheetData sheetId="1"/>
      <sheetData sheetId="2">
        <row r="5">
          <cell r="L5" t="str">
            <v>EAST ANGLIA - Cambridgeshire - Cambridge</v>
          </cell>
        </row>
        <row r="6">
          <cell r="L6" t="str">
            <v xml:space="preserve">EAST ANGLIA - Cambridgeshire - East Cambridgeshire  </v>
          </cell>
        </row>
        <row r="7">
          <cell r="L7" t="str">
            <v>EAST ANGLIA - Cambridgeshire - Fenland</v>
          </cell>
        </row>
        <row r="8">
          <cell r="L8" t="str">
            <v>EAST ANGLIA - Cambridgeshire - Huntingdon</v>
          </cell>
        </row>
        <row r="9">
          <cell r="L9" t="str">
            <v>EAST ANGLIA - Cambridgeshire - Peterborough</v>
          </cell>
        </row>
        <row r="10">
          <cell r="L10" t="str">
            <v xml:space="preserve">EAST ANGLIA - Cambridgeshire - South Cambridgeshire  </v>
          </cell>
        </row>
        <row r="11">
          <cell r="L11" t="str">
            <v>EAST ANGLIA - Norfolk - Breckland</v>
          </cell>
        </row>
        <row r="12">
          <cell r="L12" t="str">
            <v>EAST ANGLIA - Norfolk - Broadland</v>
          </cell>
        </row>
        <row r="13">
          <cell r="L13" t="str">
            <v xml:space="preserve">EAST ANGLIA - Norfolk - Great Yarmouth  </v>
          </cell>
        </row>
        <row r="14">
          <cell r="L14" t="str">
            <v xml:space="preserve">EAST ANGLIA - Norfolk - North Norfolk  </v>
          </cell>
        </row>
        <row r="15">
          <cell r="L15" t="str">
            <v>EAST ANGLIA - Norfolk - Norwich</v>
          </cell>
        </row>
        <row r="16">
          <cell r="L16" t="str">
            <v xml:space="preserve">EAST ANGLIA - Norfolk - South Norfolk  </v>
          </cell>
        </row>
        <row r="17">
          <cell r="L17" t="str">
            <v xml:space="preserve">EAST ANGLIA - Norfolk - West Norfolk  </v>
          </cell>
        </row>
        <row r="18">
          <cell r="L18" t="str">
            <v>EAST ANGLIA - Suffolk - Babergh</v>
          </cell>
        </row>
        <row r="19">
          <cell r="L19" t="str">
            <v xml:space="preserve">EAST ANGLIA - Suffolk - Forest Heath  </v>
          </cell>
        </row>
        <row r="20">
          <cell r="L20" t="str">
            <v>EAST ANGLIA - Suffolk - Ipswich</v>
          </cell>
        </row>
        <row r="21">
          <cell r="L21" t="str">
            <v xml:space="preserve">EAST ANGLIA - Suffolk - Mid Suffolk  </v>
          </cell>
        </row>
        <row r="22">
          <cell r="L22" t="str">
            <v xml:space="preserve">EAST ANGLIA - Suffolk - St Edmundsbury  </v>
          </cell>
        </row>
        <row r="23">
          <cell r="L23" t="str">
            <v xml:space="preserve">EAST ANGLIA - Suffolk - Suffolk Coastal  </v>
          </cell>
        </row>
        <row r="24">
          <cell r="L24" t="str">
            <v>EAST ANGLIA - Suffolk - Waveney</v>
          </cell>
        </row>
        <row r="26">
          <cell r="L26" t="str">
            <v xml:space="preserve">EAST MIDLANDS - Derbyshire - Amber Valley  </v>
          </cell>
        </row>
        <row r="27">
          <cell r="L27" t="str">
            <v>EAST MIDLANDS - Derbyshire - Bolsover</v>
          </cell>
        </row>
        <row r="28">
          <cell r="L28" t="str">
            <v>EAST MIDLANDS - Derbyshire - Chesterfield</v>
          </cell>
        </row>
        <row r="29">
          <cell r="L29" t="str">
            <v>EAST MIDLANDS - Derbyshire - Derby</v>
          </cell>
        </row>
        <row r="30">
          <cell r="L30" t="str">
            <v>EAST MIDLANDS - Derbyshire - Erewash</v>
          </cell>
        </row>
        <row r="31">
          <cell r="L31" t="str">
            <v xml:space="preserve">EAST MIDLANDS - Derbyshire - High Peak  </v>
          </cell>
        </row>
        <row r="32">
          <cell r="L32" t="str">
            <v xml:space="preserve">EAST MIDLANDS - Derbyshire - North East Derbyshire </v>
          </cell>
        </row>
        <row r="33">
          <cell r="L33" t="str">
            <v xml:space="preserve">EAST MIDLANDS - Derbyshire - South Derbyshire  </v>
          </cell>
        </row>
        <row r="34">
          <cell r="L34" t="str">
            <v xml:space="preserve">EAST MIDLANDS - Derbyshire - West Derbyshire  </v>
          </cell>
        </row>
        <row r="35">
          <cell r="L35" t="str">
            <v>EAST MIDLANDS - Leicestershire - Charnwood</v>
          </cell>
        </row>
        <row r="36">
          <cell r="L36" t="str">
            <v xml:space="preserve">EAST MIDLANDS - Leicestershire - Hinckley and Bosworth </v>
          </cell>
        </row>
        <row r="37">
          <cell r="L37" t="str">
            <v>EAST MIDLANDS - Leicestershire - Leicester</v>
          </cell>
        </row>
        <row r="38">
          <cell r="L38" t="str">
            <v>EAST MIDLANDS - Leicestershire - Melton</v>
          </cell>
        </row>
        <row r="39">
          <cell r="L39" t="str">
            <v xml:space="preserve">EAST MIDLANDS - Leicestershire - North West Leicestershire </v>
          </cell>
        </row>
        <row r="40">
          <cell r="L40" t="str">
            <v xml:space="preserve">EAST MIDLANDS - Leicestershire - Oadby &amp; Wigston </v>
          </cell>
        </row>
        <row r="41">
          <cell r="L41" t="str">
            <v>EAST MIDLANDS - Leicestershire - Rutland</v>
          </cell>
        </row>
        <row r="42">
          <cell r="L42" t="str">
            <v>EAST MIDLANDS - Lincolnshire - Boston</v>
          </cell>
        </row>
        <row r="43">
          <cell r="L43" t="str">
            <v xml:space="preserve">EAST MIDLANDS - Lincolnshire - East Lindsey  </v>
          </cell>
        </row>
        <row r="44">
          <cell r="L44" t="str">
            <v>EAST MIDLANDS - Lincolnshire - Lincoln</v>
          </cell>
        </row>
        <row r="45">
          <cell r="L45" t="str">
            <v xml:space="preserve">EAST MIDLANDS - Lincolnshire - North Kesteven  </v>
          </cell>
        </row>
        <row r="46">
          <cell r="L46" t="str">
            <v xml:space="preserve">EAST MIDLANDS - Lincolnshire - South Holland  </v>
          </cell>
        </row>
        <row r="47">
          <cell r="L47" t="str">
            <v xml:space="preserve">EAST MIDLANDS - Lincolnshire - South Kesteven  </v>
          </cell>
        </row>
        <row r="48">
          <cell r="L48" t="str">
            <v xml:space="preserve">EAST MIDLANDS - Lincolnshire - West Lindsey  </v>
          </cell>
        </row>
        <row r="49">
          <cell r="L49" t="str">
            <v>EAST MIDLANDS - Northamptonshire - Corby</v>
          </cell>
        </row>
        <row r="50">
          <cell r="L50" t="str">
            <v>EAST MIDLANDS - Northamptonshire - Daventry</v>
          </cell>
        </row>
        <row r="51">
          <cell r="L51" t="str">
            <v>EAST MIDLANDS - Northamptonshire - East Northants</v>
          </cell>
        </row>
        <row r="52">
          <cell r="L52" t="str">
            <v>EAST MIDLANDS - Northamptonshire - Kettering</v>
          </cell>
        </row>
        <row r="53">
          <cell r="L53" t="str">
            <v>EAST MIDLANDS - Northamptonshire - Northampton</v>
          </cell>
        </row>
        <row r="54">
          <cell r="L54" t="str">
            <v>EAST MIDLANDS - Northamptonshire - South Northants</v>
          </cell>
        </row>
        <row r="55">
          <cell r="L55" t="str">
            <v>EAST MIDLANDS - Northamptonshire - Wellingborough</v>
          </cell>
        </row>
        <row r="56">
          <cell r="L56" t="str">
            <v>EAST MIDLANDS - Nottinghamshire - Ashfield</v>
          </cell>
        </row>
        <row r="57">
          <cell r="L57" t="str">
            <v>EAST MIDLANDS - Nottinghamshire - Bassetlaw</v>
          </cell>
        </row>
        <row r="58">
          <cell r="L58" t="str">
            <v>EAST MIDLANDS - Nottinghamshire - Broxtowe</v>
          </cell>
        </row>
        <row r="59">
          <cell r="L59" t="str">
            <v>EAST MIDLANDS - Nottinghamshire - Gedling</v>
          </cell>
        </row>
        <row r="60">
          <cell r="L60" t="str">
            <v>EAST MIDLANDS - Nottinghamshire - Mansfield</v>
          </cell>
        </row>
        <row r="61">
          <cell r="L61" t="str">
            <v>EAST MIDLANDS - Nottinghamshire - Newark</v>
          </cell>
        </row>
        <row r="62">
          <cell r="L62" t="str">
            <v>EAST MIDLANDS - Nottinghamshire - Nottingham</v>
          </cell>
        </row>
        <row r="63">
          <cell r="L63" t="str">
            <v>EAST MIDLANDS - Nottinghamshire - Rushcliffe</v>
          </cell>
        </row>
        <row r="65">
          <cell r="L65" t="str">
            <v>IRELAND - Ulster - Antrim</v>
          </cell>
        </row>
        <row r="66">
          <cell r="L66" t="str">
            <v>IRELAND - Ulster - Ards</v>
          </cell>
        </row>
        <row r="67">
          <cell r="L67" t="str">
            <v>IRELAND - Ulster - Ballymena</v>
          </cell>
        </row>
        <row r="68">
          <cell r="L68" t="str">
            <v>IRELAND - Ulster - Banbridge</v>
          </cell>
        </row>
        <row r="69">
          <cell r="L69" t="str">
            <v>IRELAND - Ulster - Belfast</v>
          </cell>
        </row>
        <row r="70">
          <cell r="L70" t="str">
            <v>IRELAND - Ulster - Carrickfergus</v>
          </cell>
        </row>
        <row r="71">
          <cell r="L71" t="str">
            <v>IRELAND - Ulster - Coleraine</v>
          </cell>
        </row>
        <row r="72">
          <cell r="L72" t="str">
            <v>IRELAND - Ulster - Craigavon</v>
          </cell>
        </row>
        <row r="73">
          <cell r="L73" t="str">
            <v>IRELAND - Ulster - Down</v>
          </cell>
        </row>
        <row r="74">
          <cell r="L74" t="str">
            <v>IRELAND - Ulster - Dungannon</v>
          </cell>
        </row>
        <row r="75">
          <cell r="L75" t="str">
            <v>IRELAND - Ulster - Fermanagh</v>
          </cell>
        </row>
        <row r="76">
          <cell r="L76" t="str">
            <v>IRELAND - Ulster - Lisburn</v>
          </cell>
        </row>
        <row r="77">
          <cell r="L77" t="str">
            <v>IRELAND - Ulster - Londonderry</v>
          </cell>
        </row>
        <row r="78">
          <cell r="L78" t="str">
            <v>IRELAND - Ulster - Newtownabbey</v>
          </cell>
        </row>
        <row r="79">
          <cell r="L79" t="str">
            <v xml:space="preserve">IRELAND - Ulster - North Down  </v>
          </cell>
        </row>
        <row r="80">
          <cell r="L80" t="str">
            <v>IRELAND - Ulster - Strabane</v>
          </cell>
        </row>
        <row r="82">
          <cell r="L82" t="str">
            <v>ISLANDS - Channel Islands - Channel Islands</v>
          </cell>
        </row>
        <row r="83">
          <cell r="L83" t="str">
            <v>ISLANDS - Isle of Man - Isle of Man</v>
          </cell>
        </row>
        <row r="85">
          <cell r="L85" t="str">
            <v xml:space="preserve">LONDON - INNER - City of London </v>
          </cell>
        </row>
        <row r="86">
          <cell r="L86" t="str">
            <v xml:space="preserve">LONDON - INNER - City of Westminster </v>
          </cell>
        </row>
        <row r="88">
          <cell r="L88" t="str">
            <v>LONDON - OUTER - Barking</v>
          </cell>
        </row>
        <row r="89">
          <cell r="L89" t="str">
            <v>LONDON - OUTER - Barnet</v>
          </cell>
        </row>
        <row r="90">
          <cell r="L90" t="str">
            <v>LONDON - OUTER - Bexley</v>
          </cell>
        </row>
        <row r="91">
          <cell r="L91" t="str">
            <v>LONDON - OUTER - Brent</v>
          </cell>
        </row>
        <row r="92">
          <cell r="L92" t="str">
            <v>LONDON - OUTER - Bromley</v>
          </cell>
        </row>
        <row r="93">
          <cell r="L93" t="str">
            <v>LONDON - OUTER - Camden</v>
          </cell>
        </row>
        <row r="94">
          <cell r="L94" t="str">
            <v>LONDON - OUTER - Croydon</v>
          </cell>
        </row>
        <row r="95">
          <cell r="L95" t="str">
            <v>LONDON - OUTER - Ealing</v>
          </cell>
        </row>
        <row r="96">
          <cell r="L96" t="str">
            <v>LONDON - OUTER - Enfield</v>
          </cell>
        </row>
        <row r="97">
          <cell r="L97" t="str">
            <v>LONDON - OUTER - Greenwich</v>
          </cell>
        </row>
        <row r="98">
          <cell r="L98" t="str">
            <v>LONDON - OUTER - Hackney</v>
          </cell>
        </row>
        <row r="99">
          <cell r="L99" t="str">
            <v xml:space="preserve">LONDON - OUTER - Hammersmith &amp; Fulham </v>
          </cell>
        </row>
        <row r="100">
          <cell r="L100" t="str">
            <v>LONDON - OUTER - Haringey</v>
          </cell>
        </row>
        <row r="101">
          <cell r="L101" t="str">
            <v>LONDON - OUTER - Harrow</v>
          </cell>
        </row>
        <row r="102">
          <cell r="L102" t="str">
            <v>LONDON - OUTER - Havering</v>
          </cell>
        </row>
        <row r="103">
          <cell r="L103" t="str">
            <v>LONDON - OUTER - Hillingdon</v>
          </cell>
        </row>
        <row r="104">
          <cell r="L104" t="str">
            <v>LONDON - OUTER - Hounslow</v>
          </cell>
        </row>
        <row r="105">
          <cell r="L105" t="str">
            <v>LONDON - OUTER - Islington</v>
          </cell>
        </row>
        <row r="106">
          <cell r="L106" t="str">
            <v xml:space="preserve">LONDON - OUTER - Kensington &amp; Chelsea </v>
          </cell>
        </row>
        <row r="107">
          <cell r="L107" t="str">
            <v xml:space="preserve">LONDON - OUTER - Kingston-upon-Thames </v>
          </cell>
        </row>
        <row r="108">
          <cell r="L108" t="str">
            <v>LONDON - OUTER - Lambeth</v>
          </cell>
        </row>
        <row r="109">
          <cell r="L109" t="str">
            <v>LONDON - OUTER - Lewisham</v>
          </cell>
        </row>
        <row r="110">
          <cell r="L110" t="str">
            <v>LONDON - OUTER - Merton</v>
          </cell>
        </row>
        <row r="111">
          <cell r="L111" t="str">
            <v>LONDON - OUTER - Newham</v>
          </cell>
        </row>
        <row r="112">
          <cell r="L112" t="str">
            <v>LONDON - OUTER - Redbridge</v>
          </cell>
        </row>
        <row r="113">
          <cell r="L113" t="str">
            <v xml:space="preserve">LONDON - OUTER - Richmond-upon-Thames  </v>
          </cell>
        </row>
        <row r="114">
          <cell r="L114" t="str">
            <v>LONDON - OUTER - Southwark</v>
          </cell>
        </row>
        <row r="115">
          <cell r="L115" t="str">
            <v>LONDON - OUTER - Sutton</v>
          </cell>
        </row>
        <row r="116">
          <cell r="L116" t="str">
            <v>LONDON - OUTER - Tower Hamlets</v>
          </cell>
        </row>
        <row r="117">
          <cell r="L117" t="str">
            <v>LONDON - OUTER - Waltham Forest</v>
          </cell>
        </row>
        <row r="118">
          <cell r="L118" t="str">
            <v>LONDON - OUTER - Wandsworth</v>
          </cell>
        </row>
        <row r="120">
          <cell r="L120" t="str">
            <v>NATIONAL AVERAGE</v>
          </cell>
        </row>
        <row r="122">
          <cell r="L122" t="str">
            <v>NORTH WEST - Cheshire - Chester</v>
          </cell>
        </row>
        <row r="123">
          <cell r="L123" t="str">
            <v>NORTH WEST - Cheshire - Congleton</v>
          </cell>
        </row>
        <row r="124">
          <cell r="L124" t="str">
            <v xml:space="preserve">NORTH WEST - Cheshire - Crewe &amp; Nantwich </v>
          </cell>
        </row>
        <row r="125">
          <cell r="L125" t="str">
            <v xml:space="preserve">NORTH WEST - Cheshire - Ellesmere Port  </v>
          </cell>
        </row>
        <row r="126">
          <cell r="L126" t="str">
            <v>NORTH WEST - Cheshire - Halton</v>
          </cell>
        </row>
        <row r="127">
          <cell r="L127" t="str">
            <v>NORTH WEST - Cheshire - Macclesfield</v>
          </cell>
        </row>
        <row r="128">
          <cell r="L128" t="str">
            <v xml:space="preserve">NORTH WEST - Cheshire - Vale Royal  </v>
          </cell>
        </row>
        <row r="129">
          <cell r="L129" t="str">
            <v>NORTH WEST - Cheshire - Warrington</v>
          </cell>
        </row>
        <row r="130">
          <cell r="L130" t="str">
            <v>NORTH WEST - Greater Manchester    - Bolton</v>
          </cell>
        </row>
        <row r="131">
          <cell r="L131" t="str">
            <v>NORTH WEST - Greater Manchester    - Bury</v>
          </cell>
        </row>
        <row r="132">
          <cell r="L132" t="str">
            <v>NORTH WEST - Greater Manchester    - Manchester</v>
          </cell>
        </row>
        <row r="133">
          <cell r="L133" t="str">
            <v>NORTH WEST - Greater Manchester    - Oldham</v>
          </cell>
        </row>
        <row r="134">
          <cell r="L134" t="str">
            <v>NORTH WEST - Greater Manchester    - Rochdale</v>
          </cell>
        </row>
        <row r="135">
          <cell r="L135" t="str">
            <v>NORTH WEST - Greater Manchester    - Salford</v>
          </cell>
        </row>
        <row r="136">
          <cell r="L136" t="str">
            <v>NORTH WEST - Greater Manchester    - Stockport</v>
          </cell>
        </row>
        <row r="137">
          <cell r="L137" t="str">
            <v>NORTH WEST - Greater Manchester    - Tameside</v>
          </cell>
        </row>
        <row r="138">
          <cell r="L138" t="str">
            <v>NORTH WEST - Greater Manchester    - Trafford</v>
          </cell>
        </row>
        <row r="139">
          <cell r="L139" t="str">
            <v>NORTH WEST - Greater Manchester    - Wigan</v>
          </cell>
        </row>
        <row r="140">
          <cell r="L140" t="str">
            <v>NORTH WEST - Lancashire - Blackburn</v>
          </cell>
        </row>
        <row r="141">
          <cell r="L141" t="str">
            <v>NORTH WEST - Lancashire - Blackpool</v>
          </cell>
        </row>
        <row r="142">
          <cell r="L142" t="str">
            <v>NORTH WEST - Lancashire - Burnley</v>
          </cell>
        </row>
        <row r="143">
          <cell r="L143" t="str">
            <v>NORTH WEST - Lancashire - Chorley</v>
          </cell>
        </row>
        <row r="144">
          <cell r="L144" t="str">
            <v>NORTH WEST - Lancashire - Hyndburn</v>
          </cell>
        </row>
        <row r="145">
          <cell r="L145" t="str">
            <v>NORTH WEST - Lancashire - Lancaster</v>
          </cell>
        </row>
        <row r="146">
          <cell r="L146" t="str">
            <v>NORTH WEST - Lancashire - Pendle</v>
          </cell>
        </row>
        <row r="147">
          <cell r="L147" t="str">
            <v>NORTH WEST - Lancashire - Preston</v>
          </cell>
        </row>
        <row r="148">
          <cell r="L148" t="str">
            <v xml:space="preserve">NORTH WEST - Lancashire - Ribble Valley  </v>
          </cell>
        </row>
        <row r="149">
          <cell r="L149" t="str">
            <v>NORTH WEST - Lancashire - Rossendale</v>
          </cell>
        </row>
        <row r="150">
          <cell r="L150" t="str">
            <v xml:space="preserve">NORTH WEST - Lancashire - South Ribble  </v>
          </cell>
        </row>
        <row r="151">
          <cell r="L151" t="str">
            <v xml:space="preserve">NORTH WEST - Lancashire - West Lancs </v>
          </cell>
        </row>
        <row r="152">
          <cell r="L152" t="str">
            <v>NORTH WEST - Lancashire - Wyre</v>
          </cell>
        </row>
        <row r="153">
          <cell r="L153" t="str">
            <v>NORTH WEST - Merseyside - Knowsley</v>
          </cell>
        </row>
        <row r="154">
          <cell r="L154" t="str">
            <v>NORTH WEST - Merseyside - Liverpool</v>
          </cell>
        </row>
        <row r="155">
          <cell r="L155" t="str">
            <v>NORTH WEST - Merseyside - Sefton</v>
          </cell>
        </row>
        <row r="156">
          <cell r="L156" t="str">
            <v xml:space="preserve">NORTH WEST - Merseyside - St Helens  </v>
          </cell>
        </row>
        <row r="157">
          <cell r="L157" t="str">
            <v>NORTH WEST - Merseyside - Wirral</v>
          </cell>
        </row>
        <row r="159">
          <cell r="L159" t="str">
            <v>NORTHERN - Cleveland - Hartlepool</v>
          </cell>
        </row>
        <row r="160">
          <cell r="L160" t="str">
            <v>NORTHERN - Cleveland - Langbaurgh</v>
          </cell>
        </row>
        <row r="161">
          <cell r="L161" t="str">
            <v>NORTHERN - Cleveland - Middlesbrough</v>
          </cell>
        </row>
        <row r="162">
          <cell r="L162" t="str">
            <v>NORTHERN - Cleveland - Stockton-on-Tees</v>
          </cell>
        </row>
        <row r="163">
          <cell r="L163" t="str">
            <v>NORTHERN - Cumbria - Allerdale</v>
          </cell>
        </row>
        <row r="164">
          <cell r="L164" t="str">
            <v>NORTHERN - Cumbria - Barrow-in-Furness</v>
          </cell>
        </row>
        <row r="165">
          <cell r="L165" t="str">
            <v>NORTHERN - Cumbria - Carlisle</v>
          </cell>
        </row>
        <row r="166">
          <cell r="L166" t="str">
            <v>NORTHERN - Cumbria - Copeland</v>
          </cell>
        </row>
        <row r="167">
          <cell r="L167" t="str">
            <v>NORTHERN - Cumbria - Eden</v>
          </cell>
        </row>
        <row r="168">
          <cell r="L168" t="str">
            <v xml:space="preserve">NORTHERN - Cumbria - South Lakeland  </v>
          </cell>
        </row>
        <row r="169">
          <cell r="L169" t="str">
            <v>NORTHERN - Durham - Chester-le-Street</v>
          </cell>
        </row>
        <row r="170">
          <cell r="L170" t="str">
            <v>NORTHERN - Durham - Darlington</v>
          </cell>
        </row>
        <row r="171">
          <cell r="L171" t="str">
            <v>NORTHERN - Durham - Derwentside</v>
          </cell>
        </row>
        <row r="172">
          <cell r="L172" t="str">
            <v>NORTHERN - Durham - Durham</v>
          </cell>
        </row>
        <row r="173">
          <cell r="L173" t="str">
            <v>NORTHERN - Durham - Easington</v>
          </cell>
        </row>
        <row r="174">
          <cell r="L174" t="str">
            <v>NORTHERN - Durham - Sedgefield</v>
          </cell>
        </row>
        <row r="175">
          <cell r="L175" t="str">
            <v>NORTHERN - Durham - Teesdale</v>
          </cell>
        </row>
        <row r="176">
          <cell r="L176" t="str">
            <v xml:space="preserve">NORTHERN - Durham - Wear Valley  </v>
          </cell>
        </row>
        <row r="177">
          <cell r="L177" t="str">
            <v>NORTHERN - Northumberland - Berwick-upon-Tweed</v>
          </cell>
        </row>
        <row r="178">
          <cell r="L178" t="str">
            <v xml:space="preserve">NORTHERN - Northumberland - Blyth Valley  </v>
          </cell>
        </row>
        <row r="179">
          <cell r="L179" t="str">
            <v xml:space="preserve">NORTHERN - Northumberland - Castle Morpeth  </v>
          </cell>
        </row>
        <row r="180">
          <cell r="L180" t="str">
            <v>NORTHERN - Northumberland - Tynedale</v>
          </cell>
        </row>
        <row r="181">
          <cell r="L181" t="str">
            <v>NORTHERN - Northumberland - Wansbeck</v>
          </cell>
        </row>
        <row r="182">
          <cell r="L182" t="str">
            <v>NORTHERN - Tyne &amp; Wear   - Gateshead</v>
          </cell>
        </row>
        <row r="183">
          <cell r="L183" t="str">
            <v xml:space="preserve">NORTHERN - Tyne &amp; Wear   - Newcastle-upon-Tyne </v>
          </cell>
        </row>
        <row r="184">
          <cell r="L184" t="str">
            <v xml:space="preserve">NORTHERN - Tyne &amp; Wear   - North Tyneside  </v>
          </cell>
        </row>
        <row r="185">
          <cell r="L185" t="str">
            <v xml:space="preserve">NORTHERN - Tyne &amp; Wear   - South Tyneside  </v>
          </cell>
        </row>
        <row r="186">
          <cell r="L186" t="str">
            <v>NORTHERN - Tyne &amp; Wear   - Sunderland</v>
          </cell>
        </row>
        <row r="188">
          <cell r="L188" t="str">
            <v>SCOTLAND - Borders - Berwickshire</v>
          </cell>
        </row>
        <row r="189">
          <cell r="L189" t="str">
            <v xml:space="preserve">SCOTLAND - Borders - Ettrick &amp; Lauderdale </v>
          </cell>
        </row>
        <row r="190">
          <cell r="L190" t="str">
            <v>SCOTLAND - Borders - Roxburgh</v>
          </cell>
        </row>
        <row r="191">
          <cell r="L191" t="str">
            <v>SCOTLAND - Central - Clackmannan</v>
          </cell>
        </row>
        <row r="192">
          <cell r="L192" t="str">
            <v>SCOTLAND - Central - Falkirk</v>
          </cell>
        </row>
        <row r="193">
          <cell r="L193" t="str">
            <v>SCOTLAND - Central - Stirling</v>
          </cell>
        </row>
        <row r="194">
          <cell r="L194" t="str">
            <v>SCOTLAND - Dumfries &amp; Galloway   - Annandale &amp; Eskdale</v>
          </cell>
        </row>
        <row r="195">
          <cell r="L195" t="str">
            <v>SCOTLAND - Dumfries &amp; Galloway   - Nithsdale</v>
          </cell>
        </row>
        <row r="196">
          <cell r="L196" t="str">
            <v>SCOTLAND - Dumfries &amp; Galloway   - Stewartry</v>
          </cell>
        </row>
        <row r="197">
          <cell r="L197" t="str">
            <v>SCOTLAND - Dumfries &amp; Galloway   - Wigtown</v>
          </cell>
        </row>
        <row r="198">
          <cell r="L198" t="str">
            <v>SCOTLAND - Fife - Dunfermline</v>
          </cell>
        </row>
        <row r="199">
          <cell r="L199" t="str">
            <v>SCOTLAND - Fife - Kirkcaldy</v>
          </cell>
        </row>
        <row r="200">
          <cell r="L200" t="str">
            <v xml:space="preserve">SCOTLAND - Fife - North-East Fife  </v>
          </cell>
        </row>
        <row r="201">
          <cell r="L201" t="str">
            <v xml:space="preserve">SCOTLAND - Grampian - Aberdeen City  </v>
          </cell>
        </row>
        <row r="202">
          <cell r="L202" t="str">
            <v xml:space="preserve">SCOTLAND - Grampian - Banff &amp; Buchan </v>
          </cell>
        </row>
        <row r="203">
          <cell r="L203" t="str">
            <v>SCOTLAND - Grampian - Gordon</v>
          </cell>
        </row>
        <row r="204">
          <cell r="L204" t="str">
            <v xml:space="preserve">SCOTLAND - Grampian - Kincardine &amp; Deeside </v>
          </cell>
        </row>
        <row r="205">
          <cell r="L205" t="str">
            <v>SCOTLAND - Grampian - Moray</v>
          </cell>
        </row>
        <row r="206">
          <cell r="L206" t="str">
            <v>SCOTLAND - Highland - Inverness</v>
          </cell>
        </row>
        <row r="207">
          <cell r="L207" t="str">
            <v xml:space="preserve">SCOTLAND - Highland - Ross &amp; Cromarty </v>
          </cell>
        </row>
        <row r="208">
          <cell r="L208" t="str">
            <v>SCOTLAND - Highland - Skye &amp; Lochalsh</v>
          </cell>
        </row>
        <row r="209">
          <cell r="L209" t="str">
            <v>SCOTLAND - Islands - Orkney</v>
          </cell>
        </row>
        <row r="210">
          <cell r="L210" t="str">
            <v>SCOTLAND - Islands - Shetland</v>
          </cell>
        </row>
        <row r="211">
          <cell r="L211" t="str">
            <v xml:space="preserve">SCOTLAND - Lothian - East Lothian  </v>
          </cell>
        </row>
        <row r="212">
          <cell r="L212" t="str">
            <v xml:space="preserve">SCOTLAND - Lothian - Edinburgh City  </v>
          </cell>
        </row>
        <row r="213">
          <cell r="L213" t="str">
            <v>SCOTLAND - Lothian - Midlothian</v>
          </cell>
        </row>
        <row r="214">
          <cell r="L214" t="str">
            <v xml:space="preserve">SCOTLAND - Lothian - West Lothian  </v>
          </cell>
        </row>
        <row r="215">
          <cell r="L215" t="str">
            <v xml:space="preserve">SCOTLAND - Strathclyde - Argyll &amp; Bute </v>
          </cell>
        </row>
        <row r="216">
          <cell r="L216" t="str">
            <v xml:space="preserve">SCOTLAND - Strathclyde - Bearsden &amp; Milngavie </v>
          </cell>
        </row>
        <row r="217">
          <cell r="L217" t="str">
            <v>SCOTLAND - Strathclyde - Clydebank</v>
          </cell>
        </row>
        <row r="218">
          <cell r="L218" t="str">
            <v>SCOTLAND - Strathclyde - Clydesdale</v>
          </cell>
        </row>
        <row r="219">
          <cell r="L219" t="str">
            <v xml:space="preserve">SCOTLAND - Strathclyde - Cumbernauld &amp; Kilsyth </v>
          </cell>
        </row>
        <row r="220">
          <cell r="L220" t="str">
            <v>SCOTLAND - Strathclyde - Cumnock &amp; Doon Valley</v>
          </cell>
        </row>
        <row r="221">
          <cell r="L221" t="str">
            <v>SCOTLAND - Strathclyde - Cunninghame</v>
          </cell>
        </row>
        <row r="222">
          <cell r="L222" t="str">
            <v>SCOTLAND - Strathclyde - Dumbarton</v>
          </cell>
        </row>
        <row r="223">
          <cell r="L223" t="str">
            <v xml:space="preserve">SCOTLAND - Strathclyde - East Kilbride  </v>
          </cell>
        </row>
        <row r="224">
          <cell r="L224" t="str">
            <v>SCOTLAND - Strathclyde - Eastwood</v>
          </cell>
        </row>
        <row r="225">
          <cell r="L225" t="str">
            <v xml:space="preserve">SCOTLAND - Strathclyde - Glasgow City  </v>
          </cell>
        </row>
        <row r="226">
          <cell r="L226" t="str">
            <v>SCOTLAND - Strathclyde - Hamilton</v>
          </cell>
        </row>
        <row r="227">
          <cell r="L227" t="str">
            <v>SCOTLAND - Strathclyde - Inverclyde</v>
          </cell>
        </row>
        <row r="228">
          <cell r="L228" t="str">
            <v xml:space="preserve">SCOTLAND - Strathclyde - Kilmarnock &amp; Loudoun </v>
          </cell>
        </row>
        <row r="229">
          <cell r="L229" t="str">
            <v xml:space="preserve">SCOTLAND - Strathclyde - Kyle &amp; Carrick </v>
          </cell>
        </row>
        <row r="230">
          <cell r="L230" t="str">
            <v>SCOTLAND - Strathclyde - Monklands</v>
          </cell>
        </row>
        <row r="231">
          <cell r="L231" t="str">
            <v>SCOTLAND - Strathclyde - Motherwell</v>
          </cell>
        </row>
        <row r="232">
          <cell r="L232" t="str">
            <v>SCOTLAND - Strathclyde - Renfrew</v>
          </cell>
        </row>
        <row r="233">
          <cell r="L233" t="str">
            <v>SCOTLAND - Strathclyde - Strathkelvin</v>
          </cell>
        </row>
        <row r="234">
          <cell r="L234" t="str">
            <v>SCOTLAND - Tayside - Angus</v>
          </cell>
        </row>
        <row r="235">
          <cell r="L235" t="str">
            <v xml:space="preserve">SCOTLAND - Tayside - Dundee City  </v>
          </cell>
        </row>
        <row r="236">
          <cell r="L236" t="str">
            <v xml:space="preserve">SCOTLAND - Tayside - Perth &amp; Kinross </v>
          </cell>
        </row>
        <row r="238">
          <cell r="L238" t="str">
            <v>SOUTH EAST - Bedfordshire - Luton</v>
          </cell>
        </row>
        <row r="239">
          <cell r="L239" t="str">
            <v xml:space="preserve">SOUTH EAST - Bedfordshire - Mid Bedfordshire  </v>
          </cell>
        </row>
        <row r="240">
          <cell r="L240" t="str">
            <v xml:space="preserve">SOUTH EAST - Bedfordshire - North Bedfordshire  </v>
          </cell>
        </row>
        <row r="241">
          <cell r="L241" t="str">
            <v xml:space="preserve">SOUTH EAST - Bedfordshire - South Bedfordshire  </v>
          </cell>
        </row>
        <row r="242">
          <cell r="L242" t="str">
            <v>SOUTH EAST - Berkshire - Bracknell</v>
          </cell>
        </row>
        <row r="243">
          <cell r="L243" t="str">
            <v>SOUTH EAST - Berkshire - Newbury</v>
          </cell>
        </row>
        <row r="244">
          <cell r="L244" t="str">
            <v>SOUTH EAST - Berkshire - Reading</v>
          </cell>
        </row>
        <row r="245">
          <cell r="L245" t="str">
            <v>SOUTH EAST - Berkshire - Slough</v>
          </cell>
        </row>
        <row r="246">
          <cell r="L246" t="str">
            <v xml:space="preserve">SOUTH EAST - Berkshire - Windsor &amp; Maidenhead </v>
          </cell>
        </row>
        <row r="247">
          <cell r="L247" t="str">
            <v>SOUTH EAST - Berkshire - Wokingham</v>
          </cell>
        </row>
        <row r="248">
          <cell r="L248" t="str">
            <v xml:space="preserve">SOUTH EAST - Buckinghamshire - Aylesbury Vale  </v>
          </cell>
        </row>
        <row r="249">
          <cell r="L249" t="str">
            <v>SOUTH EAST - Buckinghamshire - Chiltern</v>
          </cell>
        </row>
        <row r="250">
          <cell r="L250" t="str">
            <v xml:space="preserve">SOUTH EAST - Buckinghamshire - Milton Keynes  </v>
          </cell>
        </row>
        <row r="251">
          <cell r="L251" t="str">
            <v>SOUTH EAST - Buckinghamshire - South Bucks</v>
          </cell>
        </row>
        <row r="252">
          <cell r="L252" t="str">
            <v>SOUTH EAST - Buckinghamshire - Wycombe</v>
          </cell>
        </row>
        <row r="253">
          <cell r="L253" t="str">
            <v>SOUTH EAST - East Sussex    - Brighton</v>
          </cell>
        </row>
        <row r="254">
          <cell r="L254" t="str">
            <v>SOUTH EAST - East Sussex    - Eastbourne</v>
          </cell>
        </row>
        <row r="255">
          <cell r="L255" t="str">
            <v>SOUTH EAST - East Sussex    - Hastings</v>
          </cell>
        </row>
        <row r="256">
          <cell r="L256" t="str">
            <v>SOUTH EAST - East Sussex    - Hove</v>
          </cell>
        </row>
        <row r="257">
          <cell r="L257" t="str">
            <v>SOUTH EAST - East Sussex    - Lewes</v>
          </cell>
        </row>
        <row r="258">
          <cell r="L258" t="str">
            <v>SOUTH EAST - East Sussex    - Rother</v>
          </cell>
        </row>
        <row r="259">
          <cell r="L259" t="str">
            <v>SOUTH EAST - East Sussex    - Wealden</v>
          </cell>
        </row>
        <row r="260">
          <cell r="L260" t="str">
            <v>SOUTH EAST - Essex - Basildon</v>
          </cell>
        </row>
        <row r="261">
          <cell r="L261" t="str">
            <v>SOUTH EAST - Essex - Braintree</v>
          </cell>
        </row>
        <row r="262">
          <cell r="L262" t="str">
            <v>SOUTH EAST - Essex - Brentwood</v>
          </cell>
        </row>
        <row r="263">
          <cell r="L263" t="str">
            <v xml:space="preserve">SOUTH EAST - Essex - Castle Point  </v>
          </cell>
        </row>
        <row r="264">
          <cell r="L264" t="str">
            <v>SOUTH EAST - Essex - Chelmsford</v>
          </cell>
        </row>
        <row r="265">
          <cell r="L265" t="str">
            <v>SOUTH EAST - Essex - Colchester</v>
          </cell>
        </row>
        <row r="266">
          <cell r="L266" t="str">
            <v xml:space="preserve">SOUTH EAST - Essex - Epping Forest  </v>
          </cell>
        </row>
        <row r="267">
          <cell r="L267" t="str">
            <v>SOUTH EAST - Essex - Harlow</v>
          </cell>
        </row>
        <row r="268">
          <cell r="L268" t="str">
            <v>SOUTH EAST - Essex - Maldon</v>
          </cell>
        </row>
        <row r="269">
          <cell r="L269" t="str">
            <v>SOUTH EAST - Essex - Rochford</v>
          </cell>
        </row>
        <row r="270">
          <cell r="L270" t="str">
            <v>SOUTH EAST - Essex - Southend-on-Sea</v>
          </cell>
        </row>
        <row r="271">
          <cell r="L271" t="str">
            <v>SOUTH EAST - Essex - Tendring</v>
          </cell>
        </row>
        <row r="272">
          <cell r="L272" t="str">
            <v>SOUTH EAST - Essex - Thurrock</v>
          </cell>
        </row>
        <row r="273">
          <cell r="L273" t="str">
            <v>SOUTH EAST - Essex - Uttlesford</v>
          </cell>
        </row>
        <row r="274">
          <cell r="L274" t="str">
            <v>SOUTH EAST - Hampshire - Basingstoke</v>
          </cell>
        </row>
        <row r="275">
          <cell r="L275" t="str">
            <v xml:space="preserve">SOUTH EAST - Hampshire - East Hampshire  </v>
          </cell>
        </row>
        <row r="276">
          <cell r="L276" t="str">
            <v>SOUTH EAST - Hampshire - Eastleigh</v>
          </cell>
        </row>
        <row r="277">
          <cell r="L277" t="str">
            <v>SOUTH EAST - Hampshire - Fareham</v>
          </cell>
        </row>
        <row r="278">
          <cell r="L278" t="str">
            <v>SOUTH EAST - Hampshire - Gosport</v>
          </cell>
        </row>
        <row r="279">
          <cell r="L279" t="str">
            <v>SOUTH EAST - Hampshire - Hart</v>
          </cell>
        </row>
        <row r="280">
          <cell r="L280" t="str">
            <v>SOUTH EAST - Hampshire - Havant</v>
          </cell>
        </row>
        <row r="281">
          <cell r="L281" t="str">
            <v xml:space="preserve">SOUTH EAST - Hampshire - New Forest  </v>
          </cell>
        </row>
        <row r="282">
          <cell r="L282" t="str">
            <v>SOUTH EAST - Hampshire - Portsmouth</v>
          </cell>
        </row>
        <row r="283">
          <cell r="L283" t="str">
            <v>SOUTH EAST - Hampshire - Rushmoor</v>
          </cell>
        </row>
        <row r="284">
          <cell r="L284" t="str">
            <v>SOUTH EAST - Hampshire - Southampton</v>
          </cell>
        </row>
        <row r="285">
          <cell r="L285" t="str">
            <v xml:space="preserve">SOUTH EAST - Hampshire - Test Valley  </v>
          </cell>
        </row>
        <row r="286">
          <cell r="L286" t="str">
            <v>SOUTH EAST - Hampshire - Winchester</v>
          </cell>
        </row>
        <row r="287">
          <cell r="L287" t="str">
            <v>SOUTH EAST - Hertfordshire - Broxbourne</v>
          </cell>
        </row>
        <row r="288">
          <cell r="L288" t="str">
            <v>SOUTH EAST - Hertfordshire - Dacorum</v>
          </cell>
        </row>
        <row r="289">
          <cell r="L289" t="str">
            <v xml:space="preserve">SOUTH EAST - Hertfordshire - East Hertfordshire  </v>
          </cell>
        </row>
        <row r="290">
          <cell r="L290" t="str">
            <v>SOUTH EAST - Hertfordshire - Hertsmere</v>
          </cell>
        </row>
        <row r="291">
          <cell r="L291" t="str">
            <v xml:space="preserve">SOUTH EAST - Hertfordshire - North Hertfordshire  </v>
          </cell>
        </row>
        <row r="292">
          <cell r="L292" t="str">
            <v xml:space="preserve">SOUTH EAST - Hertfordshire - St Albans  </v>
          </cell>
        </row>
        <row r="293">
          <cell r="L293" t="str">
            <v>SOUTH EAST - Hertfordshire - Stevenage</v>
          </cell>
        </row>
        <row r="294">
          <cell r="L294" t="str">
            <v xml:space="preserve">SOUTH EAST - Hertfordshire - Three Rivers  </v>
          </cell>
        </row>
        <row r="295">
          <cell r="L295" t="str">
            <v>SOUTH EAST - Hertfordshire - Watford</v>
          </cell>
        </row>
        <row r="296">
          <cell r="L296" t="str">
            <v xml:space="preserve">SOUTH EAST - Hertfordshire - Welwyn Hatfield  </v>
          </cell>
        </row>
        <row r="297">
          <cell r="L297" t="str">
            <v>SOUTH EAST - Isle of Wight   - Medina</v>
          </cell>
        </row>
        <row r="298">
          <cell r="L298" t="str">
            <v xml:space="preserve">SOUTH EAST - Isle of Wight   - South Wight  </v>
          </cell>
        </row>
        <row r="299">
          <cell r="L299" t="str">
            <v>SOUTH EAST - Kent - Ashford</v>
          </cell>
        </row>
        <row r="300">
          <cell r="L300" t="str">
            <v>SOUTH EAST - Kent - Canterbury</v>
          </cell>
        </row>
        <row r="301">
          <cell r="L301" t="str">
            <v>SOUTH EAST - Kent - Dartford</v>
          </cell>
        </row>
        <row r="302">
          <cell r="L302" t="str">
            <v>SOUTH EAST - Kent - Dover</v>
          </cell>
        </row>
        <row r="303">
          <cell r="L303" t="str">
            <v>SOUTH EAST - Kent - Gillingham</v>
          </cell>
        </row>
        <row r="304">
          <cell r="L304" t="str">
            <v>SOUTH EAST - Kent - Gravesham</v>
          </cell>
        </row>
        <row r="305">
          <cell r="L305" t="str">
            <v>SOUTH EAST - Kent - Maidstone</v>
          </cell>
        </row>
        <row r="306">
          <cell r="L306" t="str">
            <v>SOUTH EAST - Kent - Medway</v>
          </cell>
        </row>
        <row r="307">
          <cell r="L307" t="str">
            <v>SOUTH EAST - Kent - Sevenoaks</v>
          </cell>
        </row>
        <row r="308">
          <cell r="L308" t="str">
            <v>SOUTH EAST - Kent - Shepway</v>
          </cell>
        </row>
        <row r="309">
          <cell r="L309" t="str">
            <v>SOUTH EAST - Kent - Swale</v>
          </cell>
        </row>
        <row r="310">
          <cell r="L310" t="str">
            <v>SOUTH EAST - Kent - Thanet</v>
          </cell>
        </row>
        <row r="311">
          <cell r="L311" t="str">
            <v xml:space="preserve">SOUTH EAST - Kent - Tonbridge &amp; Malling </v>
          </cell>
        </row>
        <row r="312">
          <cell r="L312" t="str">
            <v xml:space="preserve">SOUTH EAST - Kent - Tunbridge Wells  </v>
          </cell>
        </row>
        <row r="313">
          <cell r="L313" t="str">
            <v>SOUTH EAST - Oxfordshire - Cherwell</v>
          </cell>
        </row>
        <row r="314">
          <cell r="L314" t="str">
            <v>SOUTH EAST - Oxfordshire - Oxford</v>
          </cell>
        </row>
        <row r="315">
          <cell r="L315" t="str">
            <v xml:space="preserve">SOUTH EAST - Oxfordshire - South Oxfordshire  </v>
          </cell>
        </row>
        <row r="316">
          <cell r="L316" t="str">
            <v>SOUTH EAST - Oxfordshire - Vale of White Horse</v>
          </cell>
        </row>
        <row r="317">
          <cell r="L317" t="str">
            <v xml:space="preserve">SOUTH EAST - Oxfordshire - West Oxfordshire  </v>
          </cell>
        </row>
        <row r="318">
          <cell r="L318" t="str">
            <v>SOUTH EAST - Surrey - Elmbridge</v>
          </cell>
        </row>
        <row r="319">
          <cell r="L319" t="str">
            <v xml:space="preserve">SOUTH EAST - Surrey - Epsom &amp; Ewell </v>
          </cell>
        </row>
        <row r="320">
          <cell r="L320" t="str">
            <v>SOUTH EAST - Surrey - Guildford</v>
          </cell>
        </row>
        <row r="321">
          <cell r="L321" t="str">
            <v xml:space="preserve">SOUTH EAST - Surrey - Mole Valley  </v>
          </cell>
        </row>
        <row r="322">
          <cell r="L322" t="str">
            <v xml:space="preserve">SOUTH EAST - Surrey - Reigate &amp; Banstead </v>
          </cell>
        </row>
        <row r="323">
          <cell r="L323" t="str">
            <v>SOUTH EAST - Surrey - Runnymede</v>
          </cell>
        </row>
        <row r="324">
          <cell r="L324" t="str">
            <v>SOUTH EAST - Surrey - Spelthorne</v>
          </cell>
        </row>
        <row r="325">
          <cell r="L325" t="str">
            <v xml:space="preserve">SOUTH EAST - Surrey - Surrey Heath  </v>
          </cell>
        </row>
        <row r="326">
          <cell r="L326" t="str">
            <v>SOUTH EAST - Surrey - Tandridge</v>
          </cell>
        </row>
        <row r="327">
          <cell r="L327" t="str">
            <v>SOUTH EAST - Surrey - Waverley</v>
          </cell>
        </row>
        <row r="328">
          <cell r="L328" t="str">
            <v>SOUTH EAST - Surrey - Woking</v>
          </cell>
        </row>
        <row r="329">
          <cell r="L329" t="str">
            <v>SOUTH EAST - West Sussex    - Adur</v>
          </cell>
        </row>
        <row r="330">
          <cell r="L330" t="str">
            <v>SOUTH EAST - West Sussex    - Arun</v>
          </cell>
        </row>
        <row r="331">
          <cell r="L331" t="str">
            <v>SOUTH EAST - West Sussex    - Chichester</v>
          </cell>
        </row>
        <row r="332">
          <cell r="L332" t="str">
            <v>SOUTH EAST - West Sussex    - Crawley</v>
          </cell>
        </row>
        <row r="333">
          <cell r="L333" t="str">
            <v>SOUTH EAST - West Sussex    - Horsham</v>
          </cell>
        </row>
        <row r="334">
          <cell r="L334" t="str">
            <v xml:space="preserve">SOUTH EAST - West Sussex    - Mid Sussex  </v>
          </cell>
        </row>
        <row r="335">
          <cell r="L335" t="str">
            <v>SOUTH EAST - West Sussex    - Worthing</v>
          </cell>
        </row>
        <row r="337">
          <cell r="L337" t="str">
            <v>SOUTH WEST - Avon - Bath</v>
          </cell>
        </row>
        <row r="338">
          <cell r="L338" t="str">
            <v>SOUTH WEST - Avon - Bristol</v>
          </cell>
        </row>
        <row r="339">
          <cell r="L339" t="str">
            <v>SOUTH WEST - Avon - Kingswood</v>
          </cell>
        </row>
        <row r="340">
          <cell r="L340" t="str">
            <v>SOUTH WEST - Avon - Northavon</v>
          </cell>
        </row>
        <row r="341">
          <cell r="L341" t="str">
            <v>SOUTH WEST - Avon - Wandsdyke</v>
          </cell>
        </row>
        <row r="342">
          <cell r="L342" t="str">
            <v>SOUTH WEST - Avon - Woodspring</v>
          </cell>
        </row>
        <row r="343">
          <cell r="L343" t="str">
            <v>SOUTH WEST - Cornwall - Caradon</v>
          </cell>
        </row>
        <row r="344">
          <cell r="L344" t="str">
            <v>SOUTH WEST - Cornwall - Carrick</v>
          </cell>
        </row>
        <row r="345">
          <cell r="L345" t="str">
            <v>SOUTH WEST - Cornwall - Kerrier</v>
          </cell>
        </row>
        <row r="346">
          <cell r="L346" t="str">
            <v xml:space="preserve">SOUTH WEST - Cornwall - North Cornwall  </v>
          </cell>
        </row>
        <row r="347">
          <cell r="L347" t="str">
            <v>SOUTH WEST - Cornwall - Penwith</v>
          </cell>
        </row>
        <row r="348">
          <cell r="L348" t="str">
            <v>SOUTH WEST - Cornwall - Restormel</v>
          </cell>
        </row>
        <row r="349">
          <cell r="L349" t="str">
            <v xml:space="preserve">SOUTH WEST - Devon - East Devon  </v>
          </cell>
        </row>
        <row r="350">
          <cell r="L350" t="str">
            <v>SOUTH WEST - Devon - Exeter</v>
          </cell>
        </row>
        <row r="351">
          <cell r="L351" t="str">
            <v xml:space="preserve">SOUTH WEST - Devon - North Devon  </v>
          </cell>
        </row>
        <row r="352">
          <cell r="L352" t="str">
            <v>SOUTH WEST - Devon - Plymouth</v>
          </cell>
        </row>
        <row r="353">
          <cell r="L353" t="str">
            <v xml:space="preserve">SOUTH WEST - Devon - South Hams  </v>
          </cell>
        </row>
        <row r="354">
          <cell r="L354" t="str">
            <v>SOUTH WEST - Devon - Teignbridge</v>
          </cell>
        </row>
        <row r="355">
          <cell r="L355" t="str">
            <v>SOUTH WEST - Devon - Tiverton</v>
          </cell>
        </row>
        <row r="356">
          <cell r="L356" t="str">
            <v>SOUTH WEST - Devon - Torbay</v>
          </cell>
        </row>
        <row r="357">
          <cell r="L357" t="str">
            <v>SOUTH WEST - Devon - Torridge</v>
          </cell>
        </row>
        <row r="358">
          <cell r="L358" t="str">
            <v>SOUTH WEST - Devon - West Devon</v>
          </cell>
        </row>
        <row r="359">
          <cell r="L359" t="str">
            <v>SOUTH WEST - Dorset - Bournemouth</v>
          </cell>
        </row>
        <row r="360">
          <cell r="L360" t="str">
            <v>SOUTH WEST - Dorset - Christchurch</v>
          </cell>
        </row>
        <row r="361">
          <cell r="L361" t="str">
            <v xml:space="preserve">SOUTH WEST - Dorset - North Dorset  </v>
          </cell>
        </row>
        <row r="362">
          <cell r="L362" t="str">
            <v>SOUTH WEST - Dorset - Poole</v>
          </cell>
        </row>
        <row r="363">
          <cell r="L363" t="str">
            <v>SOUTH WEST - Dorset - Purbeck</v>
          </cell>
        </row>
        <row r="364">
          <cell r="L364" t="str">
            <v xml:space="preserve">SOUTH WEST - Dorset - West Dorset  </v>
          </cell>
        </row>
        <row r="365">
          <cell r="L365" t="str">
            <v xml:space="preserve">SOUTH WEST - Dorset - Weymouth &amp; Portland </v>
          </cell>
        </row>
        <row r="366">
          <cell r="L366" t="str">
            <v>SOUTH WEST - Dorset - Wimborne</v>
          </cell>
        </row>
        <row r="367">
          <cell r="L367" t="str">
            <v>SOUTH WEST - Gloucestershire - Cheltenham</v>
          </cell>
        </row>
        <row r="368">
          <cell r="L368" t="str">
            <v>SOUTH WEST - Gloucestershire - Cotswold</v>
          </cell>
        </row>
        <row r="369">
          <cell r="L369" t="str">
            <v xml:space="preserve">SOUTH WEST - Gloucestershire - Forest of Dean </v>
          </cell>
        </row>
        <row r="370">
          <cell r="L370" t="str">
            <v>SOUTH WEST - Gloucestershire - Gloucester</v>
          </cell>
        </row>
        <row r="371">
          <cell r="L371" t="str">
            <v>SOUTH WEST - Gloucestershire - Stroud</v>
          </cell>
        </row>
        <row r="372">
          <cell r="L372" t="str">
            <v>SOUTH WEST - Gloucestershire - Tewkesbury</v>
          </cell>
        </row>
        <row r="373">
          <cell r="L373" t="str">
            <v>SOUTH WEST - Somerset - Mendip</v>
          </cell>
        </row>
        <row r="374">
          <cell r="L374" t="str">
            <v>SOUTH WEST - Somerset - Sedgemoor</v>
          </cell>
        </row>
        <row r="375">
          <cell r="L375" t="str">
            <v xml:space="preserve">SOUTH WEST - Somerset - Taunton Deane  </v>
          </cell>
        </row>
        <row r="376">
          <cell r="L376" t="str">
            <v>SOUTH WEST - Somerset - Yeovil</v>
          </cell>
        </row>
        <row r="377">
          <cell r="L377" t="str">
            <v>SOUTH WEST - Wiltshire - Kennet</v>
          </cell>
        </row>
        <row r="378">
          <cell r="L378" t="str">
            <v xml:space="preserve">SOUTH WEST - Wiltshire - North Wiltshire  </v>
          </cell>
        </row>
        <row r="379">
          <cell r="L379" t="str">
            <v>SOUTH WEST - Wiltshire - Salisbury</v>
          </cell>
        </row>
        <row r="380">
          <cell r="L380" t="str">
            <v>SOUTH WEST - Wiltshire - Thamesdown</v>
          </cell>
        </row>
        <row r="381">
          <cell r="L381" t="str">
            <v xml:space="preserve">SOUTH WEST - Wiltshire - West Wiltshire  </v>
          </cell>
        </row>
        <row r="383">
          <cell r="L383" t="str">
            <v xml:space="preserve">WALES - Clwyd - Alyn &amp; Deeside </v>
          </cell>
        </row>
        <row r="384">
          <cell r="L384" t="str">
            <v>WALES - Clwyd - Delyn</v>
          </cell>
        </row>
        <row r="385">
          <cell r="L385" t="str">
            <v>WALES - Clwyd - Rhuddlan</v>
          </cell>
        </row>
        <row r="386">
          <cell r="L386" t="str">
            <v>WALES - Clwyd - Wrexham-Maelor</v>
          </cell>
        </row>
        <row r="387">
          <cell r="L387" t="str">
            <v>WALES - Dyfed - Ceredigion</v>
          </cell>
        </row>
        <row r="388">
          <cell r="L388" t="str">
            <v>WALES - Dyfed - Dinefwr</v>
          </cell>
        </row>
        <row r="389">
          <cell r="L389" t="str">
            <v>WALES - Dyfed - Llanelli</v>
          </cell>
        </row>
        <row r="390">
          <cell r="L390" t="str">
            <v xml:space="preserve">WALES - Gwent - Blaenau Gwent  </v>
          </cell>
        </row>
        <row r="391">
          <cell r="L391" t="str">
            <v>WALES - Gwent - Islwyn</v>
          </cell>
        </row>
        <row r="392">
          <cell r="L392" t="str">
            <v>WALES - Gwent - Monmouth</v>
          </cell>
        </row>
        <row r="393">
          <cell r="L393" t="str">
            <v>WALES - Gwent - Newport</v>
          </cell>
        </row>
        <row r="394">
          <cell r="L394" t="str">
            <v>WALES - Gwent - Torfaen</v>
          </cell>
        </row>
        <row r="395">
          <cell r="L395" t="str">
            <v>WALES - Gwynedd - Aberconwy</v>
          </cell>
        </row>
        <row r="396">
          <cell r="L396" t="str">
            <v>WALES - Gwynedd - Arfon</v>
          </cell>
        </row>
        <row r="397">
          <cell r="L397" t="str">
            <v>WALES - Gwynedd - Meirionnydd</v>
          </cell>
        </row>
        <row r="398">
          <cell r="L398" t="str">
            <v>WALES - Gwynedd - Ynys Mon (Anglesey)</v>
          </cell>
        </row>
        <row r="399">
          <cell r="L399" t="str">
            <v>WALES - Mid Glamorgan    - Ogwr</v>
          </cell>
        </row>
        <row r="400">
          <cell r="L400" t="str">
            <v>WALES - Mid Glamorgan    - Rhondda</v>
          </cell>
        </row>
        <row r="401">
          <cell r="L401" t="str">
            <v xml:space="preserve">WALES - Mid Glamorgan    - Rhymney Valley  </v>
          </cell>
        </row>
        <row r="402">
          <cell r="L402" t="str">
            <v>WALES - Mid Glamorgan    - Taff-Ely</v>
          </cell>
        </row>
        <row r="403">
          <cell r="L403" t="str">
            <v>WALES - Powys - Brecknock</v>
          </cell>
        </row>
        <row r="404">
          <cell r="L404" t="str">
            <v>WALES - Powys - Montgomery</v>
          </cell>
        </row>
        <row r="405">
          <cell r="L405" t="str">
            <v>WALES - Powys - Radnor</v>
          </cell>
        </row>
        <row r="406">
          <cell r="L406" t="str">
            <v>WALES - South Glamorgan    - Cardiff</v>
          </cell>
        </row>
        <row r="407">
          <cell r="L407" t="str">
            <v xml:space="preserve">WALES - South Glamorgan    - Vale of Glamorgan </v>
          </cell>
        </row>
        <row r="408">
          <cell r="L408" t="str">
            <v xml:space="preserve">WALES - West Glamorgan    - Lliw Valley  </v>
          </cell>
        </row>
        <row r="409">
          <cell r="L409" t="str">
            <v>WALES - West Glamorgan    - Neath</v>
          </cell>
        </row>
        <row r="410">
          <cell r="L410" t="str">
            <v xml:space="preserve">WALES - West Glamorgan    - Port Talbot  </v>
          </cell>
        </row>
        <row r="411">
          <cell r="L411" t="str">
            <v>WALES - West Glamorgan    - Swansea</v>
          </cell>
        </row>
        <row r="413">
          <cell r="L413" t="str">
            <v>WEST MIDLANDS - Hereford &amp; Worcester   - Bromsgrove</v>
          </cell>
        </row>
        <row r="414">
          <cell r="L414" t="str">
            <v>WEST MIDLANDS - Hereford &amp; Worcester   - Hereford</v>
          </cell>
        </row>
        <row r="415">
          <cell r="L415" t="str">
            <v>WEST MIDLANDS - Hereford &amp; Worcester   - Leominster</v>
          </cell>
        </row>
        <row r="416">
          <cell r="L416" t="str">
            <v xml:space="preserve">WEST MIDLANDS - Hereford &amp; Worcester   - Malvern Hills  </v>
          </cell>
        </row>
        <row r="417">
          <cell r="L417" t="str">
            <v>WEST MIDLANDS - Hereford &amp; Worcester   - Redditch</v>
          </cell>
        </row>
        <row r="418">
          <cell r="L418" t="str">
            <v xml:space="preserve">WEST MIDLANDS - Hereford &amp; Worcester   - South Herefordshire  </v>
          </cell>
        </row>
        <row r="419">
          <cell r="L419" t="str">
            <v>WEST MIDLANDS - Hereford &amp; Worcester   - Worcester</v>
          </cell>
        </row>
        <row r="420">
          <cell r="L420" t="str">
            <v>WEST MIDLANDS - Hereford &amp; Worcester   - Wychavon</v>
          </cell>
        </row>
        <row r="421">
          <cell r="L421" t="str">
            <v xml:space="preserve">WEST MIDLANDS - Hereford &amp; Worcester   - Wyre Forest  </v>
          </cell>
        </row>
        <row r="422">
          <cell r="L422" t="str">
            <v>WEST MIDLANDS - Shropshire - Bridgnorth</v>
          </cell>
        </row>
        <row r="423">
          <cell r="L423" t="str">
            <v xml:space="preserve">WEST MIDLANDS - Shropshire - North Shropshire  </v>
          </cell>
        </row>
        <row r="424">
          <cell r="L424" t="str">
            <v>WEST MIDLANDS - Shropshire - Oswestry</v>
          </cell>
        </row>
        <row r="425">
          <cell r="L425" t="str">
            <v xml:space="preserve">WEST MIDLANDS - Shropshire - Shrewsbury &amp; Atcham </v>
          </cell>
        </row>
        <row r="426">
          <cell r="L426" t="str">
            <v xml:space="preserve">WEST MIDLANDS - Shropshire - South Shropshire  </v>
          </cell>
        </row>
        <row r="427">
          <cell r="L427" t="str">
            <v xml:space="preserve">WEST MIDLANDS - Shropshire - The Wrekin  </v>
          </cell>
        </row>
        <row r="428">
          <cell r="L428" t="str">
            <v xml:space="preserve">WEST MIDLANDS - Staffordshire - Cannock Chase  </v>
          </cell>
        </row>
        <row r="429">
          <cell r="L429" t="str">
            <v xml:space="preserve">WEST MIDLANDS - Staffordshire - East Staffs  </v>
          </cell>
        </row>
        <row r="430">
          <cell r="L430" t="str">
            <v>WEST MIDLANDS - Staffordshire - Lichfield</v>
          </cell>
        </row>
        <row r="431">
          <cell r="L431" t="str">
            <v>WEST MIDLANDS - Staffordshire - Newcastle-under-Lyme</v>
          </cell>
        </row>
        <row r="432">
          <cell r="L432" t="str">
            <v xml:space="preserve">WEST MIDLANDS - Staffordshire - South Staffs </v>
          </cell>
        </row>
        <row r="433">
          <cell r="L433" t="str">
            <v>WEST MIDLANDS - Staffordshire - Stafford</v>
          </cell>
        </row>
        <row r="434">
          <cell r="L434" t="str">
            <v xml:space="preserve">WEST MIDLANDS - Staffordshire - Staffordshire Moors  </v>
          </cell>
        </row>
        <row r="435">
          <cell r="L435" t="str">
            <v>WEST MIDLANDS - Staffordshire - Stoke-on-Trent</v>
          </cell>
        </row>
        <row r="436">
          <cell r="L436" t="str">
            <v>WEST MIDLANDS - Staffordshire - Tamworth</v>
          </cell>
        </row>
        <row r="437">
          <cell r="L437" t="str">
            <v xml:space="preserve">WEST MIDLANDS - Warwickshire - North Warwickshire  </v>
          </cell>
        </row>
        <row r="438">
          <cell r="L438" t="str">
            <v>WEST MIDLANDS - Warwickshire - Nuneaton</v>
          </cell>
        </row>
        <row r="439">
          <cell r="L439" t="str">
            <v>WEST MIDLANDS - Warwickshire - Rugby</v>
          </cell>
        </row>
        <row r="440">
          <cell r="L440" t="str">
            <v>WEST MIDLANDS - Warwickshire - Stratford-on-Avon</v>
          </cell>
        </row>
        <row r="441">
          <cell r="L441" t="str">
            <v>WEST MIDLANDS - Warwickshire - Warwick</v>
          </cell>
        </row>
        <row r="442">
          <cell r="L442" t="str">
            <v>WEST MIDLANDS - West Midlands    - Birmingham</v>
          </cell>
        </row>
        <row r="443">
          <cell r="L443" t="str">
            <v>WEST MIDLANDS - West Midlands    - Coventry</v>
          </cell>
        </row>
        <row r="444">
          <cell r="L444" t="str">
            <v>WEST MIDLANDS - West Midlands    - Dudley</v>
          </cell>
        </row>
        <row r="445">
          <cell r="L445" t="str">
            <v>WEST MIDLANDS - West Midlands    - Sandwell</v>
          </cell>
        </row>
        <row r="446">
          <cell r="L446" t="str">
            <v>WEST MIDLANDS - West Midlands    - Solihull</v>
          </cell>
        </row>
        <row r="447">
          <cell r="L447" t="str">
            <v>WEST MIDLANDS - West Midlands    - Walsall</v>
          </cell>
        </row>
        <row r="448">
          <cell r="L448" t="str">
            <v>WEST MIDLANDS - West Midlands    - Wolverhampton</v>
          </cell>
        </row>
        <row r="450">
          <cell r="L450" t="str">
            <v>YORKSHIRE &amp; HUMBERSIDE - Humberside - Beverley</v>
          </cell>
        </row>
        <row r="451">
          <cell r="L451" t="str">
            <v>YORKSHIRE &amp; HUMBERSIDE - Humberside - Boothferry</v>
          </cell>
        </row>
        <row r="452">
          <cell r="L452" t="str">
            <v>YORKSHIRE &amp; HUMBERSIDE - Humberside - Cleethorpes</v>
          </cell>
        </row>
        <row r="453">
          <cell r="L453" t="str">
            <v xml:space="preserve">YORKSHIRE &amp; HUMBERSIDE - Humberside - East Yorkshire  </v>
          </cell>
        </row>
        <row r="454">
          <cell r="L454" t="str">
            <v>YORKSHIRE &amp; HUMBERSIDE - Humberside - Glanford</v>
          </cell>
        </row>
        <row r="455">
          <cell r="L455" t="str">
            <v>YORKSHIRE &amp; HUMBERSIDE - Humberside - Grimsby</v>
          </cell>
        </row>
        <row r="456">
          <cell r="L456" t="str">
            <v>YORKSHIRE &amp; HUMBERSIDE - Humberside - Holderness</v>
          </cell>
        </row>
        <row r="457">
          <cell r="L457" t="str">
            <v xml:space="preserve">YORKSHIRE &amp; HUMBERSIDE - Humberside - Kingston-upon-Hull </v>
          </cell>
        </row>
        <row r="458">
          <cell r="L458" t="str">
            <v>YORKSHIRE &amp; HUMBERSIDE - Humberside - Scunthorpe</v>
          </cell>
        </row>
        <row r="459">
          <cell r="L459" t="str">
            <v>YORKSHIRE &amp; HUMBERSIDE - North Yorkshire    - Craven</v>
          </cell>
        </row>
        <row r="460">
          <cell r="L460" t="str">
            <v>YORKSHIRE &amp; HUMBERSIDE - North Yorkshire    - Hambleton</v>
          </cell>
        </row>
        <row r="461">
          <cell r="L461" t="str">
            <v>YORKSHIRE &amp; HUMBERSIDE - North Yorkshire    - Harrogate</v>
          </cell>
        </row>
        <row r="462">
          <cell r="L462" t="str">
            <v>YORKSHIRE &amp; HUMBERSIDE - North Yorkshire    - Richmondshire</v>
          </cell>
        </row>
        <row r="463">
          <cell r="L463" t="str">
            <v>YORKSHIRE &amp; HUMBERSIDE - North Yorkshire    - Ryedale</v>
          </cell>
        </row>
        <row r="464">
          <cell r="L464" t="str">
            <v>YORKSHIRE &amp; HUMBERSIDE - North Yorkshire    - Scarborough</v>
          </cell>
        </row>
        <row r="465">
          <cell r="L465" t="str">
            <v>YORKSHIRE &amp; HUMBERSIDE - North Yorkshire    - Selby</v>
          </cell>
        </row>
        <row r="466">
          <cell r="L466" t="str">
            <v>YORKSHIRE &amp; HUMBERSIDE - North Yorkshire    - York</v>
          </cell>
        </row>
        <row r="467">
          <cell r="L467" t="str">
            <v>YORKSHIRE &amp; HUMBERSIDE - South Yorkshire    - Barnsley</v>
          </cell>
        </row>
        <row r="468">
          <cell r="L468" t="str">
            <v>YORKSHIRE &amp; HUMBERSIDE - South Yorkshire    - Doncaster</v>
          </cell>
        </row>
        <row r="469">
          <cell r="L469" t="str">
            <v>YORKSHIRE &amp; HUMBERSIDE - South Yorkshire    - Rotherham</v>
          </cell>
        </row>
        <row r="470">
          <cell r="L470" t="str">
            <v>YORKSHIRE &amp; HUMBERSIDE - South Yorkshire    - Sheffield</v>
          </cell>
        </row>
        <row r="471">
          <cell r="L471" t="str">
            <v>YORKSHIRE &amp; HUMBERSIDE - West Yorkshire    - Bradford</v>
          </cell>
        </row>
        <row r="472">
          <cell r="L472" t="str">
            <v>YORKSHIRE &amp; HUMBERSIDE - West Yorkshire    - Calderdale</v>
          </cell>
        </row>
        <row r="473">
          <cell r="L473" t="str">
            <v>YORKSHIRE &amp; HUMBERSIDE - West Yorkshire    - Kirklees</v>
          </cell>
        </row>
        <row r="474">
          <cell r="L474" t="str">
            <v>YORKSHIRE &amp; HUMBERSIDE - West Yorkshire    - Leeds</v>
          </cell>
        </row>
        <row r="475">
          <cell r="L475" t="str">
            <v>YORKSHIRE &amp; HUMBERSIDE - West Yorkshire    - Wakefield</v>
          </cell>
        </row>
      </sheetData>
      <sheetData sheetId="3"/>
      <sheetData sheetId="4"/>
      <sheetData sheetId="5"/>
      <sheetData sheetId="6"/>
      <sheetData sheetId="7"/>
      <sheetData sheetId="8"/>
      <sheetData sheetId="9"/>
      <sheetData sheetId="10"/>
      <sheetData sheetId="11"/>
      <sheetData sheetId="12">
        <row r="19">
          <cell r="F19" t="e">
            <v>#REF!</v>
          </cell>
        </row>
      </sheetData>
      <sheetData sheetId="13">
        <row r="44">
          <cell r="L44" t="str">
            <v>S&amp;C</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plan for coversion"/>
      <sheetName val="External Envelope"/>
      <sheetName val="Internal Works"/>
      <sheetName val="Finishes Services Fittings"/>
      <sheetName val="#REF"/>
      <sheetName val="984 Conversion 200901"/>
      <sheetName val="Sheet1"/>
      <sheetName val="Sheet2"/>
      <sheetName val="Sheet3"/>
    </sheetNames>
    <sheetDataSet>
      <sheetData sheetId="0" refreshError="1">
        <row r="7">
          <cell r="B7" t="str">
            <v>Demolitions and site clearance</v>
          </cell>
        </row>
        <row r="9">
          <cell r="C9" t="str">
            <v>See external works</v>
          </cell>
        </row>
        <row r="11">
          <cell r="B11" t="str">
            <v>External envelope of building</v>
          </cell>
        </row>
        <row r="13">
          <cell r="C13" t="str">
            <v>Roofs</v>
          </cell>
        </row>
        <row r="15">
          <cell r="C15" t="str">
            <v>Access scaffolding</v>
          </cell>
        </row>
        <row r="17">
          <cell r="C17" t="str">
            <v>External walls</v>
          </cell>
        </row>
        <row r="19">
          <cell r="C19" t="str">
            <v>External doors and windows</v>
          </cell>
        </row>
      </sheetData>
      <sheetData sheetId="1"/>
      <sheetData sheetId="2"/>
      <sheetData sheetId="3"/>
      <sheetData sheetId="4" refreshError="1"/>
      <sheetData sheetId="5" refreshError="1"/>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7 April 1997 - Bsmt Off "/>
      <sheetName val="New Bld"/>
      <sheetName val="Basis"/>
      <sheetName val="Cashflow"/>
      <sheetName val="17_April_1997_-_Bsmt_Off_"/>
      <sheetName val="New_Bld"/>
      <sheetName val="17_April_1997_-_Bsmt_Off_1"/>
      <sheetName val="New_Bld1"/>
      <sheetName val="17_April_1997_-_Bsmt_Off_2"/>
      <sheetName val="New_Bld2"/>
      <sheetName val="17_April_1997_-_Bsmt_Off_3"/>
      <sheetName val="New_Bld3"/>
      <sheetName val="17_April_1997_-_Bsmt_Off_4"/>
      <sheetName val="New_Bld4"/>
      <sheetName val="17_April_1997_-_Bsmt_Off_5"/>
      <sheetName val="New_Bld5"/>
      <sheetName val="17_April_1997_-_Bsmt_Off_6"/>
      <sheetName val="New_Bld6"/>
      <sheetName val="17_April_1997_-_Bsmt_Off_7"/>
      <sheetName val="New_Bld7"/>
      <sheetName val="17_April_1997_-_Bsmt_Off_11"/>
      <sheetName val="New_Bld11"/>
      <sheetName val="17_April_1997_-_Bsmt_Off_8"/>
      <sheetName val="New_Bld8"/>
      <sheetName val="17_April_1997_-_Bsmt_Off_9"/>
      <sheetName val="New_Bld9"/>
      <sheetName val="17_April_1997_-_Bsmt_Off_10"/>
      <sheetName val="New_Bld10"/>
      <sheetName val="17_April_1997_-_Bsmt_Off_12"/>
      <sheetName val="New_Bld12"/>
      <sheetName val="17_April_1997_-_Bsmt_Off_13"/>
      <sheetName val="New_Bld13"/>
      <sheetName val="17_April_1997_-_Bsmt_Off_14"/>
      <sheetName val="New_Bld14"/>
    </sheetNames>
    <sheetDataSet>
      <sheetData sheetId="0"/>
      <sheetData sheetId="1"/>
      <sheetData sheetId="2" refreshError="1"/>
      <sheetData sheetId="3" refreshError="1"/>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Revisions to master"/>
      <sheetName val="ID Info"/>
      <sheetName val="Trigger Info"/>
      <sheetName val="Shopping list"/>
      <sheetName val="R&amp;M"/>
      <sheetName val="Variations"/>
      <sheetName val="Cost Report by Area"/>
      <sheetName val="Cost Report"/>
      <sheetName val="Order Schedule"/>
      <sheetName val="Write-off Schedule"/>
      <sheetName val="Schedule"/>
      <sheetName val="Bedrooms"/>
      <sheetName val="Bathroom"/>
      <sheetName val="Reception"/>
      <sheetName val="Corridors"/>
      <sheetName val="Staircase"/>
      <sheetName val="Office &amp; WC"/>
      <sheetName val="Linen"/>
      <sheetName val="External Work"/>
      <sheetName val="Restaurant"/>
      <sheetName val="Touchbase"/>
      <sheetName val="Revisions_to_master"/>
      <sheetName val="ID_Info"/>
      <sheetName val="Trigger_Info"/>
      <sheetName val="Shopping_list"/>
      <sheetName val="Cost_Report_by_Area"/>
      <sheetName val="Cost_Report"/>
      <sheetName val="Order_Schedule"/>
      <sheetName val="Write-off_Schedule"/>
      <sheetName val="Office_&amp;_WC"/>
      <sheetName val="External_Work"/>
      <sheetName val="Revisions_to_master1"/>
      <sheetName val="ID_Info1"/>
      <sheetName val="Trigger_Info1"/>
      <sheetName val="Shopping_list1"/>
      <sheetName val="Cost_Report_by_Area1"/>
      <sheetName val="Cost_Report1"/>
      <sheetName val="Order_Schedule1"/>
      <sheetName val="Write-off_Schedule1"/>
      <sheetName val="Office_&amp;_WC1"/>
      <sheetName val="External_Work1"/>
      <sheetName val="Revisions_to_master8"/>
      <sheetName val="ID_Info8"/>
      <sheetName val="Trigger_Info8"/>
      <sheetName val="Shopping_list8"/>
      <sheetName val="Cost_Report_by_Area8"/>
      <sheetName val="Cost_Report8"/>
      <sheetName val="Order_Schedule8"/>
      <sheetName val="Write-off_Schedule8"/>
      <sheetName val="Office_&amp;_WC8"/>
      <sheetName val="External_Work8"/>
      <sheetName val="Revisions_to_master2"/>
      <sheetName val="ID_Info2"/>
      <sheetName val="Trigger_Info2"/>
      <sheetName val="Shopping_list2"/>
      <sheetName val="Cost_Report_by_Area2"/>
      <sheetName val="Cost_Report2"/>
      <sheetName val="Order_Schedule2"/>
      <sheetName val="Write-off_Schedule2"/>
      <sheetName val="Office_&amp;_WC2"/>
      <sheetName val="External_Work2"/>
      <sheetName val="Revisions_to_master3"/>
      <sheetName val="ID_Info3"/>
      <sheetName val="Trigger_Info3"/>
      <sheetName val="Shopping_list3"/>
      <sheetName val="Cost_Report_by_Area3"/>
      <sheetName val="Cost_Report3"/>
      <sheetName val="Order_Schedule3"/>
      <sheetName val="Write-off_Schedule3"/>
      <sheetName val="Office_&amp;_WC3"/>
      <sheetName val="External_Work3"/>
      <sheetName val="Revisions_to_master7"/>
      <sheetName val="ID_Info7"/>
      <sheetName val="Trigger_Info7"/>
      <sheetName val="Shopping_list7"/>
      <sheetName val="Cost_Report_by_Area7"/>
      <sheetName val="Cost_Report7"/>
      <sheetName val="Order_Schedule7"/>
      <sheetName val="Write-off_Schedule7"/>
      <sheetName val="Office_&amp;_WC7"/>
      <sheetName val="External_Work7"/>
      <sheetName val="Revisions_to_master4"/>
      <sheetName val="ID_Info4"/>
      <sheetName val="Trigger_Info4"/>
      <sheetName val="Shopping_list4"/>
      <sheetName val="Cost_Report_by_Area4"/>
      <sheetName val="Cost_Report4"/>
      <sheetName val="Order_Schedule4"/>
      <sheetName val="Write-off_Schedule4"/>
      <sheetName val="Office_&amp;_WC4"/>
      <sheetName val="External_Work4"/>
      <sheetName val="Revisions_to_master6"/>
      <sheetName val="ID_Info6"/>
      <sheetName val="Trigger_Info6"/>
      <sheetName val="Shopping_list6"/>
      <sheetName val="Cost_Report_by_Area6"/>
      <sheetName val="Cost_Report6"/>
      <sheetName val="Order_Schedule6"/>
      <sheetName val="Write-off_Schedule6"/>
      <sheetName val="Office_&amp;_WC6"/>
      <sheetName val="External_Work6"/>
      <sheetName val="Revisions_to_master5"/>
      <sheetName val="ID_Info5"/>
      <sheetName val="Trigger_Info5"/>
      <sheetName val="Shopping_list5"/>
      <sheetName val="Cost_Report_by_Area5"/>
      <sheetName val="Cost_Report5"/>
      <sheetName val="Order_Schedule5"/>
      <sheetName val="Write-off_Schedule5"/>
      <sheetName val="Office_&amp;_WC5"/>
      <sheetName val="External_Work5"/>
      <sheetName val="Revisions_to_master9"/>
      <sheetName val="ID_Info9"/>
      <sheetName val="Trigger_Info9"/>
      <sheetName val="Shopping_list9"/>
      <sheetName val="Cost_Report_by_Area9"/>
      <sheetName val="Cost_Report9"/>
      <sheetName val="Order_Schedule9"/>
      <sheetName val="Write-off_Schedule9"/>
      <sheetName val="Office_&amp;_WC9"/>
      <sheetName val="External_Work9"/>
      <sheetName val="Revisions_to_master10"/>
      <sheetName val="ID_Info10"/>
      <sheetName val="Trigger_Info10"/>
      <sheetName val="Shopping_list10"/>
      <sheetName val="Cost_Report_by_Area10"/>
      <sheetName val="Cost_Report10"/>
      <sheetName val="Order_Schedule10"/>
      <sheetName val="Write-off_Schedule10"/>
      <sheetName val="Office_&amp;_WC10"/>
      <sheetName val="External_Work10"/>
      <sheetName val="Revisions_to_master11"/>
      <sheetName val="ID_Info11"/>
      <sheetName val="Trigger_Info11"/>
      <sheetName val="Shopping_list11"/>
      <sheetName val="Cost_Report_by_Area11"/>
      <sheetName val="Cost_Report11"/>
      <sheetName val="Order_Schedule11"/>
      <sheetName val="Write-off_Schedule11"/>
      <sheetName val="Office_&amp;_WC11"/>
      <sheetName val="External_Work11"/>
      <sheetName val="Revisions_to_master12"/>
      <sheetName val="ID_Info12"/>
      <sheetName val="Trigger_Info12"/>
      <sheetName val="Shopping_list12"/>
      <sheetName val="Cost_Report_by_Area12"/>
      <sheetName val="Cost_Report12"/>
      <sheetName val="Order_Schedule12"/>
      <sheetName val="Write-off_Schedule12"/>
      <sheetName val="Office_&amp;_WC12"/>
      <sheetName val="External_Work12"/>
      <sheetName val="Revisions_to_master13"/>
      <sheetName val="ID_Info13"/>
      <sheetName val="Trigger_Info13"/>
      <sheetName val="Shopping_list13"/>
      <sheetName val="Cost_Report_by_Area13"/>
      <sheetName val="Cost_Report13"/>
      <sheetName val="Order_Schedule13"/>
      <sheetName val="Write-off_Schedule13"/>
      <sheetName val="Office_&amp;_WC13"/>
      <sheetName val="External_Work13"/>
      <sheetName val="Revisions_to_master14"/>
      <sheetName val="ID_Info14"/>
      <sheetName val="Trigger_Info14"/>
      <sheetName val="Shopping_list14"/>
      <sheetName val="Cost_Report_by_Area14"/>
      <sheetName val="Cost_Report14"/>
      <sheetName val="Order_Schedule14"/>
      <sheetName val="Write-off_Schedule14"/>
      <sheetName val="Office_&amp;_WC14"/>
      <sheetName val="External_Work14"/>
    </sheetNames>
    <sheetDataSet>
      <sheetData sheetId="0" refreshError="1">
        <row r="8">
          <cell r="F8">
            <v>0</v>
          </cell>
        </row>
        <row r="9">
          <cell r="F9">
            <v>0</v>
          </cell>
        </row>
        <row r="10">
          <cell r="F10">
            <v>0</v>
          </cell>
        </row>
        <row r="11">
          <cell r="F11">
            <v>0</v>
          </cell>
        </row>
        <row r="13">
          <cell r="F13" t="str">
            <v>Hypnos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BYD Summary"/>
      <sheetName val="Cost Summary"/>
      <sheetName val="BASIS &amp; EXCLUSIONS"/>
      <sheetName val="EXCLUSIONS"/>
      <sheetName val="Area Schedule"/>
      <sheetName val="Car Park Summary"/>
      <sheetName val="Car Park - Build-Up"/>
      <sheetName val="Car Park - Data"/>
      <sheetName val="CC - Summary"/>
      <sheetName val="CC - Build-Up"/>
      <sheetName val="CC - Data"/>
      <sheetName val="Block A - Summary"/>
      <sheetName val="Block A - Build-Up"/>
      <sheetName val="Block A - Data"/>
      <sheetName val="Block B - Summary"/>
      <sheetName val="Block B - Build-Up"/>
      <sheetName val="Block B - Data"/>
      <sheetName val="Block C - Summary"/>
      <sheetName val="Block C - Build-Up"/>
      <sheetName val="Block C  - Data"/>
      <sheetName val="Block D - Summary"/>
      <sheetName val="Block D - Build-Up"/>
      <sheetName val="Block D  - Data"/>
      <sheetName val="Block E - Summary"/>
      <sheetName val="Block E - Build-Up"/>
      <sheetName val="Block E - Data"/>
      <sheetName val="Tollgate Hse - Summary"/>
      <sheetName val="Tollgate Hse - Build-Up"/>
      <sheetName val="Tollgate Hse - Data"/>
      <sheetName val="External Works - Summary"/>
      <sheetName val="External Works - Build Up"/>
    </sheetNames>
    <sheetDataSet>
      <sheetData sheetId="0"/>
      <sheetData sheetId="1"/>
      <sheetData sheetId="2"/>
      <sheetData sheetId="3"/>
      <sheetData sheetId="4"/>
      <sheetData sheetId="5"/>
      <sheetData sheetId="6"/>
      <sheetData sheetId="7"/>
      <sheetData sheetId="8"/>
      <sheetData sheetId="9">
        <row r="23">
          <cell r="E23">
            <v>2563</v>
          </cell>
        </row>
      </sheetData>
      <sheetData sheetId="10"/>
      <sheetData sheetId="11"/>
      <sheetData sheetId="12">
        <row r="29">
          <cell r="E29">
            <v>252</v>
          </cell>
        </row>
      </sheetData>
      <sheetData sheetId="13"/>
      <sheetData sheetId="14"/>
      <sheetData sheetId="15">
        <row r="31">
          <cell r="E31">
            <v>1974</v>
          </cell>
          <cell r="G31">
            <v>1539.72</v>
          </cell>
        </row>
        <row r="49">
          <cell r="H49">
            <v>21</v>
          </cell>
        </row>
        <row r="54">
          <cell r="H54">
            <v>21</v>
          </cell>
        </row>
        <row r="55">
          <cell r="H55">
            <v>11</v>
          </cell>
        </row>
      </sheetData>
      <sheetData sheetId="16"/>
      <sheetData sheetId="17"/>
      <sheetData sheetId="18">
        <row r="31">
          <cell r="E31">
            <v>3079</v>
          </cell>
          <cell r="G31">
            <v>2401.6199999999994</v>
          </cell>
        </row>
        <row r="51">
          <cell r="H51">
            <v>29</v>
          </cell>
        </row>
        <row r="56">
          <cell r="H56">
            <v>29</v>
          </cell>
        </row>
        <row r="57">
          <cell r="H57">
            <v>20</v>
          </cell>
        </row>
      </sheetData>
      <sheetData sheetId="19"/>
      <sheetData sheetId="20"/>
      <sheetData sheetId="21">
        <row r="31">
          <cell r="E31">
            <v>1903</v>
          </cell>
          <cell r="G31">
            <v>1484.3400000000004</v>
          </cell>
        </row>
        <row r="50">
          <cell r="H50">
            <v>19</v>
          </cell>
        </row>
        <row r="55">
          <cell r="H55">
            <v>19</v>
          </cell>
        </row>
        <row r="56">
          <cell r="H56">
            <v>16</v>
          </cell>
        </row>
      </sheetData>
      <sheetData sheetId="22"/>
      <sheetData sheetId="23"/>
      <sheetData sheetId="24">
        <row r="35">
          <cell r="E35">
            <v>8143</v>
          </cell>
          <cell r="G35">
            <v>6351.54</v>
          </cell>
        </row>
        <row r="55">
          <cell r="H55">
            <v>71</v>
          </cell>
        </row>
        <row r="60">
          <cell r="H60">
            <v>71</v>
          </cell>
        </row>
        <row r="61">
          <cell r="H61">
            <v>49</v>
          </cell>
        </row>
      </sheetData>
      <sheetData sheetId="25"/>
      <sheetData sheetId="26"/>
      <sheetData sheetId="27">
        <row r="32">
          <cell r="E32">
            <v>4875</v>
          </cell>
          <cell r="G32">
            <v>3802.5</v>
          </cell>
        </row>
        <row r="51">
          <cell r="H51">
            <v>53</v>
          </cell>
        </row>
        <row r="56">
          <cell r="H56">
            <v>53</v>
          </cell>
        </row>
        <row r="57">
          <cell r="H57">
            <v>28</v>
          </cell>
        </row>
      </sheetData>
      <sheetData sheetId="28"/>
      <sheetData sheetId="29"/>
      <sheetData sheetId="30">
        <row r="35">
          <cell r="E35">
            <v>4422</v>
          </cell>
          <cell r="G35">
            <v>115</v>
          </cell>
        </row>
        <row r="53">
          <cell r="F53">
            <v>2</v>
          </cell>
        </row>
      </sheetData>
      <sheetData sheetId="31"/>
      <sheetData sheetId="32">
        <row r="15">
          <cell r="Q15">
            <v>12025</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ec Summary (2)"/>
      <sheetName val="Model 400k"/>
      <sheetName val="Account (4) Model"/>
      <sheetName val="Variance"/>
      <sheetName val="Account (3) Scope adjust"/>
      <sheetName val="Account (2) Rates Adjust"/>
      <sheetName val="Benchmark"/>
      <sheetName val="Exec Summary"/>
      <sheetName val="Account"/>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9">
          <cell r="J19">
            <v>46.38</v>
          </cell>
        </row>
        <row r="29">
          <cell r="J29">
            <v>21.25</v>
          </cell>
        </row>
        <row r="34">
          <cell r="I34">
            <v>352.37</v>
          </cell>
        </row>
        <row r="51">
          <cell r="C51">
            <v>420</v>
          </cell>
        </row>
        <row r="65">
          <cell r="I65">
            <v>339.62</v>
          </cell>
        </row>
        <row r="73">
          <cell r="C73">
            <v>22.3</v>
          </cell>
        </row>
        <row r="83">
          <cell r="C83">
            <v>7</v>
          </cell>
        </row>
        <row r="93">
          <cell r="C93">
            <v>3.75</v>
          </cell>
        </row>
        <row r="107">
          <cell r="C107">
            <v>134.75</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 (DO NOT PRINT)"/>
      <sheetName val="Validations (DO NOT PRINT)"/>
      <sheetName val="FM-509a"/>
      <sheetName val="FM-510"/>
      <sheetName val="FM-511"/>
      <sheetName val="FM-512"/>
      <sheetName val="FM-509b"/>
      <sheetName val="CashFlow_FCast"/>
      <sheetName val="CashFlow_Formulas"/>
      <sheetName val="Data_Sheet_(DO_NOT_PRINT)6"/>
      <sheetName val="Validations_(DO_NOT_PRINT)6"/>
      <sheetName val="Data_Sheet_(DO_NOT_PRINT)4"/>
      <sheetName val="Validations_(DO_NOT_PRINT)4"/>
      <sheetName val="Data_Sheet_(DO_NOT_PRINT)2"/>
      <sheetName val="Validations_(DO_NOT_PRINT)2"/>
      <sheetName val="Data_Sheet_(DO_NOT_PRINT)"/>
      <sheetName val="Validations_(DO_NOT_PRINT)"/>
      <sheetName val="Data_Sheet_(DO_NOT_PRINT)1"/>
      <sheetName val="Validations_(DO_NOT_PRINT)1"/>
      <sheetName val="Data_Sheet_(DO_NOT_PRINT)3"/>
      <sheetName val="Validations_(DO_NOT_PRINT)3"/>
      <sheetName val="Data_Sheet_(DO_NOT_PRINT)5"/>
      <sheetName val="Validations_(DO_NOT_PRINT)5"/>
      <sheetName val="Data_Sheet_(DO_NOT_PRINT)7"/>
      <sheetName val="Validations_(DO_NOT_PRINT)7"/>
    </sheetNames>
    <sheetDataSet>
      <sheetData sheetId="0"/>
      <sheetData sheetId="1">
        <row r="26">
          <cell r="I26" t="str">
            <v>Building Works: Fabric works</v>
          </cell>
        </row>
        <row r="27">
          <cell r="I27" t="str">
            <v>Building Works: M&amp;E Works</v>
          </cell>
        </row>
        <row r="28">
          <cell r="I28" t="str">
            <v>External Works: External decorations</v>
          </cell>
        </row>
        <row r="29">
          <cell r="I29" t="str">
            <v>External Works: Landscaping</v>
          </cell>
        </row>
        <row r="30">
          <cell r="I30"/>
        </row>
        <row r="31">
          <cell r="I31"/>
        </row>
        <row r="32">
          <cell r="I32"/>
        </row>
        <row r="33">
          <cell r="I33"/>
        </row>
        <row r="34">
          <cell r="I34"/>
        </row>
        <row r="35">
          <cell r="I35"/>
        </row>
        <row r="36">
          <cell r="I36"/>
        </row>
        <row r="37">
          <cell r="I37"/>
        </row>
        <row r="38">
          <cell r="I38"/>
        </row>
        <row r="39">
          <cell r="I39"/>
        </row>
      </sheetData>
      <sheetData sheetId="2"/>
      <sheetData sheetId="3"/>
      <sheetData sheetId="4"/>
      <sheetData sheetId="5"/>
      <sheetData sheetId="6"/>
      <sheetData sheetId="7"/>
      <sheetData sheetId="8"/>
      <sheetData sheetId="9"/>
      <sheetData sheetId="10">
        <row r="26">
          <cell r="I26" t="str">
            <v>Building Works: Fabric works</v>
          </cell>
        </row>
      </sheetData>
      <sheetData sheetId="11"/>
      <sheetData sheetId="12">
        <row r="26">
          <cell r="I26" t="str">
            <v>Building Works: Fabric works</v>
          </cell>
        </row>
      </sheetData>
      <sheetData sheetId="13"/>
      <sheetData sheetId="14">
        <row r="26">
          <cell r="I26" t="str">
            <v>Building Works: Fabric works</v>
          </cell>
        </row>
      </sheetData>
      <sheetData sheetId="15"/>
      <sheetData sheetId="16">
        <row r="26">
          <cell r="I26" t="str">
            <v>Building Works: Fabric works</v>
          </cell>
        </row>
      </sheetData>
      <sheetData sheetId="17"/>
      <sheetData sheetId="18">
        <row r="26">
          <cell r="I26" t="str">
            <v>Building Works: Fabric works</v>
          </cell>
        </row>
      </sheetData>
      <sheetData sheetId="19"/>
      <sheetData sheetId="20">
        <row r="26">
          <cell r="I26" t="str">
            <v>Building Works: Fabric works</v>
          </cell>
        </row>
      </sheetData>
      <sheetData sheetId="21"/>
      <sheetData sheetId="22">
        <row r="26">
          <cell r="I26" t="str">
            <v>Building Works: Fabric works</v>
          </cell>
        </row>
      </sheetData>
      <sheetData sheetId="23"/>
      <sheetData sheetId="24">
        <row r="26">
          <cell r="I26" t="str">
            <v>Building Works: Fabric works</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3E1_GCR"/>
    </sheetNames>
    <sheetDataSet>
      <sheetData sheetId="0">
        <row r="8">
          <cell r="A8" t="str">
            <v>8 Bed HDU</v>
          </cell>
        </row>
      </sheetData>
      <sheetData sheetId="1"/>
      <sheetData sheetId="2">
        <row r="2">
          <cell r="A2" t="str">
            <v>Site</v>
          </cell>
        </row>
        <row r="8">
          <cell r="A8" t="str">
            <v>8 Bed HDU</v>
          </cell>
        </row>
        <row r="9">
          <cell r="A9" t="str">
            <v>14 Bed Elderly HDU</v>
          </cell>
        </row>
        <row r="10">
          <cell r="A10" t="str">
            <v>Support Services</v>
          </cell>
        </row>
        <row r="11">
          <cell r="A11" t="str">
            <v>Lois Ellis</v>
          </cell>
        </row>
        <row r="12">
          <cell r="A12" t="str">
            <v>Kestrel Grove</v>
          </cell>
        </row>
        <row r="13">
          <cell r="A13" t="str">
            <v>Erewash</v>
          </cell>
        </row>
        <row r="14">
          <cell r="A14" t="str">
            <v>Amber Valley</v>
          </cell>
        </row>
        <row r="15">
          <cell r="A15" t="str">
            <v>South Holland</v>
          </cell>
        </row>
        <row r="16">
          <cell r="A16" t="str">
            <v>20 Bed Acute</v>
          </cell>
        </row>
        <row r="17">
          <cell r="A17" t="str">
            <v>AMHIRPS</v>
          </cell>
        </row>
      </sheetData>
      <sheetData sheetId="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Data"/>
      <sheetName val="Summary"/>
      <sheetName val="Cost Plan"/>
      <sheetName val="Indices"/>
      <sheetName val="EUQ"/>
      <sheetName val="EUQ old"/>
      <sheetName val="WP Summary"/>
      <sheetName val="Contents"/>
      <sheetName val="4.0 Exec Summary"/>
      <sheetName val="Project_Data"/>
      <sheetName val="Cost_Plan"/>
      <sheetName val="EUQ_old"/>
      <sheetName val="WP_Summary"/>
      <sheetName val="Project_Data1"/>
      <sheetName val="Cost_Plan1"/>
      <sheetName val="EUQ_old1"/>
      <sheetName val="WP_Summary1"/>
      <sheetName val="Project_Data2"/>
      <sheetName val="Cost_Plan2"/>
      <sheetName val="EUQ_old2"/>
      <sheetName val="WP_Summary2"/>
      <sheetName val="4_0_Exec_Summary"/>
      <sheetName val="Block A - Data"/>
      <sheetName val="Block B - Data"/>
      <sheetName val="Block C  - Data"/>
      <sheetName val="Block D  - Data"/>
      <sheetName val="Block E - Data"/>
      <sheetName val="Car Park - Data"/>
      <sheetName val="CC - Data"/>
      <sheetName val="External Works - Build Up"/>
      <sheetName val="Tollgate Hse - Data"/>
    </sheetNames>
    <sheetDataSet>
      <sheetData sheetId="0">
        <row r="7">
          <cell r="D7" t="str">
            <v>1Q06</v>
          </cell>
          <cell r="E7">
            <v>226</v>
          </cell>
        </row>
        <row r="8">
          <cell r="E8">
            <v>1.1599999999999999</v>
          </cell>
        </row>
        <row r="9">
          <cell r="D9" t="str">
            <v>1Q06</v>
          </cell>
          <cell r="E9">
            <v>226</v>
          </cell>
        </row>
        <row r="10">
          <cell r="E10">
            <v>1.1599999999999999</v>
          </cell>
        </row>
        <row r="11">
          <cell r="E11">
            <v>1</v>
          </cell>
        </row>
        <row r="12">
          <cell r="E12">
            <v>1</v>
          </cell>
        </row>
        <row r="16">
          <cell r="D16">
            <v>320</v>
          </cell>
        </row>
      </sheetData>
      <sheetData sheetId="1">
        <row r="50">
          <cell r="E50">
            <v>0</v>
          </cell>
        </row>
      </sheetData>
      <sheetData sheetId="2">
        <row r="2">
          <cell r="B2" t="str">
            <v>PROJECT : Project Title : Cost Plan - First Edition</v>
          </cell>
        </row>
        <row r="4">
          <cell r="B4" t="str">
            <v>Cost Plan Detail</v>
          </cell>
          <cell r="G4" t="str">
            <v>Shell &amp; Core + Cat A</v>
          </cell>
        </row>
        <row r="7">
          <cell r="B7" t="str">
            <v>Item</v>
          </cell>
          <cell r="C7" t="str">
            <v>WP No</v>
          </cell>
          <cell r="G7" t="str">
            <v>Quantity</v>
          </cell>
          <cell r="I7" t="str">
            <v>Dbase Rate</v>
          </cell>
          <cell r="J7" t="str">
            <v>Rate</v>
          </cell>
          <cell r="K7" t="str">
            <v>Sub-total</v>
          </cell>
          <cell r="L7" t="str">
            <v>Total</v>
          </cell>
        </row>
        <row r="9">
          <cell r="E9" t="str">
            <v>SUBSTRUCTURE</v>
          </cell>
        </row>
        <row r="11">
          <cell r="B11" t="str">
            <v>1A001</v>
          </cell>
          <cell r="J11">
            <v>0</v>
          </cell>
          <cell r="K11">
            <v>0</v>
          </cell>
        </row>
        <row r="13">
          <cell r="B13" t="str">
            <v>1A002</v>
          </cell>
          <cell r="J13">
            <v>0</v>
          </cell>
          <cell r="K13">
            <v>0</v>
          </cell>
        </row>
        <row r="15">
          <cell r="B15" t="str">
            <v>1A003</v>
          </cell>
          <cell r="J15">
            <v>0</v>
          </cell>
          <cell r="K15">
            <v>0</v>
          </cell>
        </row>
        <row r="17">
          <cell r="B17" t="str">
            <v>1A004</v>
          </cell>
          <cell r="J17">
            <v>0</v>
          </cell>
          <cell r="K17">
            <v>0</v>
          </cell>
        </row>
        <row r="19">
          <cell r="B19" t="str">
            <v>1A005</v>
          </cell>
          <cell r="J19">
            <v>0</v>
          </cell>
          <cell r="K19">
            <v>0</v>
          </cell>
        </row>
        <row r="21">
          <cell r="B21" t="str">
            <v>1A006</v>
          </cell>
          <cell r="J21">
            <v>0</v>
          </cell>
          <cell r="K21">
            <v>0</v>
          </cell>
        </row>
        <row r="23">
          <cell r="B23" t="str">
            <v>1A007</v>
          </cell>
          <cell r="J23">
            <v>0</v>
          </cell>
          <cell r="K23">
            <v>0</v>
          </cell>
        </row>
        <row r="25">
          <cell r="B25" t="str">
            <v>1A008</v>
          </cell>
          <cell r="J25">
            <v>0</v>
          </cell>
          <cell r="K25">
            <v>0</v>
          </cell>
        </row>
        <row r="27">
          <cell r="B27" t="str">
            <v>1A009</v>
          </cell>
          <cell r="J27">
            <v>0</v>
          </cell>
          <cell r="K27">
            <v>0</v>
          </cell>
        </row>
        <row r="30">
          <cell r="E30" t="str">
            <v>ELEMENT TOTAL - Carried to Summary</v>
          </cell>
          <cell r="L30">
            <v>0</v>
          </cell>
        </row>
        <row r="34">
          <cell r="E34" t="str">
            <v>SUPERSTRUCTURE</v>
          </cell>
        </row>
        <row r="36">
          <cell r="E36" t="str">
            <v>FRAME</v>
          </cell>
        </row>
        <row r="38">
          <cell r="B38" t="str">
            <v>2A001</v>
          </cell>
          <cell r="J38">
            <v>0</v>
          </cell>
          <cell r="K38">
            <v>0</v>
          </cell>
        </row>
        <row r="40">
          <cell r="B40" t="str">
            <v>2A002</v>
          </cell>
          <cell r="J40">
            <v>0</v>
          </cell>
          <cell r="K40">
            <v>0</v>
          </cell>
        </row>
        <row r="42">
          <cell r="B42" t="str">
            <v>2A003</v>
          </cell>
          <cell r="J42">
            <v>0</v>
          </cell>
          <cell r="K42">
            <v>0</v>
          </cell>
        </row>
        <row r="44">
          <cell r="B44" t="str">
            <v>2A004</v>
          </cell>
          <cell r="J44">
            <v>0</v>
          </cell>
          <cell r="K44">
            <v>0</v>
          </cell>
        </row>
        <row r="46">
          <cell r="B46" t="str">
            <v>2A005</v>
          </cell>
          <cell r="J46">
            <v>0</v>
          </cell>
          <cell r="K46">
            <v>0</v>
          </cell>
        </row>
        <row r="49">
          <cell r="E49" t="str">
            <v>ELEMENT TOTAL - Carried to Summary</v>
          </cell>
          <cell r="L49">
            <v>0</v>
          </cell>
        </row>
        <row r="53">
          <cell r="E53" t="str">
            <v>UPPER FLOORS</v>
          </cell>
        </row>
        <row r="55">
          <cell r="B55" t="str">
            <v>2B001</v>
          </cell>
          <cell r="J55">
            <v>0</v>
          </cell>
          <cell r="K55">
            <v>0</v>
          </cell>
        </row>
        <row r="57">
          <cell r="B57" t="str">
            <v>2B002</v>
          </cell>
          <cell r="J57">
            <v>0</v>
          </cell>
          <cell r="K57">
            <v>0</v>
          </cell>
        </row>
        <row r="59">
          <cell r="B59" t="str">
            <v>2B003</v>
          </cell>
          <cell r="J59">
            <v>0</v>
          </cell>
          <cell r="K59">
            <v>0</v>
          </cell>
        </row>
        <row r="61">
          <cell r="B61" t="str">
            <v>2B004</v>
          </cell>
          <cell r="J61">
            <v>0</v>
          </cell>
          <cell r="K61">
            <v>0</v>
          </cell>
        </row>
        <row r="63">
          <cell r="B63" t="str">
            <v>2B005</v>
          </cell>
          <cell r="J63">
            <v>0</v>
          </cell>
          <cell r="K63">
            <v>0</v>
          </cell>
        </row>
        <row r="65">
          <cell r="B65" t="str">
            <v>2B006</v>
          </cell>
          <cell r="J65">
            <v>0</v>
          </cell>
          <cell r="K65">
            <v>0</v>
          </cell>
        </row>
        <row r="68">
          <cell r="E68" t="str">
            <v>ELEMENT TOTAL - Carried to Summary</v>
          </cell>
          <cell r="L68">
            <v>0</v>
          </cell>
        </row>
        <row r="72">
          <cell r="E72" t="str">
            <v>ROOF</v>
          </cell>
        </row>
        <row r="74">
          <cell r="B74" t="str">
            <v>2C001</v>
          </cell>
          <cell r="J74">
            <v>0</v>
          </cell>
          <cell r="K74">
            <v>0</v>
          </cell>
        </row>
        <row r="76">
          <cell r="B76" t="str">
            <v>2C002</v>
          </cell>
          <cell r="J76">
            <v>0</v>
          </cell>
          <cell r="K76">
            <v>0</v>
          </cell>
        </row>
        <row r="78">
          <cell r="B78" t="str">
            <v>2C003</v>
          </cell>
          <cell r="J78">
            <v>0</v>
          </cell>
          <cell r="K78">
            <v>0</v>
          </cell>
        </row>
        <row r="80">
          <cell r="B80" t="str">
            <v>2C004</v>
          </cell>
          <cell r="J80">
            <v>0</v>
          </cell>
          <cell r="K80">
            <v>0</v>
          </cell>
        </row>
        <row r="82">
          <cell r="B82" t="str">
            <v>2C005</v>
          </cell>
          <cell r="J82">
            <v>0</v>
          </cell>
          <cell r="K82">
            <v>0</v>
          </cell>
        </row>
        <row r="84">
          <cell r="B84" t="str">
            <v>2C006</v>
          </cell>
          <cell r="J84">
            <v>0</v>
          </cell>
          <cell r="K84">
            <v>0</v>
          </cell>
        </row>
        <row r="86">
          <cell r="B86" t="str">
            <v>2C007</v>
          </cell>
          <cell r="J86">
            <v>0</v>
          </cell>
          <cell r="K86">
            <v>0</v>
          </cell>
        </row>
        <row r="88">
          <cell r="B88" t="str">
            <v>2C008</v>
          </cell>
          <cell r="J88">
            <v>0</v>
          </cell>
          <cell r="K88">
            <v>0</v>
          </cell>
        </row>
        <row r="90">
          <cell r="B90" t="str">
            <v>2C009</v>
          </cell>
          <cell r="J90">
            <v>0</v>
          </cell>
          <cell r="K90">
            <v>0</v>
          </cell>
        </row>
        <row r="92">
          <cell r="B92" t="str">
            <v>2C010</v>
          </cell>
          <cell r="J92">
            <v>0</v>
          </cell>
          <cell r="K92">
            <v>0</v>
          </cell>
        </row>
        <row r="96">
          <cell r="E96" t="str">
            <v>ELEMENT TOTAL - Carried to Summary</v>
          </cell>
          <cell r="L96">
            <v>0</v>
          </cell>
        </row>
        <row r="100">
          <cell r="E100" t="str">
            <v>STAIRS</v>
          </cell>
        </row>
        <row r="102">
          <cell r="B102" t="str">
            <v>2D001</v>
          </cell>
          <cell r="J102">
            <v>0</v>
          </cell>
          <cell r="K102">
            <v>0</v>
          </cell>
        </row>
        <row r="104">
          <cell r="B104" t="str">
            <v>2D002</v>
          </cell>
          <cell r="J104">
            <v>0</v>
          </cell>
          <cell r="K104">
            <v>0</v>
          </cell>
        </row>
        <row r="106">
          <cell r="B106" t="str">
            <v>2D003</v>
          </cell>
          <cell r="J106">
            <v>0</v>
          </cell>
          <cell r="K106">
            <v>0</v>
          </cell>
        </row>
        <row r="108">
          <cell r="B108" t="str">
            <v>2D004</v>
          </cell>
          <cell r="J108">
            <v>0</v>
          </cell>
          <cell r="K108">
            <v>0</v>
          </cell>
        </row>
        <row r="110">
          <cell r="B110" t="str">
            <v>2D005</v>
          </cell>
          <cell r="J110">
            <v>0</v>
          </cell>
          <cell r="K110">
            <v>0</v>
          </cell>
        </row>
        <row r="112">
          <cell r="B112" t="str">
            <v>2D006</v>
          </cell>
          <cell r="J112">
            <v>0</v>
          </cell>
          <cell r="K112">
            <v>0</v>
          </cell>
        </row>
        <row r="114">
          <cell r="B114" t="str">
            <v>2D006</v>
          </cell>
          <cell r="J114">
            <v>0</v>
          </cell>
          <cell r="K114">
            <v>0</v>
          </cell>
        </row>
        <row r="117">
          <cell r="E117" t="str">
            <v>ELEMENT TOTAL - Carried to Summary</v>
          </cell>
          <cell r="L117">
            <v>0</v>
          </cell>
        </row>
        <row r="121">
          <cell r="E121" t="str">
            <v>EXTERNAL WALLS</v>
          </cell>
        </row>
        <row r="123">
          <cell r="B123" t="str">
            <v>2E001</v>
          </cell>
          <cell r="J123">
            <v>0</v>
          </cell>
          <cell r="K123">
            <v>0</v>
          </cell>
        </row>
        <row r="125">
          <cell r="B125" t="str">
            <v>2E002</v>
          </cell>
          <cell r="J125">
            <v>0</v>
          </cell>
          <cell r="K125">
            <v>0</v>
          </cell>
        </row>
        <row r="127">
          <cell r="B127" t="str">
            <v>2E003</v>
          </cell>
          <cell r="J127">
            <v>0</v>
          </cell>
          <cell r="K127">
            <v>0</v>
          </cell>
        </row>
        <row r="129">
          <cell r="B129" t="str">
            <v>2E004</v>
          </cell>
          <cell r="J129">
            <v>0</v>
          </cell>
          <cell r="K129">
            <v>0</v>
          </cell>
        </row>
        <row r="131">
          <cell r="B131" t="str">
            <v>2E005</v>
          </cell>
          <cell r="J131">
            <v>0</v>
          </cell>
          <cell r="K131">
            <v>0</v>
          </cell>
        </row>
        <row r="133">
          <cell r="B133" t="str">
            <v>2E006</v>
          </cell>
          <cell r="J133">
            <v>0</v>
          </cell>
          <cell r="K133">
            <v>0</v>
          </cell>
        </row>
        <row r="135">
          <cell r="B135" t="str">
            <v>2E007</v>
          </cell>
          <cell r="J135">
            <v>0</v>
          </cell>
          <cell r="K135">
            <v>0</v>
          </cell>
        </row>
        <row r="137">
          <cell r="B137" t="str">
            <v>2E008</v>
          </cell>
          <cell r="J137">
            <v>0</v>
          </cell>
          <cell r="K137">
            <v>0</v>
          </cell>
        </row>
        <row r="139">
          <cell r="B139" t="str">
            <v>2E009</v>
          </cell>
          <cell r="J139">
            <v>0</v>
          </cell>
          <cell r="K139">
            <v>0</v>
          </cell>
        </row>
        <row r="141">
          <cell r="B141" t="str">
            <v>2E010</v>
          </cell>
          <cell r="J141">
            <v>0</v>
          </cell>
          <cell r="K141">
            <v>0</v>
          </cell>
        </row>
        <row r="143">
          <cell r="B143" t="str">
            <v>2E011</v>
          </cell>
          <cell r="J143">
            <v>0</v>
          </cell>
          <cell r="K143">
            <v>0</v>
          </cell>
        </row>
        <row r="145">
          <cell r="B145" t="str">
            <v>2E012</v>
          </cell>
          <cell r="J145">
            <v>0</v>
          </cell>
          <cell r="K145">
            <v>0</v>
          </cell>
        </row>
        <row r="148">
          <cell r="E148" t="str">
            <v>ELEMENT TOTAL - Carried to Summary</v>
          </cell>
          <cell r="L148">
            <v>0</v>
          </cell>
        </row>
        <row r="152">
          <cell r="E152" t="str">
            <v>WINDOWS AND EXTERNAL DOORS</v>
          </cell>
        </row>
        <row r="154">
          <cell r="B154" t="str">
            <v>2F001</v>
          </cell>
          <cell r="J154">
            <v>0</v>
          </cell>
          <cell r="K154">
            <v>0</v>
          </cell>
        </row>
        <row r="156">
          <cell r="B156" t="str">
            <v>2F002</v>
          </cell>
          <cell r="J156">
            <v>0</v>
          </cell>
          <cell r="K156">
            <v>0</v>
          </cell>
        </row>
        <row r="158">
          <cell r="B158" t="str">
            <v>2F003</v>
          </cell>
          <cell r="J158">
            <v>0</v>
          </cell>
          <cell r="K158">
            <v>0</v>
          </cell>
        </row>
        <row r="160">
          <cell r="B160" t="str">
            <v>2F004</v>
          </cell>
          <cell r="J160">
            <v>0</v>
          </cell>
          <cell r="K160">
            <v>0</v>
          </cell>
        </row>
        <row r="163">
          <cell r="E163" t="str">
            <v>ELEMENT TOTAL - Carried to Summary</v>
          </cell>
          <cell r="L163">
            <v>0</v>
          </cell>
        </row>
        <row r="167">
          <cell r="E167" t="str">
            <v>INTERNAL WALLS AND PARTITIONS</v>
          </cell>
        </row>
        <row r="169">
          <cell r="B169" t="str">
            <v>2G001</v>
          </cell>
          <cell r="J169">
            <v>0</v>
          </cell>
          <cell r="K169">
            <v>0</v>
          </cell>
        </row>
        <row r="171">
          <cell r="B171" t="str">
            <v>2G002</v>
          </cell>
          <cell r="J171">
            <v>0</v>
          </cell>
          <cell r="K171">
            <v>0</v>
          </cell>
        </row>
        <row r="173">
          <cell r="B173" t="str">
            <v>2G003</v>
          </cell>
          <cell r="J173">
            <v>0</v>
          </cell>
          <cell r="K173">
            <v>0</v>
          </cell>
        </row>
        <row r="175">
          <cell r="B175" t="str">
            <v>2G004</v>
          </cell>
          <cell r="J175">
            <v>0</v>
          </cell>
          <cell r="K175">
            <v>0</v>
          </cell>
        </row>
        <row r="177">
          <cell r="B177" t="str">
            <v>2G005</v>
          </cell>
          <cell r="J177">
            <v>0</v>
          </cell>
          <cell r="K177">
            <v>0</v>
          </cell>
        </row>
        <row r="179">
          <cell r="B179" t="str">
            <v>2G006</v>
          </cell>
          <cell r="J179">
            <v>0</v>
          </cell>
          <cell r="K179">
            <v>0</v>
          </cell>
        </row>
        <row r="181">
          <cell r="B181" t="str">
            <v>2G007</v>
          </cell>
          <cell r="J181">
            <v>0</v>
          </cell>
          <cell r="K181">
            <v>0</v>
          </cell>
        </row>
        <row r="183">
          <cell r="B183" t="str">
            <v>2G008</v>
          </cell>
          <cell r="J183">
            <v>0</v>
          </cell>
          <cell r="K183">
            <v>0</v>
          </cell>
        </row>
        <row r="185">
          <cell r="B185" t="str">
            <v>2G009</v>
          </cell>
          <cell r="J185">
            <v>0</v>
          </cell>
          <cell r="K185">
            <v>0</v>
          </cell>
        </row>
        <row r="187">
          <cell r="B187" t="str">
            <v>2G010</v>
          </cell>
          <cell r="J187">
            <v>0</v>
          </cell>
          <cell r="K187">
            <v>0</v>
          </cell>
        </row>
        <row r="190">
          <cell r="E190" t="str">
            <v>ELEMENT TOTAL - Carried to Summary</v>
          </cell>
          <cell r="L190">
            <v>0</v>
          </cell>
        </row>
        <row r="194">
          <cell r="E194" t="str">
            <v>INTERNAL DOORS</v>
          </cell>
        </row>
        <row r="196">
          <cell r="B196" t="str">
            <v>2H001</v>
          </cell>
          <cell r="J196">
            <v>0</v>
          </cell>
          <cell r="K196">
            <v>0</v>
          </cell>
        </row>
        <row r="198">
          <cell r="B198" t="str">
            <v>2H002</v>
          </cell>
          <cell r="J198">
            <v>0</v>
          </cell>
          <cell r="K198">
            <v>0</v>
          </cell>
        </row>
        <row r="200">
          <cell r="B200" t="str">
            <v>2H003</v>
          </cell>
          <cell r="J200">
            <v>0</v>
          </cell>
          <cell r="K200">
            <v>0</v>
          </cell>
        </row>
        <row r="202">
          <cell r="B202" t="str">
            <v>2H004</v>
          </cell>
          <cell r="J202">
            <v>0</v>
          </cell>
          <cell r="K202">
            <v>0</v>
          </cell>
        </row>
        <row r="204">
          <cell r="B204" t="str">
            <v>2H005</v>
          </cell>
          <cell r="J204">
            <v>0</v>
          </cell>
          <cell r="K204">
            <v>0</v>
          </cell>
        </row>
        <row r="207">
          <cell r="E207" t="str">
            <v>ELEMENT TOTAL - Carried to Summary</v>
          </cell>
          <cell r="L207">
            <v>0</v>
          </cell>
        </row>
        <row r="211">
          <cell r="E211" t="str">
            <v>INTERNAL FINISHES</v>
          </cell>
        </row>
        <row r="213">
          <cell r="E213" t="str">
            <v>WALL FINISHES</v>
          </cell>
        </row>
        <row r="215">
          <cell r="B215" t="str">
            <v>3A001</v>
          </cell>
          <cell r="J215">
            <v>0</v>
          </cell>
          <cell r="K215">
            <v>0</v>
          </cell>
        </row>
        <row r="217">
          <cell r="B217" t="str">
            <v>3A002</v>
          </cell>
          <cell r="J217">
            <v>0</v>
          </cell>
          <cell r="K217">
            <v>0</v>
          </cell>
        </row>
        <row r="219">
          <cell r="B219" t="str">
            <v>3A003</v>
          </cell>
          <cell r="J219">
            <v>0</v>
          </cell>
          <cell r="K219">
            <v>0</v>
          </cell>
        </row>
        <row r="221">
          <cell r="B221" t="str">
            <v>3A004</v>
          </cell>
          <cell r="J221">
            <v>0</v>
          </cell>
          <cell r="K221">
            <v>0</v>
          </cell>
        </row>
        <row r="223">
          <cell r="B223" t="str">
            <v>3A005</v>
          </cell>
          <cell r="J223">
            <v>0</v>
          </cell>
          <cell r="K223">
            <v>0</v>
          </cell>
        </row>
        <row r="226">
          <cell r="E226" t="str">
            <v>ELEMENT TOTAL - Carried to Summary</v>
          </cell>
          <cell r="L226">
            <v>0</v>
          </cell>
        </row>
        <row r="230">
          <cell r="E230" t="str">
            <v>FLOOR FINISHES</v>
          </cell>
        </row>
        <row r="232">
          <cell r="B232" t="str">
            <v>3B001</v>
          </cell>
          <cell r="J232">
            <v>0</v>
          </cell>
          <cell r="K232">
            <v>0</v>
          </cell>
        </row>
        <row r="234">
          <cell r="B234" t="str">
            <v>3B002</v>
          </cell>
          <cell r="J234">
            <v>0</v>
          </cell>
          <cell r="K234">
            <v>0</v>
          </cell>
        </row>
        <row r="236">
          <cell r="B236" t="str">
            <v>3B003</v>
          </cell>
          <cell r="J236">
            <v>0</v>
          </cell>
          <cell r="K236">
            <v>0</v>
          </cell>
        </row>
        <row r="238">
          <cell r="B238" t="str">
            <v>3B004</v>
          </cell>
          <cell r="J238">
            <v>0</v>
          </cell>
          <cell r="K238">
            <v>0</v>
          </cell>
        </row>
        <row r="240">
          <cell r="B240" t="str">
            <v>3B005</v>
          </cell>
          <cell r="J240">
            <v>0</v>
          </cell>
          <cell r="K240">
            <v>0</v>
          </cell>
        </row>
        <row r="242">
          <cell r="B242" t="str">
            <v>3B006</v>
          </cell>
          <cell r="J242">
            <v>0</v>
          </cell>
          <cell r="K242">
            <v>0</v>
          </cell>
        </row>
        <row r="244">
          <cell r="B244" t="str">
            <v>3B007</v>
          </cell>
          <cell r="J244">
            <v>0</v>
          </cell>
          <cell r="K244">
            <v>0</v>
          </cell>
        </row>
        <row r="246">
          <cell r="B246" t="str">
            <v>3B008</v>
          </cell>
          <cell r="J246">
            <v>0</v>
          </cell>
          <cell r="K246">
            <v>0</v>
          </cell>
        </row>
        <row r="248">
          <cell r="B248" t="str">
            <v>3B009</v>
          </cell>
          <cell r="J248">
            <v>0</v>
          </cell>
          <cell r="K248">
            <v>0</v>
          </cell>
        </row>
        <row r="250">
          <cell r="B250" t="str">
            <v>3B010</v>
          </cell>
          <cell r="J250">
            <v>0</v>
          </cell>
          <cell r="K250">
            <v>0</v>
          </cell>
        </row>
        <row r="253">
          <cell r="E253" t="str">
            <v>ELEMENT TOTAL - Carried to Summary</v>
          </cell>
          <cell r="L253">
            <v>0</v>
          </cell>
        </row>
        <row r="257">
          <cell r="E257" t="str">
            <v>CEILING FINISHES</v>
          </cell>
        </row>
        <row r="259">
          <cell r="B259" t="str">
            <v>3C001</v>
          </cell>
          <cell r="J259">
            <v>0</v>
          </cell>
          <cell r="K259">
            <v>0</v>
          </cell>
        </row>
        <row r="261">
          <cell r="B261" t="str">
            <v>3C002</v>
          </cell>
          <cell r="J261">
            <v>0</v>
          </cell>
          <cell r="K261">
            <v>0</v>
          </cell>
        </row>
        <row r="263">
          <cell r="B263" t="str">
            <v>3C003</v>
          </cell>
          <cell r="J263">
            <v>0</v>
          </cell>
          <cell r="K263">
            <v>0</v>
          </cell>
        </row>
        <row r="265">
          <cell r="B265" t="str">
            <v>3C004</v>
          </cell>
          <cell r="J265">
            <v>0</v>
          </cell>
          <cell r="K265">
            <v>0</v>
          </cell>
        </row>
        <row r="267">
          <cell r="B267" t="str">
            <v>3C005</v>
          </cell>
          <cell r="J267">
            <v>0</v>
          </cell>
          <cell r="K267">
            <v>0</v>
          </cell>
        </row>
        <row r="269">
          <cell r="B269" t="str">
            <v>3C006</v>
          </cell>
          <cell r="J269">
            <v>0</v>
          </cell>
          <cell r="K269">
            <v>0</v>
          </cell>
        </row>
        <row r="271">
          <cell r="B271" t="str">
            <v>3C007</v>
          </cell>
          <cell r="J271">
            <v>0</v>
          </cell>
          <cell r="K271">
            <v>0</v>
          </cell>
        </row>
        <row r="273">
          <cell r="B273" t="str">
            <v>3C008</v>
          </cell>
          <cell r="J273">
            <v>0</v>
          </cell>
          <cell r="K273">
            <v>0</v>
          </cell>
        </row>
        <row r="276">
          <cell r="E276" t="str">
            <v>ELEMENT TOTAL - Carried to Summary</v>
          </cell>
          <cell r="L276">
            <v>0</v>
          </cell>
        </row>
        <row r="280">
          <cell r="E280" t="str">
            <v>FITTINGS AND FURNITURE</v>
          </cell>
        </row>
        <row r="282">
          <cell r="B282" t="str">
            <v>4A001</v>
          </cell>
          <cell r="J282">
            <v>0</v>
          </cell>
          <cell r="K282">
            <v>0</v>
          </cell>
        </row>
        <row r="284">
          <cell r="B284" t="str">
            <v>4A002</v>
          </cell>
          <cell r="J284">
            <v>0</v>
          </cell>
          <cell r="K284">
            <v>0</v>
          </cell>
        </row>
        <row r="286">
          <cell r="B286" t="str">
            <v>4A003</v>
          </cell>
          <cell r="J286">
            <v>0</v>
          </cell>
          <cell r="K286">
            <v>0</v>
          </cell>
        </row>
        <row r="288">
          <cell r="B288" t="str">
            <v>4A004</v>
          </cell>
          <cell r="J288">
            <v>0</v>
          </cell>
          <cell r="K288">
            <v>0</v>
          </cell>
        </row>
        <row r="290">
          <cell r="B290" t="str">
            <v>4A005</v>
          </cell>
          <cell r="J290">
            <v>0</v>
          </cell>
          <cell r="K290">
            <v>0</v>
          </cell>
        </row>
        <row r="292">
          <cell r="B292" t="str">
            <v>4A006</v>
          </cell>
          <cell r="J292">
            <v>0</v>
          </cell>
          <cell r="K292">
            <v>0</v>
          </cell>
        </row>
        <row r="294">
          <cell r="B294" t="str">
            <v>4A007</v>
          </cell>
          <cell r="J294">
            <v>0</v>
          </cell>
          <cell r="K294">
            <v>0</v>
          </cell>
        </row>
        <row r="296">
          <cell r="B296" t="str">
            <v>4A008</v>
          </cell>
          <cell r="J296">
            <v>0</v>
          </cell>
          <cell r="K296">
            <v>0</v>
          </cell>
        </row>
        <row r="298">
          <cell r="B298" t="str">
            <v>4A009</v>
          </cell>
          <cell r="J298">
            <v>0</v>
          </cell>
          <cell r="K298">
            <v>0</v>
          </cell>
        </row>
        <row r="300">
          <cell r="B300" t="str">
            <v>4A010</v>
          </cell>
          <cell r="J300">
            <v>0</v>
          </cell>
          <cell r="K300">
            <v>0</v>
          </cell>
        </row>
        <row r="303">
          <cell r="E303" t="str">
            <v>ELEMENT TOTAL - Carried to Summary</v>
          </cell>
          <cell r="L303">
            <v>0</v>
          </cell>
        </row>
        <row r="307">
          <cell r="E307" t="str">
            <v>SERVICES</v>
          </cell>
        </row>
        <row r="309">
          <cell r="E309" t="str">
            <v>SANITARY APPLIANCES</v>
          </cell>
        </row>
        <row r="311">
          <cell r="B311" t="str">
            <v>5A001</v>
          </cell>
          <cell r="J311">
            <v>0</v>
          </cell>
          <cell r="K311">
            <v>0</v>
          </cell>
        </row>
        <row r="313">
          <cell r="B313" t="str">
            <v>5A002</v>
          </cell>
          <cell r="J313">
            <v>0</v>
          </cell>
          <cell r="K313">
            <v>0</v>
          </cell>
        </row>
        <row r="315">
          <cell r="B315" t="str">
            <v>5A003</v>
          </cell>
          <cell r="J315">
            <v>0</v>
          </cell>
          <cell r="K315">
            <v>0</v>
          </cell>
        </row>
        <row r="318">
          <cell r="E318" t="str">
            <v>ELEMENT TOTAL - Carried to Summary</v>
          </cell>
          <cell r="L318">
            <v>0</v>
          </cell>
        </row>
        <row r="322">
          <cell r="E322" t="str">
            <v>SERVICES EQUIPMENT</v>
          </cell>
        </row>
        <row r="324">
          <cell r="B324" t="str">
            <v>5B001</v>
          </cell>
          <cell r="J324">
            <v>0</v>
          </cell>
          <cell r="K324">
            <v>0</v>
          </cell>
        </row>
        <row r="326">
          <cell r="B326" t="str">
            <v>5B002</v>
          </cell>
          <cell r="J326">
            <v>0</v>
          </cell>
          <cell r="K326">
            <v>0</v>
          </cell>
        </row>
        <row r="328">
          <cell r="B328" t="str">
            <v>5B003</v>
          </cell>
          <cell r="J328">
            <v>0</v>
          </cell>
          <cell r="K328">
            <v>0</v>
          </cell>
        </row>
        <row r="331">
          <cell r="E331" t="str">
            <v>ELEMENT TOTAL - Carried to Summary</v>
          </cell>
          <cell r="L331">
            <v>0</v>
          </cell>
        </row>
        <row r="335">
          <cell r="E335" t="str">
            <v>DISPOSAL INSTALLATIONS</v>
          </cell>
        </row>
        <row r="337">
          <cell r="B337" t="str">
            <v>5C001</v>
          </cell>
          <cell r="J337">
            <v>0</v>
          </cell>
          <cell r="K337">
            <v>0</v>
          </cell>
        </row>
        <row r="339">
          <cell r="B339" t="str">
            <v>5C002</v>
          </cell>
          <cell r="J339">
            <v>0</v>
          </cell>
          <cell r="K339">
            <v>0</v>
          </cell>
        </row>
        <row r="341">
          <cell r="B341" t="str">
            <v>5C003</v>
          </cell>
          <cell r="J341">
            <v>0</v>
          </cell>
          <cell r="K341">
            <v>0</v>
          </cell>
        </row>
        <row r="344">
          <cell r="E344" t="str">
            <v>ELEMENT TOTAL - Carried to Summary</v>
          </cell>
          <cell r="L344">
            <v>0</v>
          </cell>
        </row>
        <row r="348">
          <cell r="E348" t="str">
            <v>WATER INSTALLATIONS</v>
          </cell>
        </row>
        <row r="350">
          <cell r="B350" t="str">
            <v>5D001</v>
          </cell>
          <cell r="J350">
            <v>0</v>
          </cell>
          <cell r="K350">
            <v>0</v>
          </cell>
        </row>
        <row r="352">
          <cell r="B352" t="str">
            <v>5D002</v>
          </cell>
          <cell r="J352">
            <v>0</v>
          </cell>
          <cell r="K352">
            <v>0</v>
          </cell>
        </row>
        <row r="354">
          <cell r="B354" t="str">
            <v>5D003</v>
          </cell>
          <cell r="J354">
            <v>0</v>
          </cell>
          <cell r="K354">
            <v>0</v>
          </cell>
        </row>
        <row r="358">
          <cell r="E358" t="str">
            <v>ELEMENT TOTAL - Carried to Summary</v>
          </cell>
          <cell r="L358">
            <v>0</v>
          </cell>
        </row>
        <row r="361">
          <cell r="E361" t="str">
            <v>HEAT SOURCE</v>
          </cell>
        </row>
        <row r="364">
          <cell r="B364" t="str">
            <v>5E001</v>
          </cell>
          <cell r="J364">
            <v>0</v>
          </cell>
          <cell r="K364">
            <v>0</v>
          </cell>
        </row>
        <row r="366">
          <cell r="B366" t="str">
            <v>5E002</v>
          </cell>
          <cell r="J366">
            <v>0</v>
          </cell>
          <cell r="K366">
            <v>0</v>
          </cell>
        </row>
        <row r="368">
          <cell r="B368" t="str">
            <v>5E003</v>
          </cell>
          <cell r="J368">
            <v>0</v>
          </cell>
          <cell r="K368">
            <v>0</v>
          </cell>
        </row>
        <row r="371">
          <cell r="E371" t="str">
            <v>ELEMENT TOTAL - Carried to Summary</v>
          </cell>
          <cell r="L371">
            <v>0</v>
          </cell>
        </row>
        <row r="375">
          <cell r="E375" t="str">
            <v>SPACE HEATING AND AIR TREATMENT</v>
          </cell>
        </row>
        <row r="379">
          <cell r="B379" t="str">
            <v>5F001</v>
          </cell>
          <cell r="J379">
            <v>0</v>
          </cell>
          <cell r="K379">
            <v>0</v>
          </cell>
        </row>
        <row r="381">
          <cell r="B381" t="str">
            <v>5F002</v>
          </cell>
          <cell r="J381">
            <v>0</v>
          </cell>
          <cell r="K381">
            <v>0</v>
          </cell>
        </row>
        <row r="383">
          <cell r="B383" t="str">
            <v>5F003</v>
          </cell>
          <cell r="J383">
            <v>0</v>
          </cell>
          <cell r="K383">
            <v>0</v>
          </cell>
        </row>
        <row r="386">
          <cell r="E386" t="str">
            <v>ELEMENT TOTAL - Carried to Summary</v>
          </cell>
          <cell r="L386">
            <v>0</v>
          </cell>
        </row>
        <row r="390">
          <cell r="E390" t="str">
            <v>VENTILATION SYSTEM</v>
          </cell>
        </row>
        <row r="393">
          <cell r="B393" t="str">
            <v>5G001</v>
          </cell>
          <cell r="J393">
            <v>0</v>
          </cell>
          <cell r="K393">
            <v>0</v>
          </cell>
        </row>
        <row r="395">
          <cell r="B395" t="str">
            <v>5G002</v>
          </cell>
          <cell r="J395">
            <v>0</v>
          </cell>
          <cell r="K395">
            <v>0</v>
          </cell>
        </row>
        <row r="397">
          <cell r="B397" t="str">
            <v>5G003</v>
          </cell>
          <cell r="J397">
            <v>0</v>
          </cell>
          <cell r="K397">
            <v>0</v>
          </cell>
        </row>
        <row r="400">
          <cell r="E400" t="str">
            <v>ELEMENT TOTAL - Carried to Summary</v>
          </cell>
          <cell r="L400">
            <v>0</v>
          </cell>
        </row>
        <row r="404">
          <cell r="E404" t="str">
            <v>ELECTRICAL INSTALLATION</v>
          </cell>
        </row>
        <row r="406">
          <cell r="B406" t="str">
            <v>5H001</v>
          </cell>
          <cell r="J406">
            <v>0</v>
          </cell>
          <cell r="K406">
            <v>0</v>
          </cell>
        </row>
        <row r="408">
          <cell r="B408" t="str">
            <v>5H002</v>
          </cell>
          <cell r="J408">
            <v>0</v>
          </cell>
          <cell r="K408">
            <v>0</v>
          </cell>
        </row>
        <row r="410">
          <cell r="B410" t="str">
            <v>5H003</v>
          </cell>
          <cell r="J410">
            <v>0</v>
          </cell>
          <cell r="K410">
            <v>0</v>
          </cell>
        </row>
        <row r="413">
          <cell r="E413" t="str">
            <v>ELEMENT TOTAL - Carried to Summary</v>
          </cell>
          <cell r="L413">
            <v>0</v>
          </cell>
        </row>
        <row r="417">
          <cell r="E417" t="str">
            <v>GAS INSTALLATION</v>
          </cell>
        </row>
        <row r="420">
          <cell r="B420" t="str">
            <v>5I001</v>
          </cell>
          <cell r="J420">
            <v>0</v>
          </cell>
          <cell r="K420">
            <v>0</v>
          </cell>
        </row>
        <row r="422">
          <cell r="B422" t="str">
            <v>5I002</v>
          </cell>
          <cell r="J422">
            <v>0</v>
          </cell>
          <cell r="K422">
            <v>0</v>
          </cell>
        </row>
        <row r="424">
          <cell r="B424" t="str">
            <v>5I003</v>
          </cell>
          <cell r="J424">
            <v>0</v>
          </cell>
          <cell r="K424">
            <v>0</v>
          </cell>
        </row>
        <row r="427">
          <cell r="E427" t="str">
            <v>ELEMENT TOTAL - Carried to Summary</v>
          </cell>
          <cell r="L427">
            <v>0</v>
          </cell>
        </row>
        <row r="431">
          <cell r="E431" t="str">
            <v>LIFT AND CONVEYOR INSTALLATION</v>
          </cell>
        </row>
        <row r="433">
          <cell r="B433" t="str">
            <v>5J001</v>
          </cell>
          <cell r="J433">
            <v>0</v>
          </cell>
          <cell r="K433">
            <v>0</v>
          </cell>
        </row>
        <row r="435">
          <cell r="B435" t="str">
            <v>5J002</v>
          </cell>
          <cell r="J435">
            <v>0</v>
          </cell>
          <cell r="K435">
            <v>0</v>
          </cell>
        </row>
        <row r="437">
          <cell r="B437" t="str">
            <v>5J003</v>
          </cell>
          <cell r="J437">
            <v>0</v>
          </cell>
          <cell r="K437">
            <v>0</v>
          </cell>
        </row>
        <row r="440">
          <cell r="E440" t="str">
            <v>ELEMENT TOTAL - Carried to Summary</v>
          </cell>
          <cell r="L440">
            <v>0</v>
          </cell>
        </row>
        <row r="444">
          <cell r="E444" t="str">
            <v>PROTECTIVE INSTALLATIONS</v>
          </cell>
        </row>
        <row r="446">
          <cell r="B446" t="str">
            <v>5K001</v>
          </cell>
          <cell r="J446">
            <v>0</v>
          </cell>
          <cell r="K446">
            <v>0</v>
          </cell>
        </row>
        <row r="448">
          <cell r="B448" t="str">
            <v>5K002</v>
          </cell>
          <cell r="J448">
            <v>0</v>
          </cell>
          <cell r="K448">
            <v>0</v>
          </cell>
        </row>
        <row r="450">
          <cell r="B450" t="str">
            <v>5K003</v>
          </cell>
          <cell r="J450">
            <v>0</v>
          </cell>
          <cell r="K450">
            <v>0</v>
          </cell>
        </row>
        <row r="454">
          <cell r="E454" t="str">
            <v>ELEMENT TOTAL - Carried to Summary</v>
          </cell>
          <cell r="L454">
            <v>0</v>
          </cell>
        </row>
        <row r="458">
          <cell r="E458" t="str">
            <v>COMMUNICATION INSTALLATIONS</v>
          </cell>
        </row>
        <row r="460">
          <cell r="B460" t="str">
            <v>5L001</v>
          </cell>
          <cell r="J460">
            <v>0</v>
          </cell>
          <cell r="K460">
            <v>0</v>
          </cell>
        </row>
        <row r="462">
          <cell r="B462" t="str">
            <v>5L002</v>
          </cell>
          <cell r="J462">
            <v>0</v>
          </cell>
          <cell r="K462">
            <v>0</v>
          </cell>
        </row>
        <row r="464">
          <cell r="B464" t="str">
            <v>5L003</v>
          </cell>
          <cell r="J464">
            <v>0</v>
          </cell>
          <cell r="K464">
            <v>0</v>
          </cell>
        </row>
        <row r="468">
          <cell r="E468" t="str">
            <v>ELEMENT TOTAL - Carried to Summary</v>
          </cell>
          <cell r="L468">
            <v>0</v>
          </cell>
        </row>
        <row r="472">
          <cell r="E472" t="str">
            <v>SPECIAL INSTALLATIONS</v>
          </cell>
        </row>
        <row r="474">
          <cell r="E474" t="str">
            <v>5M-1 Special Installations M&amp;E</v>
          </cell>
        </row>
        <row r="476">
          <cell r="B476" t="str">
            <v>5M001</v>
          </cell>
          <cell r="E476" t="str">
            <v>eg BMS</v>
          </cell>
          <cell r="J476">
            <v>0</v>
          </cell>
          <cell r="K476">
            <v>0</v>
          </cell>
        </row>
        <row r="478">
          <cell r="B478" t="str">
            <v>5M002</v>
          </cell>
          <cell r="E478" t="str">
            <v>eg Special gases</v>
          </cell>
          <cell r="J478">
            <v>0</v>
          </cell>
          <cell r="K478">
            <v>0</v>
          </cell>
        </row>
        <row r="480">
          <cell r="B480" t="str">
            <v>5M003</v>
          </cell>
          <cell r="E480" t="str">
            <v>eg Commissioning Management</v>
          </cell>
          <cell r="J480">
            <v>0</v>
          </cell>
          <cell r="K480">
            <v>0</v>
          </cell>
        </row>
        <row r="483">
          <cell r="E483" t="str">
            <v>5M-2 Special Installations Sundries</v>
          </cell>
          <cell r="I483" t="str">
            <v>Drives 5M-2 on new EUQ page</v>
          </cell>
        </row>
        <row r="485">
          <cell r="B485" t="str">
            <v>5M501</v>
          </cell>
          <cell r="E485" t="str">
            <v>eg Air leakage testing</v>
          </cell>
          <cell r="J485">
            <v>0</v>
          </cell>
          <cell r="K485">
            <v>0</v>
          </cell>
        </row>
        <row r="487">
          <cell r="B487" t="str">
            <v>5M502</v>
          </cell>
          <cell r="E487" t="str">
            <v>eg Window cleaning equipment</v>
          </cell>
          <cell r="J487">
            <v>0</v>
          </cell>
          <cell r="K487">
            <v>0</v>
          </cell>
        </row>
        <row r="489">
          <cell r="B489" t="str">
            <v>5M503</v>
          </cell>
          <cell r="J489">
            <v>0</v>
          </cell>
          <cell r="K489">
            <v>0</v>
          </cell>
        </row>
        <row r="492">
          <cell r="E492" t="str">
            <v>ELEMENT TOTAL - Carried to Summary</v>
          </cell>
          <cell r="I492" t="str">
            <v>Remainder goes to 5M-1</v>
          </cell>
          <cell r="L492">
            <v>0</v>
          </cell>
        </row>
        <row r="496">
          <cell r="E496" t="str">
            <v>BUILDERS WORK ON SERVICES</v>
          </cell>
        </row>
        <row r="498">
          <cell r="B498" t="str">
            <v>5N001</v>
          </cell>
          <cell r="E498" t="str">
            <v>BWIC with the Services Installations above</v>
          </cell>
          <cell r="G498">
            <v>5</v>
          </cell>
          <cell r="H498" t="str">
            <v>%</v>
          </cell>
          <cell r="I498">
            <v>0</v>
          </cell>
          <cell r="J498">
            <v>0</v>
          </cell>
          <cell r="K498">
            <v>0</v>
          </cell>
        </row>
        <row r="500">
          <cell r="B500" t="str">
            <v>5N002</v>
          </cell>
          <cell r="E500" t="str">
            <v xml:space="preserve"> </v>
          </cell>
          <cell r="H500" t="str">
            <v xml:space="preserve"> </v>
          </cell>
          <cell r="J500">
            <v>0</v>
          </cell>
          <cell r="K500">
            <v>0</v>
          </cell>
        </row>
        <row r="502">
          <cell r="B502" t="str">
            <v>5N003</v>
          </cell>
          <cell r="J502">
            <v>0</v>
          </cell>
          <cell r="K502">
            <v>0</v>
          </cell>
        </row>
        <row r="506">
          <cell r="E506" t="str">
            <v>ELEMENT TOTAL - Carried to Summary</v>
          </cell>
          <cell r="L506">
            <v>0</v>
          </cell>
        </row>
        <row r="510">
          <cell r="E510" t="str">
            <v>EXTERNAL WORKS</v>
          </cell>
        </row>
        <row r="512">
          <cell r="E512" t="str">
            <v>SITE WORKS</v>
          </cell>
        </row>
        <row r="514">
          <cell r="B514" t="str">
            <v>6A001</v>
          </cell>
          <cell r="J514">
            <v>0</v>
          </cell>
          <cell r="K514">
            <v>0</v>
          </cell>
        </row>
        <row r="516">
          <cell r="B516" t="str">
            <v>6A002</v>
          </cell>
          <cell r="J516">
            <v>0</v>
          </cell>
          <cell r="K516">
            <v>0</v>
          </cell>
        </row>
        <row r="518">
          <cell r="B518" t="str">
            <v>6A003</v>
          </cell>
          <cell r="J518">
            <v>0</v>
          </cell>
          <cell r="K518">
            <v>0</v>
          </cell>
        </row>
        <row r="520">
          <cell r="B520" t="str">
            <v>6A004</v>
          </cell>
          <cell r="J520">
            <v>0</v>
          </cell>
          <cell r="K520">
            <v>0</v>
          </cell>
        </row>
        <row r="522">
          <cell r="B522" t="str">
            <v>6A005</v>
          </cell>
          <cell r="J522">
            <v>0</v>
          </cell>
          <cell r="K522">
            <v>0</v>
          </cell>
        </row>
        <row r="524">
          <cell r="B524" t="str">
            <v>6A006</v>
          </cell>
          <cell r="J524">
            <v>0</v>
          </cell>
          <cell r="K524">
            <v>0</v>
          </cell>
        </row>
        <row r="526">
          <cell r="B526" t="str">
            <v>6A007</v>
          </cell>
          <cell r="J526">
            <v>0</v>
          </cell>
          <cell r="K526">
            <v>0</v>
          </cell>
        </row>
        <row r="528">
          <cell r="B528" t="str">
            <v>6A008</v>
          </cell>
          <cell r="J528">
            <v>0</v>
          </cell>
          <cell r="K528">
            <v>0</v>
          </cell>
        </row>
        <row r="530">
          <cell r="B530" t="str">
            <v>6A009</v>
          </cell>
          <cell r="J530">
            <v>0</v>
          </cell>
          <cell r="K530">
            <v>0</v>
          </cell>
        </row>
        <row r="532">
          <cell r="B532" t="str">
            <v>6A010</v>
          </cell>
          <cell r="J532">
            <v>0</v>
          </cell>
          <cell r="K532">
            <v>0</v>
          </cell>
        </row>
        <row r="535">
          <cell r="E535" t="str">
            <v>ELEMENT TOTAL - Carried to Summary</v>
          </cell>
          <cell r="L535">
            <v>0</v>
          </cell>
        </row>
        <row r="539">
          <cell r="E539" t="str">
            <v>EXTERNAL DRAINAGE</v>
          </cell>
        </row>
        <row r="541">
          <cell r="B541" t="str">
            <v>6B001</v>
          </cell>
          <cell r="J541">
            <v>0</v>
          </cell>
          <cell r="K541">
            <v>0</v>
          </cell>
        </row>
        <row r="543">
          <cell r="B543" t="str">
            <v>6B002</v>
          </cell>
          <cell r="J543">
            <v>0</v>
          </cell>
          <cell r="K543">
            <v>0</v>
          </cell>
        </row>
        <row r="545">
          <cell r="B545" t="str">
            <v>6B003</v>
          </cell>
          <cell r="J545">
            <v>0</v>
          </cell>
          <cell r="K545">
            <v>0</v>
          </cell>
        </row>
        <row r="547">
          <cell r="B547" t="str">
            <v>6B004</v>
          </cell>
          <cell r="J547">
            <v>0</v>
          </cell>
          <cell r="K547">
            <v>0</v>
          </cell>
        </row>
        <row r="549">
          <cell r="B549" t="str">
            <v>6B005</v>
          </cell>
          <cell r="J549">
            <v>0</v>
          </cell>
          <cell r="K549">
            <v>0</v>
          </cell>
        </row>
        <row r="552">
          <cell r="E552" t="str">
            <v>ELEMENT TOTAL - Carried to Summary</v>
          </cell>
          <cell r="L552">
            <v>0</v>
          </cell>
        </row>
        <row r="555">
          <cell r="E555" t="str">
            <v>EXTERNAL SERVICES</v>
          </cell>
        </row>
        <row r="557">
          <cell r="B557" t="str">
            <v>6C001</v>
          </cell>
          <cell r="E557" t="str">
            <v>Electricity mains connection</v>
          </cell>
          <cell r="G557" t="str">
            <v>Item</v>
          </cell>
          <cell r="J557">
            <v>0</v>
          </cell>
          <cell r="K557">
            <v>0</v>
          </cell>
        </row>
        <row r="559">
          <cell r="B559" t="str">
            <v>6C002</v>
          </cell>
          <cell r="E559" t="str">
            <v>Substation - none shown</v>
          </cell>
          <cell r="G559" t="str">
            <v>Item</v>
          </cell>
          <cell r="J559">
            <v>0</v>
          </cell>
          <cell r="K559">
            <v>0</v>
          </cell>
        </row>
        <row r="561">
          <cell r="B561" t="str">
            <v>6C003</v>
          </cell>
          <cell r="E561" t="str">
            <v>Water mains connection</v>
          </cell>
          <cell r="G561" t="str">
            <v>Item</v>
          </cell>
          <cell r="J561">
            <v>0</v>
          </cell>
          <cell r="K561">
            <v>0</v>
          </cell>
        </row>
        <row r="563">
          <cell r="B563" t="str">
            <v>6C004</v>
          </cell>
          <cell r="E563" t="str">
            <v>Gas mains connection</v>
          </cell>
          <cell r="G563" t="str">
            <v>Item</v>
          </cell>
          <cell r="J563">
            <v>0</v>
          </cell>
          <cell r="K563">
            <v>0</v>
          </cell>
        </row>
        <row r="565">
          <cell r="B565" t="str">
            <v>6C005</v>
          </cell>
          <cell r="E565" t="str">
            <v>Ducts for incoming telephone and data lines</v>
          </cell>
          <cell r="G565" t="str">
            <v>Item</v>
          </cell>
          <cell r="J565">
            <v>0</v>
          </cell>
          <cell r="K565">
            <v>0</v>
          </cell>
        </row>
        <row r="567">
          <cell r="B567" t="str">
            <v>6C006</v>
          </cell>
          <cell r="E567" t="str">
            <v>CCTV installations around site</v>
          </cell>
          <cell r="G567" t="str">
            <v>Item</v>
          </cell>
          <cell r="J567">
            <v>0</v>
          </cell>
          <cell r="K567">
            <v>0</v>
          </cell>
        </row>
        <row r="569">
          <cell r="B569" t="str">
            <v>6C007</v>
          </cell>
          <cell r="E569" t="str">
            <v>External lighting</v>
          </cell>
          <cell r="G569" t="str">
            <v>Item</v>
          </cell>
          <cell r="J569">
            <v>0</v>
          </cell>
          <cell r="K569">
            <v>0</v>
          </cell>
        </row>
        <row r="571">
          <cell r="B571" t="str">
            <v>6C008</v>
          </cell>
          <cell r="E571" t="str">
            <v>Builders work in connection with external services</v>
          </cell>
          <cell r="G571" t="str">
            <v>Item</v>
          </cell>
          <cell r="J571">
            <v>0</v>
          </cell>
          <cell r="K571">
            <v>0</v>
          </cell>
        </row>
        <row r="573">
          <cell r="B573" t="str">
            <v>6C009</v>
          </cell>
          <cell r="E573" t="str">
            <v>Allowance for service diversions</v>
          </cell>
          <cell r="G573" t="str">
            <v>Item</v>
          </cell>
          <cell r="J573">
            <v>0</v>
          </cell>
          <cell r="K573">
            <v>0</v>
          </cell>
        </row>
        <row r="576">
          <cell r="E576" t="str">
            <v>ELEMENT TOTAL - Carried to Summary</v>
          </cell>
          <cell r="L576">
            <v>0</v>
          </cell>
        </row>
        <row r="580">
          <cell r="E580" t="str">
            <v>MINOR BUILDING WORKS</v>
          </cell>
        </row>
        <row r="582">
          <cell r="B582" t="str">
            <v>6D001</v>
          </cell>
          <cell r="J582">
            <v>0</v>
          </cell>
          <cell r="K582">
            <v>0</v>
          </cell>
        </row>
        <row r="584">
          <cell r="B584" t="str">
            <v>6D002</v>
          </cell>
          <cell r="J584">
            <v>0</v>
          </cell>
          <cell r="K584">
            <v>0</v>
          </cell>
        </row>
        <row r="586">
          <cell r="B586" t="str">
            <v>6D003</v>
          </cell>
          <cell r="J586">
            <v>0</v>
          </cell>
          <cell r="K586">
            <v>0</v>
          </cell>
        </row>
        <row r="589">
          <cell r="E589" t="str">
            <v>ELEMENT TOTAL - Carried to Summary</v>
          </cell>
          <cell r="L589">
            <v>0</v>
          </cell>
        </row>
        <row r="593">
          <cell r="E593" t="str">
            <v>OTHER WORKS</v>
          </cell>
        </row>
        <row r="595">
          <cell r="E595" t="str">
            <v>DEMOLITIONS</v>
          </cell>
        </row>
        <row r="597">
          <cell r="B597" t="str">
            <v>7A001</v>
          </cell>
          <cell r="J597">
            <v>0</v>
          </cell>
          <cell r="K597">
            <v>0</v>
          </cell>
        </row>
        <row r="599">
          <cell r="B599" t="str">
            <v>7A002</v>
          </cell>
          <cell r="J599">
            <v>0</v>
          </cell>
          <cell r="K599">
            <v>0</v>
          </cell>
        </row>
        <row r="602">
          <cell r="E602" t="str">
            <v>ELEMENT TOTAL - Carried to Summary</v>
          </cell>
          <cell r="L602">
            <v>0</v>
          </cell>
        </row>
        <row r="611">
          <cell r="E611" t="str">
            <v>MEASURED WORKS TOTAL - Carried to Summary</v>
          </cell>
          <cell r="L611">
            <v>0</v>
          </cell>
        </row>
        <row r="632">
          <cell r="L632">
            <v>0</v>
          </cell>
        </row>
        <row r="646">
          <cell r="L646">
            <v>0</v>
          </cell>
        </row>
        <row r="660">
          <cell r="L660">
            <v>0</v>
          </cell>
        </row>
        <row r="674">
          <cell r="L674">
            <v>0</v>
          </cell>
        </row>
        <row r="688">
          <cell r="L688">
            <v>0</v>
          </cell>
        </row>
      </sheetData>
      <sheetData sheetId="3">
        <row r="6">
          <cell r="B6" t="str">
            <v>1Q00</v>
          </cell>
          <cell r="C6">
            <v>158</v>
          </cell>
          <cell r="I6" t="str">
            <v>Avon</v>
          </cell>
          <cell r="J6">
            <v>1.02</v>
          </cell>
        </row>
        <row r="7">
          <cell r="B7" t="str">
            <v>1Q01</v>
          </cell>
          <cell r="C7">
            <v>170</v>
          </cell>
          <cell r="I7" t="str">
            <v>Bedfordshire</v>
          </cell>
          <cell r="J7">
            <v>1.08</v>
          </cell>
        </row>
        <row r="8">
          <cell r="B8" t="str">
            <v>1Q02</v>
          </cell>
          <cell r="C8">
            <v>182</v>
          </cell>
          <cell r="I8" t="str">
            <v>Berkshire</v>
          </cell>
          <cell r="J8">
            <v>1.1000000000000001</v>
          </cell>
        </row>
        <row r="9">
          <cell r="B9" t="str">
            <v>1Q03</v>
          </cell>
          <cell r="C9">
            <v>196</v>
          </cell>
          <cell r="I9" t="str">
            <v>Borders</v>
          </cell>
          <cell r="J9">
            <v>0.93</v>
          </cell>
        </row>
        <row r="10">
          <cell r="B10" t="str">
            <v>1Q04</v>
          </cell>
          <cell r="C10">
            <v>200</v>
          </cell>
          <cell r="I10" t="str">
            <v>Buckinghamshire</v>
          </cell>
          <cell r="J10">
            <v>1.0900000000000001</v>
          </cell>
        </row>
        <row r="11">
          <cell r="B11" t="str">
            <v>1Q05</v>
          </cell>
          <cell r="C11">
            <v>220</v>
          </cell>
          <cell r="I11" t="str">
            <v>Cambridgeshire</v>
          </cell>
          <cell r="J11">
            <v>1.03</v>
          </cell>
        </row>
        <row r="12">
          <cell r="B12" t="str">
            <v>1Q06</v>
          </cell>
          <cell r="C12">
            <v>226</v>
          </cell>
          <cell r="I12" t="str">
            <v>Central</v>
          </cell>
          <cell r="J12">
            <v>0.93</v>
          </cell>
        </row>
        <row r="13">
          <cell r="B13" t="str">
            <v>1Q07</v>
          </cell>
          <cell r="C13">
            <v>238</v>
          </cell>
          <cell r="I13" t="str">
            <v>Channel Islands</v>
          </cell>
          <cell r="J13">
            <v>1.39</v>
          </cell>
        </row>
        <row r="14">
          <cell r="B14" t="str">
            <v>1Q08</v>
          </cell>
          <cell r="C14">
            <v>252</v>
          </cell>
          <cell r="I14" t="str">
            <v>Cheshire</v>
          </cell>
          <cell r="J14">
            <v>0.95</v>
          </cell>
        </row>
        <row r="15">
          <cell r="B15" t="str">
            <v>1Q91</v>
          </cell>
          <cell r="C15">
            <v>117</v>
          </cell>
          <cell r="I15" t="str">
            <v>Cleveland</v>
          </cell>
          <cell r="J15">
            <v>0.97</v>
          </cell>
        </row>
        <row r="16">
          <cell r="B16" t="str">
            <v>1Q92</v>
          </cell>
          <cell r="C16">
            <v>112</v>
          </cell>
          <cell r="I16" t="str">
            <v>Clwyd</v>
          </cell>
          <cell r="J16">
            <v>0.95</v>
          </cell>
        </row>
        <row r="17">
          <cell r="B17" t="str">
            <v>1Q93</v>
          </cell>
          <cell r="C17">
            <v>108</v>
          </cell>
          <cell r="I17" t="str">
            <v>Cornwall</v>
          </cell>
          <cell r="J17">
            <v>0.99</v>
          </cell>
        </row>
        <row r="18">
          <cell r="B18" t="str">
            <v>1Q94</v>
          </cell>
          <cell r="C18">
            <v>114</v>
          </cell>
          <cell r="I18" t="str">
            <v>Cumbria</v>
          </cell>
          <cell r="J18">
            <v>1.01</v>
          </cell>
        </row>
        <row r="19">
          <cell r="B19" t="str">
            <v>1Q95</v>
          </cell>
          <cell r="C19">
            <v>129</v>
          </cell>
          <cell r="I19" t="str">
            <v>Derbyshire</v>
          </cell>
          <cell r="J19">
            <v>0.93</v>
          </cell>
        </row>
        <row r="20">
          <cell r="B20" t="str">
            <v>1Q96</v>
          </cell>
          <cell r="C20">
            <v>127</v>
          </cell>
          <cell r="I20" t="str">
            <v>Devon</v>
          </cell>
          <cell r="J20">
            <v>0.99</v>
          </cell>
        </row>
        <row r="21">
          <cell r="B21" t="str">
            <v>1Q97</v>
          </cell>
          <cell r="C21">
            <v>134</v>
          </cell>
          <cell r="I21" t="str">
            <v>Dorset</v>
          </cell>
          <cell r="J21">
            <v>1.02</v>
          </cell>
        </row>
        <row r="22">
          <cell r="B22" t="str">
            <v>1Q98</v>
          </cell>
          <cell r="C22">
            <v>141</v>
          </cell>
          <cell r="I22" t="str">
            <v>Dumfries and Galloway</v>
          </cell>
          <cell r="J22">
            <v>0.87</v>
          </cell>
        </row>
        <row r="23">
          <cell r="B23" t="str">
            <v>1Q99</v>
          </cell>
          <cell r="C23">
            <v>147</v>
          </cell>
          <cell r="I23" t="str">
            <v>Durham</v>
          </cell>
          <cell r="J23">
            <v>0.97</v>
          </cell>
        </row>
        <row r="24">
          <cell r="B24" t="str">
            <v>2Q00</v>
          </cell>
          <cell r="C24">
            <v>158</v>
          </cell>
          <cell r="I24" t="str">
            <v>Dyfed</v>
          </cell>
          <cell r="J24">
            <v>0.92</v>
          </cell>
        </row>
        <row r="25">
          <cell r="B25" t="str">
            <v>2Q01</v>
          </cell>
          <cell r="C25">
            <v>171</v>
          </cell>
          <cell r="I25" t="str">
            <v>East Anglia Region</v>
          </cell>
          <cell r="J25">
            <v>1</v>
          </cell>
        </row>
        <row r="26">
          <cell r="B26" t="str">
            <v>2Q02</v>
          </cell>
          <cell r="C26">
            <v>189</v>
          </cell>
          <cell r="I26" t="str">
            <v>East Midlands Region</v>
          </cell>
          <cell r="J26">
            <v>0.94</v>
          </cell>
        </row>
        <row r="27">
          <cell r="B27" t="str">
            <v>2Q03</v>
          </cell>
          <cell r="C27">
            <v>198</v>
          </cell>
          <cell r="I27" t="str">
            <v>East Sussex</v>
          </cell>
          <cell r="J27">
            <v>1.1200000000000001</v>
          </cell>
        </row>
        <row r="28">
          <cell r="B28" t="str">
            <v>2Q04</v>
          </cell>
          <cell r="C28">
            <v>215</v>
          </cell>
          <cell r="I28" t="str">
            <v>Essex</v>
          </cell>
          <cell r="J28">
            <v>1.0900000000000001</v>
          </cell>
        </row>
        <row r="29">
          <cell r="B29" t="str">
            <v>2Q05</v>
          </cell>
          <cell r="C29">
            <v>226</v>
          </cell>
          <cell r="I29" t="str">
            <v>Fife</v>
          </cell>
          <cell r="J29">
            <v>0.9</v>
          </cell>
        </row>
        <row r="30">
          <cell r="B30" t="str">
            <v>2Q06</v>
          </cell>
          <cell r="C30">
            <v>228</v>
          </cell>
          <cell r="I30" t="str">
            <v>Gloucestershire</v>
          </cell>
          <cell r="J30">
            <v>1.01</v>
          </cell>
        </row>
        <row r="31">
          <cell r="B31" t="str">
            <v>2Q07</v>
          </cell>
          <cell r="C31">
            <v>240</v>
          </cell>
          <cell r="I31" t="str">
            <v>Grampian</v>
          </cell>
          <cell r="J31">
            <v>0.85</v>
          </cell>
        </row>
        <row r="32">
          <cell r="B32" t="str">
            <v>2Q91</v>
          </cell>
          <cell r="C32">
            <v>114</v>
          </cell>
          <cell r="I32" t="str">
            <v>Greater London</v>
          </cell>
          <cell r="J32">
            <v>1.1299999999999999</v>
          </cell>
        </row>
        <row r="33">
          <cell r="B33" t="str">
            <v>2Q92</v>
          </cell>
          <cell r="C33">
            <v>108</v>
          </cell>
          <cell r="I33" t="str">
            <v>Greater Manchester</v>
          </cell>
          <cell r="J33">
            <v>0.96</v>
          </cell>
        </row>
        <row r="34">
          <cell r="B34" t="str">
            <v>2Q93</v>
          </cell>
          <cell r="C34">
            <v>108</v>
          </cell>
          <cell r="I34" t="str">
            <v>Gwent</v>
          </cell>
          <cell r="J34">
            <v>0.9</v>
          </cell>
        </row>
        <row r="35">
          <cell r="B35" t="str">
            <v>2Q94</v>
          </cell>
          <cell r="C35">
            <v>120</v>
          </cell>
          <cell r="I35" t="str">
            <v>Gwynedd</v>
          </cell>
          <cell r="J35">
            <v>0.87</v>
          </cell>
        </row>
        <row r="36">
          <cell r="B36" t="str">
            <v>2Q95</v>
          </cell>
          <cell r="C36">
            <v>129</v>
          </cell>
          <cell r="I36" t="str">
            <v>Hampshire</v>
          </cell>
          <cell r="J36">
            <v>1.07</v>
          </cell>
        </row>
        <row r="37">
          <cell r="B37" t="str">
            <v>2Q96</v>
          </cell>
          <cell r="C37">
            <v>131</v>
          </cell>
          <cell r="I37" t="str">
            <v>Hereford and Worcester</v>
          </cell>
          <cell r="J37">
            <v>0.93</v>
          </cell>
        </row>
        <row r="38">
          <cell r="B38" t="str">
            <v>2Q97</v>
          </cell>
          <cell r="C38">
            <v>137</v>
          </cell>
          <cell r="I38" t="str">
            <v>Hertfordshire</v>
          </cell>
          <cell r="J38">
            <v>1.1299999999999999</v>
          </cell>
        </row>
        <row r="39">
          <cell r="B39" t="str">
            <v>2Q98</v>
          </cell>
          <cell r="C39">
            <v>147</v>
          </cell>
          <cell r="I39" t="str">
            <v>Highland</v>
          </cell>
          <cell r="J39">
            <v>0.87</v>
          </cell>
        </row>
        <row r="40">
          <cell r="B40" t="str">
            <v>2Q99</v>
          </cell>
          <cell r="C40">
            <v>149</v>
          </cell>
          <cell r="I40" t="str">
            <v>Humberside</v>
          </cell>
          <cell r="J40">
            <v>0.97</v>
          </cell>
        </row>
        <row r="41">
          <cell r="B41" t="str">
            <v>3Q00</v>
          </cell>
          <cell r="C41">
            <v>162</v>
          </cell>
          <cell r="I41" t="str">
            <v>Isle of Wight</v>
          </cell>
          <cell r="J41">
            <v>1.06</v>
          </cell>
        </row>
        <row r="42">
          <cell r="B42" t="str">
            <v>3Q01</v>
          </cell>
          <cell r="C42">
            <v>177</v>
          </cell>
          <cell r="I42" t="str">
            <v>Kent</v>
          </cell>
          <cell r="J42">
            <v>1.1200000000000001</v>
          </cell>
        </row>
        <row r="43">
          <cell r="B43" t="str">
            <v>3Q02</v>
          </cell>
          <cell r="C43">
            <v>188</v>
          </cell>
          <cell r="I43" t="str">
            <v>Lancashire</v>
          </cell>
          <cell r="J43">
            <v>0.96</v>
          </cell>
        </row>
        <row r="44">
          <cell r="B44" t="str">
            <v>3Q03</v>
          </cell>
          <cell r="C44">
            <v>198</v>
          </cell>
          <cell r="I44" t="str">
            <v>Leicestershire</v>
          </cell>
          <cell r="J44">
            <v>0.94</v>
          </cell>
        </row>
        <row r="45">
          <cell r="B45" t="str">
            <v>3Q04</v>
          </cell>
          <cell r="C45">
            <v>213</v>
          </cell>
          <cell r="I45" t="str">
            <v>Lincolnshire</v>
          </cell>
          <cell r="J45">
            <v>0.93</v>
          </cell>
        </row>
        <row r="46">
          <cell r="B46" t="str">
            <v>3Q05</v>
          </cell>
          <cell r="C46">
            <v>223</v>
          </cell>
          <cell r="I46" t="str">
            <v>London Postal Districts</v>
          </cell>
          <cell r="J46">
            <v>1.1599999999999999</v>
          </cell>
        </row>
        <row r="47">
          <cell r="B47" t="str">
            <v>3Q06</v>
          </cell>
          <cell r="C47">
            <v>231</v>
          </cell>
          <cell r="I47" t="str">
            <v>Lothian</v>
          </cell>
          <cell r="J47">
            <v>0.96</v>
          </cell>
        </row>
        <row r="48">
          <cell r="B48" t="str">
            <v>3Q07</v>
          </cell>
          <cell r="C48">
            <v>243</v>
          </cell>
          <cell r="I48" t="str">
            <v>Merseryside</v>
          </cell>
          <cell r="J48">
            <v>0.97</v>
          </cell>
        </row>
        <row r="49">
          <cell r="B49" t="str">
            <v>3Q91</v>
          </cell>
          <cell r="C49">
            <v>114</v>
          </cell>
          <cell r="I49" t="str">
            <v>Mid Glamorgan</v>
          </cell>
          <cell r="J49">
            <v>0.89</v>
          </cell>
        </row>
        <row r="50">
          <cell r="B50" t="str">
            <v>3Q92</v>
          </cell>
          <cell r="C50">
            <v>106</v>
          </cell>
          <cell r="I50" t="str">
            <v>Norfolk</v>
          </cell>
          <cell r="J50">
            <v>0.97</v>
          </cell>
        </row>
        <row r="51">
          <cell r="B51" t="str">
            <v>3Q93</v>
          </cell>
          <cell r="C51">
            <v>111</v>
          </cell>
          <cell r="I51" t="str">
            <v>North West Region</v>
          </cell>
          <cell r="J51">
            <v>0.96</v>
          </cell>
        </row>
        <row r="52">
          <cell r="B52" t="str">
            <v>3Q94</v>
          </cell>
          <cell r="C52">
            <v>124</v>
          </cell>
          <cell r="I52" t="str">
            <v>North Yorkshire</v>
          </cell>
          <cell r="J52">
            <v>0.99</v>
          </cell>
        </row>
        <row r="53">
          <cell r="B53" t="str">
            <v>3Q95</v>
          </cell>
          <cell r="C53">
            <v>130</v>
          </cell>
          <cell r="I53" t="str">
            <v>Northamptonshire</v>
          </cell>
          <cell r="J53">
            <v>0.99</v>
          </cell>
        </row>
        <row r="54">
          <cell r="B54" t="str">
            <v>3Q96</v>
          </cell>
          <cell r="C54">
            <v>131</v>
          </cell>
          <cell r="I54" t="str">
            <v>Northern Ireland</v>
          </cell>
          <cell r="J54">
            <v>0.67</v>
          </cell>
        </row>
        <row r="55">
          <cell r="B55" t="str">
            <v>3Q97</v>
          </cell>
          <cell r="C55">
            <v>140</v>
          </cell>
          <cell r="I55" t="str">
            <v>Northern Region</v>
          </cell>
          <cell r="J55">
            <v>0.98</v>
          </cell>
        </row>
        <row r="56">
          <cell r="B56" t="str">
            <v>3Q98</v>
          </cell>
          <cell r="C56">
            <v>148</v>
          </cell>
          <cell r="I56" t="str">
            <v>Northumberland</v>
          </cell>
          <cell r="J56">
            <v>1</v>
          </cell>
        </row>
        <row r="57">
          <cell r="B57" t="str">
            <v>3Q99</v>
          </cell>
          <cell r="C57">
            <v>152</v>
          </cell>
          <cell r="I57" t="str">
            <v>Nottinghamshire</v>
          </cell>
          <cell r="J57">
            <v>0.93</v>
          </cell>
        </row>
        <row r="58">
          <cell r="B58" t="str">
            <v>4Q00</v>
          </cell>
          <cell r="C58">
            <v>167</v>
          </cell>
          <cell r="I58" t="str">
            <v>Orkney Islands Area</v>
          </cell>
          <cell r="J58">
            <v>1.1000000000000001</v>
          </cell>
        </row>
        <row r="59">
          <cell r="B59" t="str">
            <v>4Q01</v>
          </cell>
          <cell r="C59">
            <v>177</v>
          </cell>
          <cell r="I59" t="str">
            <v>Outer London</v>
          </cell>
          <cell r="J59">
            <v>1.08</v>
          </cell>
        </row>
        <row r="60">
          <cell r="B60" t="str">
            <v>4Q02</v>
          </cell>
          <cell r="C60">
            <v>190</v>
          </cell>
          <cell r="I60" t="str">
            <v>Oxfordshire</v>
          </cell>
          <cell r="J60">
            <v>1.05</v>
          </cell>
        </row>
        <row r="61">
          <cell r="B61" t="str">
            <v>4Q03</v>
          </cell>
          <cell r="C61">
            <v>195</v>
          </cell>
          <cell r="I61" t="str">
            <v>Powys</v>
          </cell>
          <cell r="J61">
            <v>0.88</v>
          </cell>
        </row>
        <row r="62">
          <cell r="B62" t="str">
            <v>4Q04</v>
          </cell>
          <cell r="C62">
            <v>225</v>
          </cell>
          <cell r="I62" t="str">
            <v>Scotland</v>
          </cell>
          <cell r="J62">
            <v>0.93</v>
          </cell>
        </row>
        <row r="63">
          <cell r="B63" t="str">
            <v>4Q05</v>
          </cell>
          <cell r="C63">
            <v>223</v>
          </cell>
          <cell r="I63" t="str">
            <v>Shetland Islands Area</v>
          </cell>
          <cell r="J63">
            <v>1.17</v>
          </cell>
        </row>
        <row r="64">
          <cell r="B64" t="str">
            <v>4Q06</v>
          </cell>
          <cell r="C64">
            <v>234</v>
          </cell>
          <cell r="I64" t="str">
            <v>Shropshire</v>
          </cell>
          <cell r="J64">
            <v>0.93</v>
          </cell>
        </row>
        <row r="65">
          <cell r="B65" t="str">
            <v>4Q07</v>
          </cell>
          <cell r="C65">
            <v>247</v>
          </cell>
          <cell r="I65" t="str">
            <v>Somerset</v>
          </cell>
          <cell r="J65">
            <v>0.99</v>
          </cell>
        </row>
        <row r="66">
          <cell r="B66" t="str">
            <v>4Q91</v>
          </cell>
          <cell r="C66">
            <v>111</v>
          </cell>
          <cell r="I66" t="str">
            <v>South East Region</v>
          </cell>
          <cell r="J66">
            <v>1.1000000000000001</v>
          </cell>
        </row>
        <row r="67">
          <cell r="B67" t="str">
            <v>4Q92</v>
          </cell>
          <cell r="C67">
            <v>107</v>
          </cell>
          <cell r="I67" t="str">
            <v>South Glamorgan</v>
          </cell>
          <cell r="J67">
            <v>0.91</v>
          </cell>
        </row>
        <row r="68">
          <cell r="B68" t="str">
            <v>4Q93</v>
          </cell>
          <cell r="C68">
            <v>110</v>
          </cell>
          <cell r="I68" t="str">
            <v>South West Region</v>
          </cell>
          <cell r="J68">
            <v>1</v>
          </cell>
        </row>
        <row r="69">
          <cell r="B69" t="str">
            <v>4Q94</v>
          </cell>
          <cell r="C69">
            <v>125</v>
          </cell>
          <cell r="I69" t="str">
            <v>South Yorkshire</v>
          </cell>
          <cell r="J69">
            <v>0.98</v>
          </cell>
        </row>
        <row r="70">
          <cell r="B70" t="str">
            <v>4Q95</v>
          </cell>
          <cell r="C70">
            <v>131</v>
          </cell>
          <cell r="I70" t="str">
            <v>Staffordshire</v>
          </cell>
          <cell r="J70">
            <v>0.91</v>
          </cell>
        </row>
        <row r="71">
          <cell r="B71" t="str">
            <v>4Q96</v>
          </cell>
          <cell r="C71">
            <v>130</v>
          </cell>
          <cell r="I71" t="str">
            <v>Strathclyde</v>
          </cell>
          <cell r="J71">
            <v>0.97</v>
          </cell>
        </row>
        <row r="72">
          <cell r="B72" t="str">
            <v>4Q97</v>
          </cell>
          <cell r="C72">
            <v>140</v>
          </cell>
          <cell r="I72" t="str">
            <v>Suffolk</v>
          </cell>
          <cell r="J72">
            <v>1</v>
          </cell>
        </row>
        <row r="73">
          <cell r="B73" t="str">
            <v>4Q98</v>
          </cell>
          <cell r="C73">
            <v>146</v>
          </cell>
          <cell r="I73" t="str">
            <v>Surrey</v>
          </cell>
          <cell r="J73">
            <v>1.1599999999999999</v>
          </cell>
        </row>
        <row r="74">
          <cell r="B74" t="str">
            <v>4Q99</v>
          </cell>
          <cell r="C74">
            <v>154</v>
          </cell>
          <cell r="I74" t="str">
            <v>Tayside</v>
          </cell>
          <cell r="J74">
            <v>0.92</v>
          </cell>
        </row>
        <row r="75">
          <cell r="I75" t="str">
            <v>Tyne and Wear</v>
          </cell>
          <cell r="J75">
            <v>0.97</v>
          </cell>
        </row>
        <row r="76">
          <cell r="I76" t="str">
            <v>UK</v>
          </cell>
          <cell r="J76">
            <v>1</v>
          </cell>
        </row>
        <row r="77">
          <cell r="I77" t="str">
            <v>Wales</v>
          </cell>
          <cell r="J77">
            <v>0.89</v>
          </cell>
        </row>
        <row r="78">
          <cell r="I78" t="str">
            <v>Warwickshire</v>
          </cell>
          <cell r="J78">
            <v>0.96</v>
          </cell>
        </row>
        <row r="79">
          <cell r="I79" t="str">
            <v>West Glamorgan</v>
          </cell>
          <cell r="J79">
            <v>0.88</v>
          </cell>
        </row>
        <row r="80">
          <cell r="I80" t="str">
            <v>West Midlands</v>
          </cell>
          <cell r="J80">
            <v>0.93</v>
          </cell>
        </row>
        <row r="81">
          <cell r="I81" t="str">
            <v>West Midlands</v>
          </cell>
          <cell r="J81">
            <v>0.94</v>
          </cell>
        </row>
        <row r="82">
          <cell r="I82" t="str">
            <v>West Sussex</v>
          </cell>
          <cell r="J82">
            <v>1.1100000000000001</v>
          </cell>
        </row>
        <row r="83">
          <cell r="I83" t="str">
            <v>West Yorkshire</v>
          </cell>
          <cell r="J83">
            <v>0.96</v>
          </cell>
        </row>
        <row r="84">
          <cell r="I84" t="str">
            <v>Wiltshire</v>
          </cell>
          <cell r="J84">
            <v>1.01</v>
          </cell>
        </row>
        <row r="85">
          <cell r="I85" t="str">
            <v>Yorkshire and Humberside Region</v>
          </cell>
          <cell r="J85">
            <v>0.97</v>
          </cell>
        </row>
      </sheetData>
      <sheetData sheetId="4"/>
      <sheetData sheetId="5"/>
      <sheetData sheetId="6">
        <row r="11">
          <cell r="B11">
            <v>0</v>
          </cell>
        </row>
        <row r="12">
          <cell r="B12">
            <v>10</v>
          </cell>
        </row>
        <row r="13">
          <cell r="B13">
            <v>20</v>
          </cell>
        </row>
        <row r="14">
          <cell r="B14">
            <v>30</v>
          </cell>
        </row>
        <row r="15">
          <cell r="B15">
            <v>40</v>
          </cell>
        </row>
        <row r="16">
          <cell r="B16">
            <v>50</v>
          </cell>
        </row>
        <row r="17">
          <cell r="B17">
            <v>60</v>
          </cell>
        </row>
        <row r="18">
          <cell r="B18">
            <v>70</v>
          </cell>
        </row>
        <row r="19">
          <cell r="B19">
            <v>80</v>
          </cell>
        </row>
        <row r="20">
          <cell r="B20">
            <v>90</v>
          </cell>
        </row>
        <row r="21">
          <cell r="B21">
            <v>100</v>
          </cell>
        </row>
        <row r="22">
          <cell r="B22">
            <v>105</v>
          </cell>
        </row>
        <row r="23">
          <cell r="B23">
            <v>110</v>
          </cell>
        </row>
        <row r="24">
          <cell r="B24">
            <v>112</v>
          </cell>
        </row>
        <row r="25">
          <cell r="B25">
            <v>114</v>
          </cell>
        </row>
        <row r="26">
          <cell r="B26">
            <v>116</v>
          </cell>
        </row>
        <row r="27">
          <cell r="B27">
            <v>118</v>
          </cell>
        </row>
        <row r="28">
          <cell r="B28">
            <v>120</v>
          </cell>
        </row>
        <row r="29">
          <cell r="B29">
            <v>122</v>
          </cell>
        </row>
        <row r="30">
          <cell r="B30">
            <v>124</v>
          </cell>
        </row>
        <row r="31">
          <cell r="B31">
            <v>130</v>
          </cell>
        </row>
        <row r="32">
          <cell r="B32">
            <v>140</v>
          </cell>
        </row>
        <row r="33">
          <cell r="B33">
            <v>150</v>
          </cell>
        </row>
        <row r="34">
          <cell r="B34">
            <v>152</v>
          </cell>
        </row>
        <row r="35">
          <cell r="B35">
            <v>154</v>
          </cell>
        </row>
        <row r="36">
          <cell r="B36">
            <v>160</v>
          </cell>
        </row>
        <row r="37">
          <cell r="B37">
            <v>165</v>
          </cell>
        </row>
        <row r="38">
          <cell r="B38">
            <v>170</v>
          </cell>
        </row>
        <row r="39">
          <cell r="B39">
            <v>172</v>
          </cell>
        </row>
        <row r="40">
          <cell r="B40">
            <v>200</v>
          </cell>
        </row>
        <row r="41">
          <cell r="B41">
            <v>210</v>
          </cell>
        </row>
        <row r="42">
          <cell r="B42">
            <v>212</v>
          </cell>
        </row>
        <row r="43">
          <cell r="B43">
            <v>214</v>
          </cell>
        </row>
        <row r="44">
          <cell r="B44">
            <v>216</v>
          </cell>
        </row>
        <row r="45">
          <cell r="B45">
            <v>218</v>
          </cell>
        </row>
        <row r="46">
          <cell r="B46">
            <v>220</v>
          </cell>
        </row>
        <row r="47">
          <cell r="B47">
            <v>221</v>
          </cell>
        </row>
        <row r="48">
          <cell r="B48">
            <v>222</v>
          </cell>
        </row>
        <row r="49">
          <cell r="B49">
            <v>224</v>
          </cell>
        </row>
        <row r="50">
          <cell r="B50">
            <v>226</v>
          </cell>
        </row>
        <row r="51">
          <cell r="B51">
            <v>227</v>
          </cell>
        </row>
        <row r="52">
          <cell r="B52">
            <v>228</v>
          </cell>
        </row>
        <row r="53">
          <cell r="B53">
            <v>230</v>
          </cell>
        </row>
        <row r="54">
          <cell r="B54">
            <v>236</v>
          </cell>
        </row>
        <row r="55">
          <cell r="B55">
            <v>240</v>
          </cell>
        </row>
        <row r="56">
          <cell r="B56">
            <v>250</v>
          </cell>
        </row>
        <row r="57">
          <cell r="B57">
            <v>260</v>
          </cell>
        </row>
        <row r="58">
          <cell r="B58">
            <v>266</v>
          </cell>
        </row>
        <row r="59">
          <cell r="B59">
            <v>270</v>
          </cell>
        </row>
        <row r="60">
          <cell r="B60">
            <v>300</v>
          </cell>
        </row>
        <row r="61">
          <cell r="B61">
            <v>305</v>
          </cell>
        </row>
        <row r="62">
          <cell r="B62">
            <v>310</v>
          </cell>
        </row>
        <row r="63">
          <cell r="B63">
            <v>314</v>
          </cell>
        </row>
        <row r="64">
          <cell r="B64">
            <v>316</v>
          </cell>
        </row>
        <row r="65">
          <cell r="B65">
            <v>320</v>
          </cell>
        </row>
        <row r="66">
          <cell r="B66">
            <v>322</v>
          </cell>
        </row>
        <row r="67">
          <cell r="B67">
            <v>324</v>
          </cell>
        </row>
        <row r="68">
          <cell r="B68">
            <v>326</v>
          </cell>
        </row>
        <row r="69">
          <cell r="B69">
            <v>328</v>
          </cell>
        </row>
        <row r="70">
          <cell r="B70">
            <v>330</v>
          </cell>
        </row>
        <row r="71">
          <cell r="B71">
            <v>334</v>
          </cell>
        </row>
        <row r="72">
          <cell r="B72">
            <v>338</v>
          </cell>
        </row>
        <row r="73">
          <cell r="B73">
            <v>340</v>
          </cell>
        </row>
        <row r="74">
          <cell r="B74">
            <v>350</v>
          </cell>
        </row>
        <row r="75">
          <cell r="B75">
            <v>355</v>
          </cell>
        </row>
        <row r="76">
          <cell r="B76">
            <v>360</v>
          </cell>
        </row>
        <row r="77">
          <cell r="B77">
            <v>364</v>
          </cell>
        </row>
        <row r="78">
          <cell r="B78">
            <v>366</v>
          </cell>
        </row>
        <row r="79">
          <cell r="B79">
            <v>380</v>
          </cell>
        </row>
        <row r="80">
          <cell r="B80">
            <v>384</v>
          </cell>
        </row>
        <row r="81">
          <cell r="B81">
            <v>386</v>
          </cell>
        </row>
        <row r="82">
          <cell r="B82">
            <v>390</v>
          </cell>
        </row>
        <row r="83">
          <cell r="B83">
            <v>395</v>
          </cell>
        </row>
        <row r="84">
          <cell r="B84">
            <v>400</v>
          </cell>
        </row>
        <row r="85">
          <cell r="B85">
            <v>405</v>
          </cell>
        </row>
        <row r="86">
          <cell r="B86">
            <v>410</v>
          </cell>
        </row>
        <row r="87">
          <cell r="B87">
            <v>415</v>
          </cell>
        </row>
        <row r="88">
          <cell r="B88">
            <v>420</v>
          </cell>
        </row>
        <row r="89">
          <cell r="B89">
            <v>425</v>
          </cell>
        </row>
        <row r="90">
          <cell r="B90">
            <v>430</v>
          </cell>
        </row>
        <row r="91">
          <cell r="B91">
            <v>435</v>
          </cell>
        </row>
        <row r="92">
          <cell r="B92">
            <v>440</v>
          </cell>
        </row>
        <row r="93">
          <cell r="B93">
            <v>445</v>
          </cell>
        </row>
        <row r="94">
          <cell r="B94">
            <v>450</v>
          </cell>
        </row>
        <row r="95">
          <cell r="B95">
            <v>460</v>
          </cell>
        </row>
        <row r="96">
          <cell r="B96">
            <v>470</v>
          </cell>
        </row>
        <row r="97">
          <cell r="B97">
            <v>480</v>
          </cell>
        </row>
        <row r="98">
          <cell r="B98">
            <v>485</v>
          </cell>
        </row>
        <row r="99">
          <cell r="B99">
            <v>500</v>
          </cell>
        </row>
        <row r="100">
          <cell r="B100">
            <v>505</v>
          </cell>
        </row>
        <row r="101">
          <cell r="B101">
            <v>510</v>
          </cell>
        </row>
        <row r="102">
          <cell r="B102">
            <v>512</v>
          </cell>
        </row>
        <row r="103">
          <cell r="B103">
            <v>514</v>
          </cell>
        </row>
        <row r="104">
          <cell r="B104">
            <v>520</v>
          </cell>
        </row>
        <row r="105">
          <cell r="B105">
            <v>530</v>
          </cell>
        </row>
        <row r="106">
          <cell r="B106">
            <v>535</v>
          </cell>
        </row>
        <row r="107">
          <cell r="B107">
            <v>540</v>
          </cell>
        </row>
        <row r="108">
          <cell r="B108">
            <v>550</v>
          </cell>
        </row>
        <row r="109">
          <cell r="B109">
            <v>560</v>
          </cell>
        </row>
        <row r="110">
          <cell r="B110">
            <v>561</v>
          </cell>
        </row>
        <row r="111">
          <cell r="B111">
            <v>562</v>
          </cell>
        </row>
        <row r="112">
          <cell r="B112">
            <v>563</v>
          </cell>
        </row>
        <row r="113">
          <cell r="B113">
            <v>564</v>
          </cell>
        </row>
        <row r="114">
          <cell r="B114">
            <v>565</v>
          </cell>
        </row>
        <row r="115">
          <cell r="B115">
            <v>570</v>
          </cell>
        </row>
        <row r="116">
          <cell r="B116">
            <v>575</v>
          </cell>
        </row>
        <row r="117">
          <cell r="B117">
            <v>580</v>
          </cell>
        </row>
        <row r="118">
          <cell r="B118">
            <v>584</v>
          </cell>
        </row>
        <row r="119">
          <cell r="B119">
            <v>586</v>
          </cell>
        </row>
        <row r="120">
          <cell r="B120">
            <v>588</v>
          </cell>
        </row>
        <row r="121">
          <cell r="B121">
            <v>590</v>
          </cell>
        </row>
        <row r="122">
          <cell r="B122">
            <v>600</v>
          </cell>
        </row>
        <row r="123">
          <cell r="B123">
            <v>605</v>
          </cell>
        </row>
        <row r="124">
          <cell r="B124">
            <v>610</v>
          </cell>
        </row>
        <row r="125">
          <cell r="B125">
            <v>620</v>
          </cell>
        </row>
        <row r="126">
          <cell r="B126">
            <v>630</v>
          </cell>
        </row>
        <row r="127">
          <cell r="B127">
            <v>640</v>
          </cell>
        </row>
        <row r="128">
          <cell r="B128">
            <v>650</v>
          </cell>
        </row>
        <row r="129">
          <cell r="B129">
            <v>660</v>
          </cell>
        </row>
        <row r="130">
          <cell r="B130">
            <v>670</v>
          </cell>
        </row>
        <row r="131">
          <cell r="B131">
            <v>675</v>
          </cell>
        </row>
        <row r="132">
          <cell r="B132">
            <v>680</v>
          </cell>
        </row>
        <row r="133">
          <cell r="B133">
            <v>690</v>
          </cell>
        </row>
        <row r="134">
          <cell r="B134">
            <v>700</v>
          </cell>
        </row>
        <row r="135">
          <cell r="B135">
            <v>705</v>
          </cell>
        </row>
        <row r="136">
          <cell r="B136">
            <v>710</v>
          </cell>
        </row>
        <row r="137">
          <cell r="B137">
            <v>715</v>
          </cell>
        </row>
        <row r="138">
          <cell r="B138">
            <v>720</v>
          </cell>
        </row>
        <row r="139">
          <cell r="B139">
            <v>730</v>
          </cell>
        </row>
        <row r="140">
          <cell r="B140">
            <v>734</v>
          </cell>
        </row>
        <row r="141">
          <cell r="B141">
            <v>738</v>
          </cell>
        </row>
        <row r="142">
          <cell r="B142">
            <v>740</v>
          </cell>
        </row>
        <row r="143">
          <cell r="B143">
            <v>745</v>
          </cell>
        </row>
        <row r="144">
          <cell r="B144">
            <v>750</v>
          </cell>
        </row>
        <row r="145">
          <cell r="B145">
            <v>752</v>
          </cell>
        </row>
        <row r="146">
          <cell r="B146">
            <v>755</v>
          </cell>
        </row>
        <row r="147">
          <cell r="B147">
            <v>760</v>
          </cell>
        </row>
        <row r="148">
          <cell r="B148">
            <v>762</v>
          </cell>
        </row>
        <row r="149">
          <cell r="B149">
            <v>764</v>
          </cell>
        </row>
        <row r="150">
          <cell r="B150">
            <v>770</v>
          </cell>
        </row>
        <row r="151">
          <cell r="B151">
            <v>774</v>
          </cell>
        </row>
        <row r="152">
          <cell r="B152">
            <v>776</v>
          </cell>
        </row>
        <row r="153">
          <cell r="B153">
            <v>780</v>
          </cell>
        </row>
        <row r="154">
          <cell r="B154">
            <v>784</v>
          </cell>
        </row>
        <row r="155">
          <cell r="B155">
            <v>786</v>
          </cell>
        </row>
        <row r="156">
          <cell r="B156">
            <v>790</v>
          </cell>
        </row>
        <row r="157">
          <cell r="B157">
            <v>794</v>
          </cell>
        </row>
        <row r="158">
          <cell r="B158">
            <v>796</v>
          </cell>
        </row>
        <row r="159">
          <cell r="B159">
            <v>798</v>
          </cell>
        </row>
        <row r="160">
          <cell r="B160">
            <v>800</v>
          </cell>
        </row>
        <row r="161">
          <cell r="B161">
            <v>810</v>
          </cell>
        </row>
        <row r="162">
          <cell r="B162">
            <v>820</v>
          </cell>
        </row>
        <row r="163">
          <cell r="B163">
            <v>822</v>
          </cell>
        </row>
        <row r="164">
          <cell r="B164">
            <v>824</v>
          </cell>
        </row>
        <row r="165">
          <cell r="B165">
            <v>830</v>
          </cell>
        </row>
        <row r="166">
          <cell r="B166">
            <v>840</v>
          </cell>
        </row>
        <row r="167">
          <cell r="B167">
            <v>845</v>
          </cell>
        </row>
        <row r="168">
          <cell r="B168">
            <v>850</v>
          </cell>
        </row>
        <row r="169">
          <cell r="B169">
            <v>860</v>
          </cell>
        </row>
        <row r="170">
          <cell r="B170">
            <v>870</v>
          </cell>
        </row>
        <row r="171">
          <cell r="B171">
            <v>880</v>
          </cell>
        </row>
        <row r="172">
          <cell r="B172">
            <v>890</v>
          </cell>
        </row>
        <row r="173">
          <cell r="B173">
            <v>895</v>
          </cell>
        </row>
        <row r="174">
          <cell r="B174">
            <v>900</v>
          </cell>
        </row>
        <row r="175">
          <cell r="B175">
            <v>910</v>
          </cell>
        </row>
        <row r="176">
          <cell r="B176">
            <v>920</v>
          </cell>
        </row>
        <row r="177">
          <cell r="B177">
            <v>930</v>
          </cell>
        </row>
        <row r="178">
          <cell r="B178">
            <v>940</v>
          </cell>
        </row>
        <row r="179">
          <cell r="B179">
            <v>950</v>
          </cell>
        </row>
        <row r="180">
          <cell r="B180">
            <v>960</v>
          </cell>
        </row>
        <row r="181">
          <cell r="B181">
            <v>970</v>
          </cell>
        </row>
        <row r="185">
          <cell r="G185">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sheetName val="Notes"/>
      <sheetName val="Budget"/>
      <sheetName val="On Costs"/>
      <sheetName val="Fees"/>
      <sheetName val="Sales"/>
      <sheetName val="Overheads"/>
      <sheetName val="Accommodation"/>
      <sheetName val="Cost Codes"/>
      <sheetName val="Comparison"/>
      <sheetName val="Variance"/>
      <sheetName val="Element comparison "/>
      <sheetName val="Measur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Project Team"/>
      <sheetName val="Introduction"/>
      <sheetName val="Exec. Sum"/>
      <sheetName val="Sch. Areas"/>
      <sheetName val="Elemental Summary"/>
      <sheetName val="Cost Plan"/>
      <sheetName val="Exclusions"/>
      <sheetName val="Risks"/>
      <sheetName val="Cash Flow"/>
      <sheetName val="Graph"/>
      <sheetName val="Disclaimer"/>
      <sheetName val="Cover"/>
      <sheetName val="End of Cost Plan"/>
      <sheetName val="Master Data Sheet"/>
      <sheetName val="Areas calculation"/>
      <sheetName val="Levels"/>
      <sheetName val="Fit outs"/>
      <sheetName val="Specification"/>
      <sheetName val="Market Test"/>
      <sheetName val="FlySheets"/>
      <sheetName val="Module1"/>
      <sheetName val="ASFuncs"/>
      <sheetName val="cashflow macro functions"/>
      <sheetName val="Project_Team"/>
      <sheetName val="Exec__Sum"/>
      <sheetName val="Sch__Areas"/>
      <sheetName val="Elemental_Summary"/>
      <sheetName val="Cost_Plan"/>
      <sheetName val="Cash_Flow"/>
      <sheetName val="End_of_Cost_Plan"/>
      <sheetName val="Master_Data_Sheet"/>
      <sheetName val="Areas_calculation"/>
      <sheetName val="Fit_outs"/>
      <sheetName val="Market_Test"/>
      <sheetName val="cashflow_macro_functions"/>
      <sheetName val="Project_Team1"/>
      <sheetName val="Exec__Sum1"/>
      <sheetName val="Sch__Areas1"/>
      <sheetName val="Elemental_Summary1"/>
      <sheetName val="Cost_Plan1"/>
      <sheetName val="Cash_Flow1"/>
      <sheetName val="End_of_Cost_Plan1"/>
      <sheetName val="Master_Data_Sheet1"/>
      <sheetName val="Areas_calculation1"/>
      <sheetName val="Fit_outs1"/>
      <sheetName val="Market_Test1"/>
      <sheetName val="cashflow_macro_functions1"/>
      <sheetName val="Project_Team2"/>
      <sheetName val="Exec__Sum2"/>
      <sheetName val="Sch__Areas2"/>
      <sheetName val="Elemental_Summary2"/>
      <sheetName val="Cost_Plan2"/>
      <sheetName val="Cash_Flow2"/>
      <sheetName val="End_of_Cost_Plan2"/>
      <sheetName val="Master_Data_Sheet2"/>
      <sheetName val="Areas_calculation2"/>
      <sheetName val="Fit_outs2"/>
      <sheetName val="Market_Test2"/>
      <sheetName val="cashflow_macro_functions2"/>
      <sheetName val="Project_Team3"/>
      <sheetName val="Exec__Sum3"/>
      <sheetName val="Sch__Areas3"/>
      <sheetName val="Elemental_Summary3"/>
      <sheetName val="Cost_Plan3"/>
      <sheetName val="Cash_Flow3"/>
      <sheetName val="End_of_Cost_Plan3"/>
      <sheetName val="Master_Data_Sheet3"/>
      <sheetName val="Areas_calculation3"/>
      <sheetName val="Fit_outs3"/>
      <sheetName val="Market_Test3"/>
      <sheetName val="cashflow_macro_functions3"/>
      <sheetName val="Project_Team4"/>
      <sheetName val="Exec__Sum4"/>
      <sheetName val="Sch__Areas4"/>
      <sheetName val="Elemental_Summary4"/>
      <sheetName val="Cost_Plan4"/>
      <sheetName val="Cash_Flow4"/>
      <sheetName val="End_of_Cost_Plan4"/>
      <sheetName val="Master_Data_Sheet4"/>
      <sheetName val="Areas_calculation4"/>
      <sheetName val="Fit_outs4"/>
      <sheetName val="Market_Test4"/>
      <sheetName val="cashflow_macro_functions4"/>
      <sheetName val="Project_Team5"/>
      <sheetName val="Exec__Sum5"/>
      <sheetName val="Sch__Areas5"/>
      <sheetName val="Elemental_Summary5"/>
      <sheetName val="Cost_Plan5"/>
      <sheetName val="Cash_Flow5"/>
      <sheetName val="End_of_Cost_Plan5"/>
      <sheetName val="Master_Data_Sheet5"/>
      <sheetName val="Areas_calculation5"/>
      <sheetName val="Fit_outs5"/>
      <sheetName val="Market_Test5"/>
      <sheetName val="cashflow_macro_functions5"/>
      <sheetName val="Project_Team6"/>
      <sheetName val="Exec__Sum6"/>
      <sheetName val="Sch__Areas6"/>
      <sheetName val="Elemental_Summary6"/>
      <sheetName val="Cost_Plan6"/>
      <sheetName val="Cash_Flow6"/>
      <sheetName val="End_of_Cost_Plan6"/>
      <sheetName val="Master_Data_Sheet6"/>
      <sheetName val="Areas_calculation6"/>
      <sheetName val="Fit_outs6"/>
      <sheetName val="Market_Test6"/>
      <sheetName val="cashflow_macro_functions6"/>
      <sheetName val="Project_Team7"/>
      <sheetName val="Exec__Sum7"/>
      <sheetName val="Sch__Areas7"/>
      <sheetName val="Elemental_Summary7"/>
      <sheetName val="Cost_Plan7"/>
      <sheetName val="Cash_Flow7"/>
      <sheetName val="End_of_Cost_Plan7"/>
      <sheetName val="Master_Data_Sheet7"/>
      <sheetName val="Areas_calculation7"/>
      <sheetName val="Fit_outs7"/>
      <sheetName val="Market_Test7"/>
      <sheetName val="cashflow_macro_functions7"/>
      <sheetName val="Project_Team8"/>
      <sheetName val="Exec__Sum8"/>
      <sheetName val="Sch__Areas8"/>
      <sheetName val="Elemental_Summary8"/>
      <sheetName val="Cost_Plan8"/>
      <sheetName val="Cash_Flow8"/>
      <sheetName val="End_of_Cost_Plan8"/>
      <sheetName val="Master_Data_Sheet8"/>
      <sheetName val="Areas_calculation8"/>
      <sheetName val="Fit_outs8"/>
      <sheetName val="Market_Test8"/>
      <sheetName val="cashflow_macro_functions8"/>
      <sheetName val="Project_Team9"/>
      <sheetName val="Exec__Sum9"/>
      <sheetName val="Sch__Areas9"/>
      <sheetName val="Elemental_Summary9"/>
      <sheetName val="Cost_Plan9"/>
      <sheetName val="Cash_Flow9"/>
      <sheetName val="End_of_Cost_Plan9"/>
      <sheetName val="Master_Data_Sheet9"/>
      <sheetName val="Areas_calculation9"/>
      <sheetName val="Fit_outs9"/>
      <sheetName val="Market_Test9"/>
      <sheetName val="cashflow_macro_functions9"/>
      <sheetName val="Project_Team10"/>
      <sheetName val="Exec__Sum10"/>
      <sheetName val="Sch__Areas10"/>
      <sheetName val="Elemental_Summary10"/>
      <sheetName val="Cost_Plan10"/>
      <sheetName val="Cash_Flow10"/>
      <sheetName val="End_of_Cost_Plan10"/>
      <sheetName val="Master_Data_Sheet10"/>
      <sheetName val="Areas_calculation10"/>
      <sheetName val="Fit_outs10"/>
      <sheetName val="Market_Test10"/>
      <sheetName val="cashflow_macro_functions10"/>
      <sheetName val="Project_Team11"/>
      <sheetName val="Exec__Sum11"/>
      <sheetName val="Sch__Areas11"/>
      <sheetName val="Elemental_Summary11"/>
      <sheetName val="Cost_Plan11"/>
      <sheetName val="Cash_Flow11"/>
      <sheetName val="End_of_Cost_Plan11"/>
      <sheetName val="Master_Data_Sheet11"/>
      <sheetName val="Areas_calculation11"/>
      <sheetName val="Fit_outs11"/>
      <sheetName val="Market_Test11"/>
      <sheetName val="cashflow_macro_functions11"/>
      <sheetName val="Project_Team12"/>
      <sheetName val="Exec__Sum12"/>
      <sheetName val="Sch__Areas12"/>
      <sheetName val="Elemental_Summary12"/>
      <sheetName val="Cost_Plan12"/>
      <sheetName val="Cash_Flow12"/>
      <sheetName val="End_of_Cost_Plan12"/>
      <sheetName val="Master_Data_Sheet12"/>
      <sheetName val="Areas_calculation12"/>
      <sheetName val="Fit_outs12"/>
      <sheetName val="Market_Test12"/>
      <sheetName val="cashflow_macro_functions12"/>
      <sheetName val="Project_Team13"/>
      <sheetName val="Exec__Sum13"/>
      <sheetName val="Sch__Areas13"/>
      <sheetName val="Elemental_Summary13"/>
      <sheetName val="Cost_Plan13"/>
      <sheetName val="Cash_Flow13"/>
      <sheetName val="End_of_Cost_Plan13"/>
      <sheetName val="Master_Data_Sheet13"/>
      <sheetName val="Areas_calculation13"/>
      <sheetName val="Fit_outs13"/>
      <sheetName val="Market_Test13"/>
      <sheetName val="cashflow_macro_functions13"/>
      <sheetName val="Project_Team14"/>
      <sheetName val="Exec__Sum14"/>
      <sheetName val="Sch__Areas14"/>
      <sheetName val="Elemental_Summary14"/>
      <sheetName val="Cost_Plan14"/>
      <sheetName val="Cash_Flow14"/>
      <sheetName val="End_of_Cost_Plan14"/>
      <sheetName val="Master_Data_Sheet14"/>
      <sheetName val="Areas_calculation14"/>
      <sheetName val="Fit_outs14"/>
      <sheetName val="Market_Test14"/>
      <sheetName val="cashflow_macro_functions14"/>
      <sheetName val="Project_Team15"/>
      <sheetName val="Exec__Sum15"/>
      <sheetName val="Sch__Areas15"/>
      <sheetName val="Elemental_Summary15"/>
      <sheetName val="Cost_Plan15"/>
      <sheetName val="Cash_Flow15"/>
      <sheetName val="End_of_Cost_Plan15"/>
      <sheetName val="Master_Data_Sheet15"/>
      <sheetName val="Areas_calculation15"/>
      <sheetName val="Fit_outs15"/>
      <sheetName val="Market_Test15"/>
      <sheetName val="cashflow_macro_functions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8">
          <cell r="D18" t="str">
            <v>Client Name</v>
          </cell>
        </row>
        <row r="19">
          <cell r="D19" t="str">
            <v>Standard Cost Plan</v>
          </cell>
        </row>
        <row r="25">
          <cell r="D25">
            <v>37712</v>
          </cell>
        </row>
        <row r="36">
          <cell r="D36">
            <v>12</v>
          </cell>
        </row>
        <row r="37">
          <cell r="D37">
            <v>0.03</v>
          </cell>
        </row>
        <row r="43">
          <cell r="D43">
            <v>37956</v>
          </cell>
        </row>
      </sheetData>
      <sheetData sheetId="15"/>
      <sheetData sheetId="16"/>
      <sheetData sheetId="17"/>
      <sheetData sheetId="18"/>
      <sheetData sheetId="19"/>
      <sheetData sheetId="20"/>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criptions"/>
    </sheetNames>
    <sheetDataSet>
      <sheetData sheetId="0"/>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Revisions to master"/>
      <sheetName val="ID Info"/>
      <sheetName val="Trigger Info"/>
      <sheetName val="Shopping list"/>
      <sheetName val="R&amp;M"/>
      <sheetName val="Variations"/>
      <sheetName val="Cost Report by Area"/>
      <sheetName val="Cost Report"/>
      <sheetName val="Order Schedule"/>
      <sheetName val="Write-off Schedule"/>
      <sheetName val="Schedule"/>
      <sheetName val="Bedrooms"/>
      <sheetName val="Bathroom"/>
      <sheetName val="Reception"/>
      <sheetName val="Restaurant"/>
      <sheetName val="Touchbase"/>
      <sheetName val="Corridors"/>
      <sheetName val="Staircase"/>
      <sheetName val="Office &amp; WC"/>
      <sheetName val="Linen"/>
      <sheetName val="External Work"/>
      <sheetName val="Revisions_to_master"/>
      <sheetName val="ID_Info"/>
      <sheetName val="Trigger_Info"/>
      <sheetName val="Shopping_list"/>
      <sheetName val="Cost_Report_by_Area"/>
      <sheetName val="Cost_Report"/>
      <sheetName val="Order_Schedule"/>
      <sheetName val="Write-off_Schedule"/>
      <sheetName val="Office_&amp;_WC"/>
      <sheetName val="External_Work"/>
      <sheetName val="Revisions_to_master1"/>
      <sheetName val="ID_Info1"/>
      <sheetName val="Trigger_Info1"/>
      <sheetName val="Shopping_list1"/>
      <sheetName val="Cost_Report_by_Area1"/>
      <sheetName val="Cost_Report1"/>
      <sheetName val="Order_Schedule1"/>
      <sheetName val="Write-off_Schedule1"/>
      <sheetName val="Office_&amp;_WC1"/>
      <sheetName val="External_Work1"/>
      <sheetName val="Revisions_to_master8"/>
      <sheetName val="ID_Info8"/>
      <sheetName val="Trigger_Info8"/>
      <sheetName val="Shopping_list8"/>
      <sheetName val="Cost_Report_by_Area8"/>
      <sheetName val="Cost_Report8"/>
      <sheetName val="Order_Schedule8"/>
      <sheetName val="Write-off_Schedule8"/>
      <sheetName val="Office_&amp;_WC8"/>
      <sheetName val="External_Work8"/>
      <sheetName val="Revisions_to_master2"/>
      <sheetName val="ID_Info2"/>
      <sheetName val="Trigger_Info2"/>
      <sheetName val="Shopping_list2"/>
      <sheetName val="Cost_Report_by_Area2"/>
      <sheetName val="Cost_Report2"/>
      <sheetName val="Order_Schedule2"/>
      <sheetName val="Write-off_Schedule2"/>
      <sheetName val="Office_&amp;_WC2"/>
      <sheetName val="External_Work2"/>
      <sheetName val="Revisions_to_master3"/>
      <sheetName val="ID_Info3"/>
      <sheetName val="Trigger_Info3"/>
      <sheetName val="Shopping_list3"/>
      <sheetName val="Cost_Report_by_Area3"/>
      <sheetName val="Cost_Report3"/>
      <sheetName val="Order_Schedule3"/>
      <sheetName val="Write-off_Schedule3"/>
      <sheetName val="Office_&amp;_WC3"/>
      <sheetName val="External_Work3"/>
      <sheetName val="Revisions_to_master7"/>
      <sheetName val="ID_Info7"/>
      <sheetName val="Trigger_Info7"/>
      <sheetName val="Shopping_list7"/>
      <sheetName val="Cost_Report_by_Area7"/>
      <sheetName val="Cost_Report7"/>
      <sheetName val="Order_Schedule7"/>
      <sheetName val="Write-off_Schedule7"/>
      <sheetName val="Office_&amp;_WC7"/>
      <sheetName val="External_Work7"/>
      <sheetName val="Revisions_to_master4"/>
      <sheetName val="ID_Info4"/>
      <sheetName val="Trigger_Info4"/>
      <sheetName val="Shopping_list4"/>
      <sheetName val="Cost_Report_by_Area4"/>
      <sheetName val="Cost_Report4"/>
      <sheetName val="Order_Schedule4"/>
      <sheetName val="Write-off_Schedule4"/>
      <sheetName val="Office_&amp;_WC4"/>
      <sheetName val="External_Work4"/>
      <sheetName val="Revisions_to_master6"/>
      <sheetName val="ID_Info6"/>
      <sheetName val="Trigger_Info6"/>
      <sheetName val="Shopping_list6"/>
      <sheetName val="Cost_Report_by_Area6"/>
      <sheetName val="Cost_Report6"/>
      <sheetName val="Order_Schedule6"/>
      <sheetName val="Write-off_Schedule6"/>
      <sheetName val="Office_&amp;_WC6"/>
      <sheetName val="External_Work6"/>
      <sheetName val="Revisions_to_master5"/>
      <sheetName val="ID_Info5"/>
      <sheetName val="Trigger_Info5"/>
      <sheetName val="Shopping_list5"/>
      <sheetName val="Cost_Report_by_Area5"/>
      <sheetName val="Cost_Report5"/>
      <sheetName val="Order_Schedule5"/>
      <sheetName val="Write-off_Schedule5"/>
      <sheetName val="Office_&amp;_WC5"/>
      <sheetName val="External_Work5"/>
      <sheetName val="Revisions_to_master9"/>
      <sheetName val="ID_Info9"/>
      <sheetName val="Trigger_Info9"/>
      <sheetName val="Shopping_list9"/>
      <sheetName val="Cost_Report_by_Area9"/>
      <sheetName val="Cost_Report9"/>
      <sheetName val="Order_Schedule9"/>
      <sheetName val="Write-off_Schedule9"/>
      <sheetName val="Office_&amp;_WC9"/>
      <sheetName val="External_Work9"/>
      <sheetName val="Revisions_to_master10"/>
      <sheetName val="ID_Info10"/>
      <sheetName val="Trigger_Info10"/>
      <sheetName val="Shopping_list10"/>
      <sheetName val="Cost_Report_by_Area10"/>
      <sheetName val="Cost_Report10"/>
      <sheetName val="Order_Schedule10"/>
      <sheetName val="Write-off_Schedule10"/>
      <sheetName val="Office_&amp;_WC10"/>
      <sheetName val="External_Work10"/>
      <sheetName val="Revisions_to_master11"/>
      <sheetName val="ID_Info11"/>
      <sheetName val="Trigger_Info11"/>
      <sheetName val="Shopping_list11"/>
      <sheetName val="Cost_Report_by_Area11"/>
      <sheetName val="Cost_Report11"/>
      <sheetName val="Order_Schedule11"/>
      <sheetName val="Write-off_Schedule11"/>
      <sheetName val="Office_&amp;_WC11"/>
      <sheetName val="External_Work11"/>
      <sheetName val="Revisions_to_master12"/>
      <sheetName val="ID_Info12"/>
      <sheetName val="Trigger_Info12"/>
      <sheetName val="Shopping_list12"/>
      <sheetName val="Cost_Report_by_Area12"/>
      <sheetName val="Cost_Report12"/>
      <sheetName val="Order_Schedule12"/>
      <sheetName val="Write-off_Schedule12"/>
      <sheetName val="Office_&amp;_WC12"/>
      <sheetName val="External_Work12"/>
      <sheetName val="Revisions_to_master13"/>
      <sheetName val="ID_Info13"/>
      <sheetName val="Trigger_Info13"/>
      <sheetName val="Shopping_list13"/>
      <sheetName val="Cost_Report_by_Area13"/>
      <sheetName val="Cost_Report13"/>
      <sheetName val="Order_Schedule13"/>
      <sheetName val="Write-off_Schedule13"/>
      <sheetName val="Office_&amp;_WC13"/>
      <sheetName val="External_Work13"/>
      <sheetName val="Revisions_to_master14"/>
      <sheetName val="ID_Info14"/>
      <sheetName val="Trigger_Info14"/>
      <sheetName val="Shopping_list14"/>
      <sheetName val="Cost_Report_by_Area14"/>
      <sheetName val="Cost_Report14"/>
      <sheetName val="Order_Schedule14"/>
      <sheetName val="Write-off_Schedule14"/>
      <sheetName val="Office_&amp;_WC14"/>
      <sheetName val="External_Work14"/>
    </sheetNames>
    <sheetDataSet>
      <sheetData sheetId="0" refreshError="1">
        <row r="12">
          <cell r="F12" t="str">
            <v>Inspace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1"/>
      <sheetName val="Sheet1"/>
      <sheetName val="1"/>
      <sheetName val="AH Cash Flow"/>
      <sheetName val="CBS"/>
      <sheetName val="KEY DATA"/>
      <sheetName val="1 Book (Rec 01-_x0000__x0000__x0000_嶐_x0018_Ӌ癎嶘_x0018_庮_x0018_Ӥ_x0000_ଊ癎"/>
      <sheetName val="AH_Cash_Flow"/>
      <sheetName val="NewLuxHsg"/>
      <sheetName val="Menus"/>
      <sheetName val="10. Commercials"/>
      <sheetName val="Croydon_Slide Pack"/>
      <sheetName val="Sheet2"/>
      <sheetName val="Data"/>
      <sheetName val="List_Data_FBP"/>
      <sheetName val="List of OGD's"/>
      <sheetName val="names"/>
      <sheetName val="1 Headline costs"/>
      <sheetName val="External Drainage"/>
      <sheetName val="Measure"/>
      <sheetName val="Cost Report Summary"/>
      <sheetName val="Benchmarking"/>
      <sheetName val="DO NOT DELETE"/>
      <sheetName val="Summ Feasilbity Estimate"/>
      <sheetName val="2.1 Locke Exec Sum"/>
      <sheetName val="Area check detailed"/>
      <sheetName val="3.1 Area sch"/>
      <sheetName val="4.1 Shops S&amp;C Sum"/>
      <sheetName val="4.2 Shops S&amp;C"/>
      <sheetName val="4.2 Shops BOH"/>
      <sheetName val="5.1 New S&amp;C Sum"/>
      <sheetName val="5.2 New S&amp;C"/>
      <sheetName val="6.4 Locke Corridors"/>
      <sheetName val="Cover"/>
      <sheetName val="Contents"/>
      <sheetName val="1.0 ToR"/>
      <sheetName val="2.4 Ele Cost"/>
      <sheetName val="5.2 New BOH"/>
      <sheetName val="6.1 Locke Sum"/>
      <sheetName val="6.2 FoH"/>
      <sheetName val="6.3 Locke Bed"/>
      <sheetName val="7.0 Exclusions + Assumptions"/>
      <sheetName val="Back"/>
      <sheetName val="AH_Cash_Flow1"/>
      <sheetName val="AH_Cash_Flow2"/>
      <sheetName val="Lists"/>
      <sheetName val="3 Vertiv Summary"/>
      <sheetName val="11"/>
      <sheetName val="Cost_Report_Summary"/>
      <sheetName val="정부노임단가"/>
      <sheetName val="Testing"/>
      <sheetName val="sheet6"/>
      <sheetName val="Rate Analysis"/>
      <sheetName val="Dropdowns"/>
      <sheetName val="7.0 Allowable list"/>
      <sheetName val="1 Book (Rec 01-"/>
      <sheetName val="bs"/>
      <sheetName val="Validation Tables"/>
      <sheetName val="Reference"/>
    </sheetNames>
    <sheetDataSet>
      <sheetData sheetId="0" refreshError="1"/>
      <sheetData sheetId="1">
        <row r="20">
          <cell r="A20">
            <v>1</v>
          </cell>
        </row>
      </sheetData>
      <sheetData sheetId="2">
        <row r="20">
          <cell r="A20">
            <v>1</v>
          </cell>
          <cell r="B20">
            <v>39173</v>
          </cell>
          <cell r="C20">
            <v>5.7510041982330645E-2</v>
          </cell>
          <cell r="D20">
            <v>71000</v>
          </cell>
          <cell r="E20">
            <v>3600</v>
          </cell>
          <cell r="G20">
            <v>67400</v>
          </cell>
          <cell r="I20">
            <v>67400</v>
          </cell>
        </row>
        <row r="21">
          <cell r="A21">
            <v>2</v>
          </cell>
          <cell r="B21">
            <v>39203</v>
          </cell>
          <cell r="C21">
            <v>0.15147011057318072</v>
          </cell>
          <cell r="D21">
            <v>187000</v>
          </cell>
          <cell r="E21">
            <v>9400</v>
          </cell>
          <cell r="G21">
            <v>177600</v>
          </cell>
          <cell r="I21">
            <v>110200</v>
          </cell>
        </row>
        <row r="22">
          <cell r="A22">
            <v>3</v>
          </cell>
          <cell r="B22">
            <v>39234</v>
          </cell>
          <cell r="C22">
            <v>0.27135019808564459</v>
          </cell>
          <cell r="D22">
            <v>335000</v>
          </cell>
          <cell r="E22">
            <v>16800</v>
          </cell>
          <cell r="G22">
            <v>318200</v>
          </cell>
          <cell r="I22">
            <v>140600</v>
          </cell>
        </row>
        <row r="23">
          <cell r="A23">
            <v>4</v>
          </cell>
          <cell r="B23">
            <v>39264</v>
          </cell>
          <cell r="C23">
            <v>0.40743029742411713</v>
          </cell>
          <cell r="D23">
            <v>503000</v>
          </cell>
          <cell r="E23">
            <v>25200</v>
          </cell>
          <cell r="G23">
            <v>477800</v>
          </cell>
          <cell r="I23">
            <v>159600</v>
          </cell>
        </row>
        <row r="24">
          <cell r="A24">
            <v>5</v>
          </cell>
          <cell r="B24">
            <v>39295</v>
          </cell>
          <cell r="C24">
            <v>0.54999040149299305</v>
          </cell>
          <cell r="D24">
            <v>679000</v>
          </cell>
          <cell r="E24">
            <v>34000</v>
          </cell>
          <cell r="G24">
            <v>645000</v>
          </cell>
          <cell r="I24">
            <v>167200</v>
          </cell>
        </row>
        <row r="25">
          <cell r="A25">
            <v>6</v>
          </cell>
          <cell r="B25">
            <v>39326</v>
          </cell>
          <cell r="C25">
            <v>0.68769050201406645</v>
          </cell>
          <cell r="D25">
            <v>849000</v>
          </cell>
          <cell r="E25">
            <v>42500</v>
          </cell>
          <cell r="G25">
            <v>806500</v>
          </cell>
          <cell r="I25">
            <v>161500</v>
          </cell>
        </row>
        <row r="26">
          <cell r="A26">
            <v>7</v>
          </cell>
          <cell r="B26">
            <v>39356</v>
          </cell>
          <cell r="C26">
            <v>0.81243059307433296</v>
          </cell>
          <cell r="D26">
            <v>1003000</v>
          </cell>
          <cell r="E26">
            <v>50200</v>
          </cell>
          <cell r="G26">
            <v>952800</v>
          </cell>
          <cell r="I26">
            <v>146300</v>
          </cell>
        </row>
        <row r="27">
          <cell r="A27">
            <v>8</v>
          </cell>
          <cell r="B27">
            <v>39387</v>
          </cell>
          <cell r="C27">
            <v>0.91206066580428602</v>
          </cell>
          <cell r="D27">
            <v>1126000</v>
          </cell>
          <cell r="E27">
            <v>56300</v>
          </cell>
          <cell r="G27">
            <v>1069700</v>
          </cell>
          <cell r="I27">
            <v>116900</v>
          </cell>
        </row>
        <row r="28">
          <cell r="A28">
            <v>9</v>
          </cell>
          <cell r="B28">
            <v>39417</v>
          </cell>
          <cell r="C28">
            <v>0.97848071429092143</v>
          </cell>
          <cell r="D28">
            <v>1208000</v>
          </cell>
          <cell r="E28">
            <v>60400</v>
          </cell>
          <cell r="G28">
            <v>1147600</v>
          </cell>
          <cell r="I28">
            <v>77900</v>
          </cell>
        </row>
        <row r="29">
          <cell r="A29">
            <v>10</v>
          </cell>
          <cell r="B29">
            <v>39448</v>
          </cell>
          <cell r="C29">
            <v>1</v>
          </cell>
          <cell r="D29">
            <v>1234567</v>
          </cell>
          <cell r="E29">
            <v>61700</v>
          </cell>
          <cell r="G29">
            <v>1172867</v>
          </cell>
          <cell r="I29">
            <v>56117</v>
          </cell>
        </row>
        <row r="30">
          <cell r="A30">
            <v>0</v>
          </cell>
          <cell r="B30">
            <v>39479</v>
          </cell>
          <cell r="C30">
            <v>0</v>
          </cell>
          <cell r="D30">
            <v>0</v>
          </cell>
          <cell r="E30">
            <v>0</v>
          </cell>
          <cell r="G30">
            <v>0</v>
          </cell>
          <cell r="I30">
            <v>0</v>
          </cell>
        </row>
        <row r="31">
          <cell r="A31">
            <v>0</v>
          </cell>
          <cell r="B31">
            <v>39508</v>
          </cell>
          <cell r="C31">
            <v>0</v>
          </cell>
          <cell r="D31">
            <v>0</v>
          </cell>
          <cell r="E31">
            <v>0</v>
          </cell>
          <cell r="G31">
            <v>0</v>
          </cell>
          <cell r="I31">
            <v>0</v>
          </cell>
        </row>
        <row r="32">
          <cell r="A32">
            <v>0</v>
          </cell>
          <cell r="B32">
            <v>39539</v>
          </cell>
          <cell r="C32">
            <v>0</v>
          </cell>
          <cell r="D32">
            <v>0</v>
          </cell>
          <cell r="E32">
            <v>0</v>
          </cell>
          <cell r="G32">
            <v>0</v>
          </cell>
          <cell r="I32">
            <v>0</v>
          </cell>
        </row>
        <row r="33">
          <cell r="A33">
            <v>0</v>
          </cell>
          <cell r="B33">
            <v>39569</v>
          </cell>
          <cell r="C33">
            <v>0</v>
          </cell>
          <cell r="D33">
            <v>0</v>
          </cell>
          <cell r="E33">
            <v>0</v>
          </cell>
          <cell r="G33">
            <v>0</v>
          </cell>
          <cell r="I33">
            <v>0</v>
          </cell>
        </row>
        <row r="34">
          <cell r="B34">
            <v>39600</v>
          </cell>
          <cell r="I34">
            <v>0</v>
          </cell>
        </row>
        <row r="35">
          <cell r="B35">
            <v>39630</v>
          </cell>
          <cell r="I35">
            <v>0</v>
          </cell>
        </row>
        <row r="36">
          <cell r="B36">
            <v>39661</v>
          </cell>
          <cell r="I36">
            <v>0</v>
          </cell>
        </row>
        <row r="37">
          <cell r="B37">
            <v>39692</v>
          </cell>
          <cell r="I37">
            <v>0</v>
          </cell>
        </row>
        <row r="38">
          <cell r="B38">
            <v>39722</v>
          </cell>
          <cell r="I38">
            <v>0</v>
          </cell>
        </row>
        <row r="39">
          <cell r="B39">
            <v>39753</v>
          </cell>
          <cell r="I39">
            <v>0</v>
          </cell>
        </row>
        <row r="40">
          <cell r="B40">
            <v>39783</v>
          </cell>
          <cell r="I40">
            <v>0</v>
          </cell>
        </row>
        <row r="41">
          <cell r="B41">
            <v>39814</v>
          </cell>
          <cell r="I41">
            <v>30850</v>
          </cell>
        </row>
        <row r="42">
          <cell r="B42">
            <v>39845</v>
          </cell>
          <cell r="I42">
            <v>0</v>
          </cell>
        </row>
        <row r="43">
          <cell r="B43">
            <v>39873</v>
          </cell>
          <cell r="I43">
            <v>0</v>
          </cell>
        </row>
        <row r="44">
          <cell r="B44">
            <v>39904</v>
          </cell>
          <cell r="I44">
            <v>0</v>
          </cell>
        </row>
        <row r="45">
          <cell r="B45">
            <v>39934</v>
          </cell>
          <cell r="I45">
            <v>0</v>
          </cell>
        </row>
        <row r="46">
          <cell r="B46">
            <v>39965</v>
          </cell>
          <cell r="I46">
            <v>0</v>
          </cell>
        </row>
      </sheetData>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20">
          <cell r="A20"/>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Register"/>
      <sheetName val="Risk Summary Report"/>
      <sheetName val="Scoring Matrix"/>
      <sheetName val="Mitigation guidelines"/>
      <sheetName val="Categories"/>
      <sheetName val="info"/>
      <sheetName val="Indices"/>
      <sheetName val="Location"/>
    </sheetNames>
    <sheetDataSet>
      <sheetData sheetId="0"/>
      <sheetData sheetId="1"/>
      <sheetData sheetId="2"/>
      <sheetData sheetId="3"/>
      <sheetData sheetId="4">
        <row r="5">
          <cell r="A5" t="str">
            <v>Risks derived from distinctive academy project organisational structures</v>
          </cell>
        </row>
        <row r="6">
          <cell r="A6" t="str">
            <v>Risks derived from site factors and surrounding area</v>
          </cell>
        </row>
        <row r="7">
          <cell r="A7" t="str">
            <v>Risks derived from project delivery</v>
          </cell>
        </row>
      </sheetData>
      <sheetData sheetId="5" refreshError="1"/>
      <sheetData sheetId="6" refreshError="1"/>
      <sheetData sheetId="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onciliation"/>
      <sheetName val="Recon"/>
      <sheetName val="Overview"/>
      <sheetName val="Summary"/>
      <sheetName val="Review"/>
      <sheetName val="PreDev Hold Costs"/>
      <sheetName val="Works Costs"/>
      <sheetName val="Design Fees"/>
      <sheetName val="Other Costs"/>
      <sheetName val="Letting Costs"/>
      <sheetName val="Marketing Costs"/>
      <sheetName val="Purchase Costs"/>
      <sheetName val="Interest"/>
      <sheetName val="Project"/>
      <sheetName val="Payments"/>
      <sheetName val="Accruals"/>
      <sheetName val="Cash Flow"/>
      <sheetName val="Project Sheet"/>
      <sheetName val="Form"/>
      <sheetName val="Assumptions"/>
      <sheetName val="@risk rents and incentives"/>
      <sheetName val="Car park lease"/>
      <sheetName val="Net rent analysis"/>
      <sheetName val="Do not delete - Lists"/>
      <sheetName val="PreDev_Hold_Costs"/>
      <sheetName val="Works_Costs"/>
      <sheetName val="Design_Fees"/>
      <sheetName val="Other_Costs"/>
      <sheetName val="Letting_Costs"/>
      <sheetName val="Marketing_Costs"/>
      <sheetName val="Purchase_Costs"/>
      <sheetName val="Cash_Flow"/>
      <sheetName val="Project_Sheet"/>
      <sheetName val="@risk_rents_and_incentives"/>
      <sheetName val="Car_park_lease"/>
      <sheetName val="Net_rent_analysis"/>
      <sheetName val="Do_not_delete_-_Lists"/>
      <sheetName val="PreDev_Hold_Costs1"/>
      <sheetName val="Works_Costs1"/>
      <sheetName val="Design_Fees1"/>
      <sheetName val="Other_Costs1"/>
      <sheetName val="Letting_Costs1"/>
      <sheetName val="Marketing_Costs1"/>
      <sheetName val="Purchase_Costs1"/>
      <sheetName val="Cash_Flow1"/>
      <sheetName val="Project_Sheet1"/>
      <sheetName val="Table II"/>
      <sheetName val="EAST TOWER"/>
      <sheetName val="Cover"/>
      <sheetName val="Sheet3"/>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 control"/>
      <sheetName val="BExRepositorySheet"/>
      <sheetName val="F Cover"/>
      <sheetName val="Contents"/>
      <sheetName val="Exec Sum 1"/>
      <sheetName val="Exc Sum 2"/>
      <sheetName val="Cost Sum 1"/>
      <sheetName val="Reconcil"/>
      <sheetName val="BAE 1"/>
      <sheetName val="Inflation"/>
      <sheetName val="Area Schedule 1"/>
      <sheetName val="OSFP Below Grd"/>
      <sheetName val="Below Grd"/>
      <sheetName val="Above Ground"/>
      <sheetName val="Cat A"/>
      <sheetName val="A"/>
      <sheetName val="B"/>
      <sheetName val="C"/>
      <sheetName val="D"/>
      <sheetName val="E"/>
      <sheetName val="F"/>
      <sheetName val="Back"/>
      <sheetName val="EUQ"/>
      <sheetName val="Template"/>
      <sheetName val="Area Calcs"/>
      <sheetName val="Facade Areas"/>
      <sheetName val="Change_control"/>
      <sheetName val="F_Cover"/>
      <sheetName val="Exec_Sum_1"/>
      <sheetName val="Exc_Sum_2"/>
      <sheetName val="Cost_Sum_1"/>
      <sheetName val="BAE_1"/>
      <sheetName val="Area_Schedule_1"/>
      <sheetName val="OSFP_Below_Grd"/>
      <sheetName val="Below_Grd"/>
      <sheetName val="Above_Ground"/>
      <sheetName val="Cat_A"/>
      <sheetName val="Area_Calcs"/>
      <sheetName val="Facade_Areas"/>
      <sheetName val="Change_control1"/>
      <sheetName val="F_Cover1"/>
      <sheetName val="Exec_Sum_11"/>
      <sheetName val="Exc_Sum_21"/>
      <sheetName val="Cost_Sum_11"/>
      <sheetName val="BAE_11"/>
      <sheetName val="Area_Schedule_11"/>
      <sheetName val="OSFP_Below_Grd1"/>
      <sheetName val="Below_Grd1"/>
      <sheetName val="Above_Ground1"/>
      <sheetName val="Cat_A1"/>
      <sheetName val="Area_Calcs1"/>
      <sheetName val="Facade_Areas1"/>
      <sheetName val="Summary"/>
      <sheetName val="Change_control4"/>
      <sheetName val="F_Cover4"/>
      <sheetName val="Exec_Sum_14"/>
      <sheetName val="Exc_Sum_24"/>
      <sheetName val="Cost_Sum_14"/>
      <sheetName val="BAE_14"/>
      <sheetName val="Area_Schedule_14"/>
      <sheetName val="OSFP_Below_Grd4"/>
      <sheetName val="Below_Grd4"/>
      <sheetName val="Above_Ground4"/>
      <sheetName val="Cat_A4"/>
      <sheetName val="Area_Calcs4"/>
      <sheetName val="Facade_Areas4"/>
      <sheetName val="Change_control2"/>
      <sheetName val="F_Cover2"/>
      <sheetName val="Exec_Sum_12"/>
      <sheetName val="Exc_Sum_22"/>
      <sheetName val="Cost_Sum_12"/>
      <sheetName val="BAE_12"/>
      <sheetName val="Area_Schedule_12"/>
      <sheetName val="OSFP_Below_Grd2"/>
      <sheetName val="Below_Grd2"/>
      <sheetName val="Above_Ground2"/>
      <sheetName val="Cat_A2"/>
      <sheetName val="Area_Calcs2"/>
      <sheetName val="Facade_Areas2"/>
      <sheetName val="Change_control3"/>
      <sheetName val="F_Cover3"/>
      <sheetName val="Exec_Sum_13"/>
      <sheetName val="Exc_Sum_23"/>
      <sheetName val="Cost_Sum_13"/>
      <sheetName val="BAE_13"/>
      <sheetName val="Area_Schedule_13"/>
      <sheetName val="OSFP_Below_Grd3"/>
      <sheetName val="Below_Grd3"/>
      <sheetName val="Above_Ground3"/>
      <sheetName val="Cat_A3"/>
      <sheetName val="Area_Calcs3"/>
      <sheetName val="Facade_Areas3"/>
      <sheetName val="Change_control5"/>
      <sheetName val="F_Cover5"/>
      <sheetName val="Exec_Sum_15"/>
      <sheetName val="Exc_Sum_25"/>
      <sheetName val="Cost_Sum_15"/>
      <sheetName val="BAE_15"/>
      <sheetName val="Area_Schedule_15"/>
      <sheetName val="OSFP_Below_Grd5"/>
      <sheetName val="Below_Grd5"/>
      <sheetName val="Above_Ground5"/>
      <sheetName val="Cat_A5"/>
      <sheetName val="Area_Calcs5"/>
      <sheetName val="Facade_Areas5"/>
      <sheetName val="Change_control6"/>
      <sheetName val="F_Cover6"/>
      <sheetName val="Exec_Sum_16"/>
      <sheetName val="Exc_Sum_26"/>
      <sheetName val="Cost_Sum_16"/>
      <sheetName val="BAE_16"/>
      <sheetName val="Area_Schedule_16"/>
      <sheetName val="OSFP_Below_Grd6"/>
      <sheetName val="Below_Grd6"/>
      <sheetName val="Above_Ground6"/>
      <sheetName val="Cat_A6"/>
      <sheetName val="Area_Calcs6"/>
      <sheetName val="Facade_Areas6"/>
      <sheetName val="Code"/>
      <sheetName val="Change_control7"/>
      <sheetName val="F_Cover7"/>
      <sheetName val="Exec_Sum_17"/>
      <sheetName val="Exc_Sum_27"/>
      <sheetName val="Cost_Sum_17"/>
      <sheetName val="BAE_17"/>
      <sheetName val="Area_Schedule_17"/>
      <sheetName val="OSFP_Below_Grd7"/>
      <sheetName val="Below_Grd7"/>
      <sheetName val="Above_Ground7"/>
      <sheetName val="Cat_A7"/>
      <sheetName val="Area_Calcs7"/>
      <sheetName val="Facade_Areas7"/>
      <sheetName val="Lists"/>
    </sheetNames>
    <sheetDataSet>
      <sheetData sheetId="0" refreshError="1"/>
      <sheetData sheetId="1" refreshError="1"/>
      <sheetData sheetId="2">
        <row r="4">
          <cell r="B4" t="str">
            <v>KXC | BUILDING B3</v>
          </cell>
        </row>
      </sheetData>
      <sheetData sheetId="3" refreshError="1"/>
      <sheetData sheetId="4" refreshError="1"/>
      <sheetData sheetId="5" refreshError="1"/>
      <sheetData sheetId="6" refreshError="1"/>
      <sheetData sheetId="7" refreshError="1"/>
      <sheetData sheetId="8" refreshError="1"/>
      <sheetData sheetId="9" refreshError="1"/>
      <sheetData sheetId="10">
        <row r="42">
          <cell r="R42">
            <v>17203</v>
          </cell>
          <cell r="AD42">
            <v>22855</v>
          </cell>
          <cell r="AF42">
            <v>23617</v>
          </cell>
        </row>
        <row r="46">
          <cell r="R46">
            <v>2607</v>
          </cell>
          <cell r="AD46">
            <v>4235</v>
          </cell>
          <cell r="AF46">
            <v>4463</v>
          </cell>
        </row>
        <row r="52">
          <cell r="R52">
            <v>14596</v>
          </cell>
          <cell r="AD52">
            <v>18620</v>
          </cell>
          <cell r="AF52">
            <v>19154</v>
          </cell>
        </row>
        <row r="89">
          <cell r="R89">
            <v>185171.55089865733</v>
          </cell>
          <cell r="AD89">
            <v>246009.17257390069</v>
          </cell>
          <cell r="AF89">
            <v>254211.27231143348</v>
          </cell>
        </row>
        <row r="93">
          <cell r="R93">
            <v>28061.514456362245</v>
          </cell>
          <cell r="AD93">
            <v>45585.160614765671</v>
          </cell>
          <cell r="AF93">
            <v>48039.332189775487</v>
          </cell>
        </row>
        <row r="99">
          <cell r="R99">
            <v>157110.03644229507</v>
          </cell>
          <cell r="AD99">
            <v>200424.01195913501</v>
          </cell>
          <cell r="AF99">
            <v>206171.940121658</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6">
          <cell r="C6" t="str">
            <v>KXC | Building B3</v>
          </cell>
        </row>
        <row r="8">
          <cell r="C8" t="str">
            <v>Formal Cost Plan</v>
          </cell>
        </row>
        <row r="10">
          <cell r="C10" t="str">
            <v>Stage D</v>
          </cell>
        </row>
        <row r="12">
          <cell r="E12">
            <v>7</v>
          </cell>
        </row>
        <row r="14">
          <cell r="C14" t="str">
            <v>Andrew Hudson</v>
          </cell>
        </row>
        <row r="18">
          <cell r="C18" t="str">
            <v>Kevin Mackeaggan</v>
          </cell>
        </row>
        <row r="20">
          <cell r="C20" t="str">
            <v>Jon Eyles</v>
          </cell>
        </row>
        <row r="22">
          <cell r="C22" t="str">
            <v>Clare Hebbes</v>
          </cell>
        </row>
      </sheetData>
      <sheetData sheetId="24" refreshError="1"/>
      <sheetData sheetId="25" refreshError="1"/>
      <sheetData sheetId="26"/>
      <sheetData sheetId="27">
        <row r="4">
          <cell r="B4" t="str">
            <v>KXC | BUILDING B3</v>
          </cell>
        </row>
      </sheetData>
      <sheetData sheetId="28"/>
      <sheetData sheetId="29"/>
      <sheetData sheetId="30"/>
      <sheetData sheetId="31"/>
      <sheetData sheetId="32">
        <row r="42">
          <cell r="R42">
            <v>17203</v>
          </cell>
        </row>
      </sheetData>
      <sheetData sheetId="33"/>
      <sheetData sheetId="34"/>
      <sheetData sheetId="35"/>
      <sheetData sheetId="36"/>
      <sheetData sheetId="37"/>
      <sheetData sheetId="38"/>
      <sheetData sheetId="39"/>
      <sheetData sheetId="40">
        <row r="4">
          <cell r="B4" t="str">
            <v>KXC | BUILDING B3</v>
          </cell>
        </row>
      </sheetData>
      <sheetData sheetId="41"/>
      <sheetData sheetId="42"/>
      <sheetData sheetId="43"/>
      <sheetData sheetId="44"/>
      <sheetData sheetId="45">
        <row r="42">
          <cell r="R42">
            <v>17203</v>
          </cell>
        </row>
      </sheetData>
      <sheetData sheetId="46"/>
      <sheetData sheetId="47"/>
      <sheetData sheetId="48"/>
      <sheetData sheetId="49"/>
      <sheetData sheetId="50"/>
      <sheetData sheetId="5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refreshError="1"/>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ils"/>
      <sheetName val="Double"/>
      <sheetName val="Exec Summ"/>
      <sheetName val="Defensive Summary"/>
      <sheetName val="Type C Summary"/>
      <sheetName val="Double Double"/>
      <sheetName val="Double Sofa"/>
      <sheetName val="King"/>
      <sheetName val="Exec"/>
      <sheetName val="Exec Twin"/>
      <sheetName val="Master Suite"/>
      <sheetName val="Family"/>
      <sheetName val="Disabled Sensory"/>
      <sheetName val="Disabled Physical"/>
      <sheetName val="Asbestos Summary"/>
      <sheetName val="Sprinkler Summary"/>
      <sheetName val="Renumbering Summary"/>
      <sheetName val="Lift Service"/>
      <sheetName val="Car Park Barrier"/>
    </sheetNames>
    <sheetDataSet>
      <sheetData sheetId="0" refreshError="1">
        <row r="2">
          <cell r="B2" t="str">
            <v>Whitbread Hotel Company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ils"/>
      <sheetName val="Exec Summ"/>
      <sheetName val="Defensive Summary"/>
      <sheetName val="Type C Summary"/>
      <sheetName val="Double"/>
      <sheetName val="Double Double"/>
      <sheetName val="Double Sofa"/>
      <sheetName val="King"/>
      <sheetName val="Exec"/>
      <sheetName val="Exec Twin"/>
      <sheetName val="Master Suite"/>
      <sheetName val="Family"/>
      <sheetName val="Disabled Sensory"/>
      <sheetName val="Disabled Physical"/>
      <sheetName val="Asbestos Summary"/>
      <sheetName val="Sprinkler Summary"/>
      <sheetName val="Renumbering Summary"/>
      <sheetName val="Lift Service"/>
      <sheetName val="Car Park Barrier"/>
      <sheetName val="Exec_Summ1"/>
      <sheetName val="Defensive_Summary1"/>
      <sheetName val="Type_C_Summary1"/>
      <sheetName val="Double_Double1"/>
      <sheetName val="Double_Sofa1"/>
      <sheetName val="Exec_Twin1"/>
      <sheetName val="Master_Suite1"/>
      <sheetName val="Disabled_Sensory1"/>
      <sheetName val="Disabled_Physical1"/>
      <sheetName val="Asbestos_Summary1"/>
      <sheetName val="Sprinkler_Summary1"/>
      <sheetName val="Renumbering_Summary1"/>
      <sheetName val="Lift_Service1"/>
      <sheetName val="Car_Park_Barrier1"/>
      <sheetName val="Exec_Summ"/>
      <sheetName val="Defensive_Summary"/>
      <sheetName val="Type_C_Summary"/>
      <sheetName val="Double_Double"/>
      <sheetName val="Double_Sofa"/>
      <sheetName val="Exec_Twin"/>
      <sheetName val="Master_Suite"/>
      <sheetName val="Disabled_Sensory"/>
      <sheetName val="Disabled_Physical"/>
      <sheetName val="Asbestos_Summary"/>
      <sheetName val="Sprinkler_Summary"/>
      <sheetName val="Renumbering_Summary"/>
      <sheetName val="Lift_Service"/>
      <sheetName val="Car_Park_Barrier"/>
      <sheetName val="Exec_Summ2"/>
      <sheetName val="Defensive_Summary2"/>
      <sheetName val="Type_C_Summary2"/>
      <sheetName val="Double_Double2"/>
      <sheetName val="Double_Sofa2"/>
      <sheetName val="Exec_Twin2"/>
      <sheetName val="Master_Suite2"/>
      <sheetName val="Disabled_Sensory2"/>
      <sheetName val="Disabled_Physical2"/>
      <sheetName val="Asbestos_Summary2"/>
      <sheetName val="Sprinkler_Summary2"/>
      <sheetName val="Renumbering_Summary2"/>
      <sheetName val="Lift_Service2"/>
      <sheetName val="Car_Park_Barrier2"/>
      <sheetName val="Exec_Summ4"/>
      <sheetName val="Defensive_Summary4"/>
      <sheetName val="Type_C_Summary4"/>
      <sheetName val="Double_Double4"/>
      <sheetName val="Double_Sofa4"/>
      <sheetName val="Exec_Twin4"/>
      <sheetName val="Master_Suite4"/>
      <sheetName val="Disabled_Sensory4"/>
      <sheetName val="Disabled_Physical4"/>
      <sheetName val="Asbestos_Summary4"/>
      <sheetName val="Sprinkler_Summary4"/>
      <sheetName val="Renumbering_Summary4"/>
      <sheetName val="Lift_Service4"/>
      <sheetName val="Car_Park_Barrier4"/>
      <sheetName val="Exec_Summ3"/>
      <sheetName val="Defensive_Summary3"/>
      <sheetName val="Type_C_Summary3"/>
      <sheetName val="Double_Double3"/>
      <sheetName val="Double_Sofa3"/>
      <sheetName val="Exec_Twin3"/>
      <sheetName val="Master_Suite3"/>
      <sheetName val="Disabled_Sensory3"/>
      <sheetName val="Disabled_Physical3"/>
      <sheetName val="Asbestos_Summary3"/>
      <sheetName val="Sprinkler_Summary3"/>
      <sheetName val="Renumbering_Summary3"/>
      <sheetName val="Lift_Service3"/>
      <sheetName val="Car_Park_Barrier3"/>
      <sheetName val="Exec_Summ5"/>
      <sheetName val="Defensive_Summary5"/>
      <sheetName val="Type_C_Summary5"/>
      <sheetName val="Double_Double5"/>
      <sheetName val="Double_Sofa5"/>
      <sheetName val="Exec_Twin5"/>
      <sheetName val="Master_Suite5"/>
      <sheetName val="Disabled_Sensory5"/>
      <sheetName val="Disabled_Physical5"/>
      <sheetName val="Asbestos_Summary5"/>
      <sheetName val="Sprinkler_Summary5"/>
      <sheetName val="Renumbering_Summary5"/>
      <sheetName val="Lift_Service5"/>
      <sheetName val="Car_Park_Barrier5"/>
      <sheetName val="Exec_Summ6"/>
      <sheetName val="Defensive_Summary6"/>
      <sheetName val="Type_C_Summary6"/>
      <sheetName val="Double_Double6"/>
      <sheetName val="Double_Sofa6"/>
      <sheetName val="Exec_Twin6"/>
      <sheetName val="Master_Suite6"/>
      <sheetName val="Disabled_Sensory6"/>
      <sheetName val="Disabled_Physical6"/>
      <sheetName val="Asbestos_Summary6"/>
      <sheetName val="Sprinkler_Summary6"/>
      <sheetName val="Renumbering_Summary6"/>
      <sheetName val="Lift_Service6"/>
      <sheetName val="Car_Park_Barrier6"/>
      <sheetName val="Exec_Summ8"/>
      <sheetName val="Defensive_Summary8"/>
      <sheetName val="Type_C_Summary8"/>
      <sheetName val="Double_Double8"/>
      <sheetName val="Double_Sofa8"/>
      <sheetName val="Exec_Twin8"/>
      <sheetName val="Master_Suite8"/>
      <sheetName val="Disabled_Sensory8"/>
      <sheetName val="Disabled_Physical8"/>
      <sheetName val="Asbestos_Summary8"/>
      <sheetName val="Sprinkler_Summary8"/>
      <sheetName val="Renumbering_Summary8"/>
      <sheetName val="Lift_Service8"/>
      <sheetName val="Car_Park_Barrier8"/>
      <sheetName val="Exec_Summ7"/>
      <sheetName val="Defensive_Summary7"/>
      <sheetName val="Type_C_Summary7"/>
      <sheetName val="Double_Double7"/>
      <sheetName val="Double_Sofa7"/>
      <sheetName val="Exec_Twin7"/>
      <sheetName val="Master_Suite7"/>
      <sheetName val="Disabled_Sensory7"/>
      <sheetName val="Disabled_Physical7"/>
      <sheetName val="Asbestos_Summary7"/>
      <sheetName val="Sprinkler_Summary7"/>
      <sheetName val="Renumbering_Summary7"/>
      <sheetName val="Lift_Service7"/>
      <sheetName val="Car_Park_Barrier7"/>
      <sheetName val="Exec_Summ9"/>
      <sheetName val="Defensive_Summary9"/>
      <sheetName val="Type_C_Summary9"/>
      <sheetName val="Double_Double9"/>
      <sheetName val="Double_Sofa9"/>
      <sheetName val="Exec_Twin9"/>
      <sheetName val="Master_Suite9"/>
      <sheetName val="Disabled_Sensory9"/>
      <sheetName val="Disabled_Physical9"/>
      <sheetName val="Asbestos_Summary9"/>
      <sheetName val="Sprinkler_Summary9"/>
      <sheetName val="Renumbering_Summary9"/>
      <sheetName val="Lift_Service9"/>
      <sheetName val="Car_Park_Barrier9"/>
      <sheetName val="Exec_Summ10"/>
      <sheetName val="Defensive_Summary10"/>
      <sheetName val="Type_C_Summary10"/>
      <sheetName val="Double_Double10"/>
      <sheetName val="Double_Sofa10"/>
      <sheetName val="Exec_Twin10"/>
      <sheetName val="Master_Suite10"/>
      <sheetName val="Disabled_Sensory10"/>
      <sheetName val="Disabled_Physical10"/>
      <sheetName val="Asbestos_Summary10"/>
      <sheetName val="Sprinkler_Summary10"/>
      <sheetName val="Renumbering_Summary10"/>
      <sheetName val="Lift_Service10"/>
      <sheetName val="Car_Park_Barrier10"/>
      <sheetName val="Exec_Summ11"/>
      <sheetName val="Defensive_Summary11"/>
      <sheetName val="Type_C_Summary11"/>
      <sheetName val="Double_Double11"/>
      <sheetName val="Double_Sofa11"/>
      <sheetName val="Exec_Twin11"/>
      <sheetName val="Master_Suite11"/>
      <sheetName val="Disabled_Sensory11"/>
      <sheetName val="Disabled_Physical11"/>
      <sheetName val="Asbestos_Summary11"/>
      <sheetName val="Sprinkler_Summary11"/>
      <sheetName val="Renumbering_Summary11"/>
      <sheetName val="Lift_Service11"/>
      <sheetName val="Car_Park_Barrier11"/>
      <sheetName val="Exec_Summ12"/>
      <sheetName val="Defensive_Summary12"/>
      <sheetName val="Type_C_Summary12"/>
      <sheetName val="Double_Double12"/>
      <sheetName val="Double_Sofa12"/>
      <sheetName val="Exec_Twin12"/>
      <sheetName val="Master_Suite12"/>
      <sheetName val="Disabled_Sensory12"/>
      <sheetName val="Disabled_Physical12"/>
      <sheetName val="Asbestos_Summary12"/>
      <sheetName val="Sprinkler_Summary12"/>
      <sheetName val="Renumbering_Summary12"/>
      <sheetName val="Lift_Service12"/>
      <sheetName val="Car_Park_Barrier12"/>
      <sheetName val="Exec_Summ13"/>
      <sheetName val="Defensive_Summary13"/>
      <sheetName val="Type_C_Summary13"/>
      <sheetName val="Double_Double13"/>
      <sheetName val="Double_Sofa13"/>
      <sheetName val="Exec_Twin13"/>
      <sheetName val="Master_Suite13"/>
      <sheetName val="Disabled_Sensory13"/>
      <sheetName val="Disabled_Physical13"/>
      <sheetName val="Asbestos_Summary13"/>
      <sheetName val="Sprinkler_Summary13"/>
      <sheetName val="Renumbering_Summary13"/>
      <sheetName val="Lift_Service13"/>
      <sheetName val="Car_Park_Barrier13"/>
      <sheetName val="Exec_Summ14"/>
      <sheetName val="Defensive_Summary14"/>
      <sheetName val="Type_C_Summary14"/>
      <sheetName val="Double_Double14"/>
      <sheetName val="Double_Sofa14"/>
      <sheetName val="Exec_Twin14"/>
      <sheetName val="Master_Suite14"/>
      <sheetName val="Disabled_Sensory14"/>
      <sheetName val="Disabled_Physical14"/>
      <sheetName val="Asbestos_Summary14"/>
      <sheetName val="Sprinkler_Summary14"/>
      <sheetName val="Renumbering_Summary14"/>
      <sheetName val="Lift_Service14"/>
      <sheetName val="Car_Park_Barrier14"/>
      <sheetName val="Exec_Summ15"/>
      <sheetName val="Defensive_Summary15"/>
      <sheetName val="Type_C_Summary15"/>
      <sheetName val="Double_Double15"/>
      <sheetName val="Double_Sofa15"/>
      <sheetName val="Exec_Twin15"/>
      <sheetName val="Master_Suite15"/>
      <sheetName val="Disabled_Sensory15"/>
      <sheetName val="Disabled_Physical15"/>
      <sheetName val="Asbestos_Summary15"/>
      <sheetName val="Sprinkler_Summary15"/>
      <sheetName val="Renumbering_Summary15"/>
      <sheetName val="Lift_Service15"/>
      <sheetName val="Car_Park_Barrier15"/>
      <sheetName val="Exec_Summ16"/>
      <sheetName val="Defensive_Summary16"/>
      <sheetName val="Type_C_Summary16"/>
      <sheetName val="Double_Double16"/>
      <sheetName val="Double_Sofa16"/>
      <sheetName val="Exec_Twin16"/>
      <sheetName val="Master_Suite16"/>
      <sheetName val="Disabled_Sensory16"/>
      <sheetName val="Disabled_Physical16"/>
      <sheetName val="Asbestos_Summary16"/>
      <sheetName val="Sprinkler_Summary16"/>
      <sheetName val="Renumbering_Summary16"/>
      <sheetName val="Lift_Service16"/>
      <sheetName val="Car_Park_Barrier16"/>
      <sheetName val="Exec_Summ17"/>
      <sheetName val="Defensive_Summary17"/>
      <sheetName val="Type_C_Summary17"/>
      <sheetName val="Double_Double17"/>
      <sheetName val="Double_Sofa17"/>
      <sheetName val="Exec_Twin17"/>
      <sheetName val="Master_Suite17"/>
      <sheetName val="Disabled_Sensory17"/>
      <sheetName val="Disabled_Physical17"/>
      <sheetName val="Asbestos_Summary17"/>
      <sheetName val="Sprinkler_Summary17"/>
      <sheetName val="Renumbering_Summary17"/>
      <sheetName val="Lift_Service17"/>
      <sheetName val="Car_Park_Barrier17"/>
    </sheetNames>
    <sheetDataSet>
      <sheetData sheetId="0" refreshError="1">
        <row r="2">
          <cell r="B2" t="str">
            <v>Whitbread Hotel Company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ils"/>
      <sheetName val="Exec Summ"/>
      <sheetName val="Defensive Summary"/>
      <sheetName val="Type C Summary"/>
      <sheetName val="Double"/>
      <sheetName val="Double Double"/>
      <sheetName val="Double Sofa"/>
      <sheetName val="King"/>
      <sheetName val="Exec"/>
      <sheetName val="Exec Twin"/>
      <sheetName val="Master Suite"/>
      <sheetName val="Family"/>
      <sheetName val="Disabled Sensory"/>
      <sheetName val="Disabled Physical"/>
      <sheetName val="Asbestos Summary"/>
      <sheetName val="Sprinkler Summary"/>
      <sheetName val="Renumbering Summary"/>
      <sheetName val="Lift Service"/>
      <sheetName val="Car Park Barrier"/>
      <sheetName val="Exec_Summ1"/>
      <sheetName val="Defensive_Summary1"/>
      <sheetName val="Type_C_Summary1"/>
      <sheetName val="Double_Double1"/>
      <sheetName val="Double_Sofa1"/>
      <sheetName val="Exec_Twin1"/>
      <sheetName val="Master_Suite1"/>
      <sheetName val="Disabled_Sensory1"/>
      <sheetName val="Disabled_Physical1"/>
      <sheetName val="Asbestos_Summary1"/>
      <sheetName val="Sprinkler_Summary1"/>
      <sheetName val="Renumbering_Summary1"/>
      <sheetName val="Lift_Service1"/>
      <sheetName val="Car_Park_Barrier1"/>
      <sheetName val="Exec_Summ"/>
      <sheetName val="Defensive_Summary"/>
      <sheetName val="Type_C_Summary"/>
      <sheetName val="Double_Double"/>
      <sheetName val="Double_Sofa"/>
      <sheetName val="Exec_Twin"/>
      <sheetName val="Master_Suite"/>
      <sheetName val="Disabled_Sensory"/>
      <sheetName val="Disabled_Physical"/>
      <sheetName val="Asbestos_Summary"/>
      <sheetName val="Sprinkler_Summary"/>
      <sheetName val="Renumbering_Summary"/>
      <sheetName val="Lift_Service"/>
      <sheetName val="Car_Park_Barrier"/>
      <sheetName val="Exec_Summ2"/>
      <sheetName val="Defensive_Summary2"/>
      <sheetName val="Type_C_Summary2"/>
      <sheetName val="Double_Double2"/>
      <sheetName val="Double_Sofa2"/>
      <sheetName val="Exec_Twin2"/>
      <sheetName val="Master_Suite2"/>
      <sheetName val="Disabled_Sensory2"/>
      <sheetName val="Disabled_Physical2"/>
      <sheetName val="Asbestos_Summary2"/>
      <sheetName val="Sprinkler_Summary2"/>
      <sheetName val="Renumbering_Summary2"/>
      <sheetName val="Lift_Service2"/>
      <sheetName val="Car_Park_Barrier2"/>
      <sheetName val="Exec_Summ4"/>
      <sheetName val="Defensive_Summary4"/>
      <sheetName val="Type_C_Summary4"/>
      <sheetName val="Double_Double4"/>
      <sheetName val="Double_Sofa4"/>
      <sheetName val="Exec_Twin4"/>
      <sheetName val="Master_Suite4"/>
      <sheetName val="Disabled_Sensory4"/>
      <sheetName val="Disabled_Physical4"/>
      <sheetName val="Asbestos_Summary4"/>
      <sheetName val="Sprinkler_Summary4"/>
      <sheetName val="Renumbering_Summary4"/>
      <sheetName val="Lift_Service4"/>
      <sheetName val="Car_Park_Barrier4"/>
      <sheetName val="Exec_Summ3"/>
      <sheetName val="Defensive_Summary3"/>
      <sheetName val="Type_C_Summary3"/>
      <sheetName val="Double_Double3"/>
      <sheetName val="Double_Sofa3"/>
      <sheetName val="Exec_Twin3"/>
      <sheetName val="Master_Suite3"/>
      <sheetName val="Disabled_Sensory3"/>
      <sheetName val="Disabled_Physical3"/>
      <sheetName val="Asbestos_Summary3"/>
      <sheetName val="Sprinkler_Summary3"/>
      <sheetName val="Renumbering_Summary3"/>
      <sheetName val="Lift_Service3"/>
      <sheetName val="Car_Park_Barrier3"/>
      <sheetName val="Exec_Summ5"/>
      <sheetName val="Defensive_Summary5"/>
      <sheetName val="Type_C_Summary5"/>
      <sheetName val="Double_Double5"/>
      <sheetName val="Double_Sofa5"/>
      <sheetName val="Exec_Twin5"/>
      <sheetName val="Master_Suite5"/>
      <sheetName val="Disabled_Sensory5"/>
      <sheetName val="Disabled_Physical5"/>
      <sheetName val="Asbestos_Summary5"/>
      <sheetName val="Sprinkler_Summary5"/>
      <sheetName val="Renumbering_Summary5"/>
      <sheetName val="Lift_Service5"/>
      <sheetName val="Car_Park_Barrier5"/>
      <sheetName val="Exec_Summ6"/>
      <sheetName val="Defensive_Summary6"/>
      <sheetName val="Type_C_Summary6"/>
      <sheetName val="Double_Double6"/>
      <sheetName val="Double_Sofa6"/>
      <sheetName val="Exec_Twin6"/>
      <sheetName val="Master_Suite6"/>
      <sheetName val="Disabled_Sensory6"/>
      <sheetName val="Disabled_Physical6"/>
      <sheetName val="Asbestos_Summary6"/>
      <sheetName val="Sprinkler_Summary6"/>
      <sheetName val="Renumbering_Summary6"/>
      <sheetName val="Lift_Service6"/>
      <sheetName val="Car_Park_Barrier6"/>
      <sheetName val="Exec_Summ8"/>
      <sheetName val="Defensive_Summary8"/>
      <sheetName val="Type_C_Summary8"/>
      <sheetName val="Double_Double8"/>
      <sheetName val="Double_Sofa8"/>
      <sheetName val="Exec_Twin8"/>
      <sheetName val="Master_Suite8"/>
      <sheetName val="Disabled_Sensory8"/>
      <sheetName val="Disabled_Physical8"/>
      <sheetName val="Asbestos_Summary8"/>
      <sheetName val="Sprinkler_Summary8"/>
      <sheetName val="Renumbering_Summary8"/>
      <sheetName val="Lift_Service8"/>
      <sheetName val="Car_Park_Barrier8"/>
      <sheetName val="Exec_Summ7"/>
      <sheetName val="Defensive_Summary7"/>
      <sheetName val="Type_C_Summary7"/>
      <sheetName val="Double_Double7"/>
      <sheetName val="Double_Sofa7"/>
      <sheetName val="Exec_Twin7"/>
      <sheetName val="Master_Suite7"/>
      <sheetName val="Disabled_Sensory7"/>
      <sheetName val="Disabled_Physical7"/>
      <sheetName val="Asbestos_Summary7"/>
      <sheetName val="Sprinkler_Summary7"/>
      <sheetName val="Renumbering_Summary7"/>
      <sheetName val="Lift_Service7"/>
      <sheetName val="Car_Park_Barrier7"/>
      <sheetName val="Exec_Summ9"/>
      <sheetName val="Defensive_Summary9"/>
      <sheetName val="Type_C_Summary9"/>
      <sheetName val="Double_Double9"/>
      <sheetName val="Double_Sofa9"/>
      <sheetName val="Exec_Twin9"/>
      <sheetName val="Master_Suite9"/>
      <sheetName val="Disabled_Sensory9"/>
      <sheetName val="Disabled_Physical9"/>
      <sheetName val="Asbestos_Summary9"/>
      <sheetName val="Sprinkler_Summary9"/>
      <sheetName val="Renumbering_Summary9"/>
      <sheetName val="Lift_Service9"/>
      <sheetName val="Car_Park_Barrier9"/>
      <sheetName val="Exec_Summ10"/>
      <sheetName val="Defensive_Summary10"/>
      <sheetName val="Type_C_Summary10"/>
      <sheetName val="Double_Double10"/>
      <sheetName val="Double_Sofa10"/>
      <sheetName val="Exec_Twin10"/>
      <sheetName val="Master_Suite10"/>
      <sheetName val="Disabled_Sensory10"/>
      <sheetName val="Disabled_Physical10"/>
      <sheetName val="Asbestos_Summary10"/>
      <sheetName val="Sprinkler_Summary10"/>
      <sheetName val="Renumbering_Summary10"/>
      <sheetName val="Lift_Service10"/>
      <sheetName val="Car_Park_Barrier10"/>
      <sheetName val="Exec_Summ11"/>
      <sheetName val="Defensive_Summary11"/>
      <sheetName val="Type_C_Summary11"/>
      <sheetName val="Double_Double11"/>
      <sheetName val="Double_Sofa11"/>
      <sheetName val="Exec_Twin11"/>
      <sheetName val="Master_Suite11"/>
      <sheetName val="Disabled_Sensory11"/>
      <sheetName val="Disabled_Physical11"/>
      <sheetName val="Asbestos_Summary11"/>
      <sheetName val="Sprinkler_Summary11"/>
      <sheetName val="Renumbering_Summary11"/>
      <sheetName val="Lift_Service11"/>
      <sheetName val="Car_Park_Barrier11"/>
      <sheetName val="Exec_Summ12"/>
      <sheetName val="Defensive_Summary12"/>
      <sheetName val="Type_C_Summary12"/>
      <sheetName val="Double_Double12"/>
      <sheetName val="Double_Sofa12"/>
      <sheetName val="Exec_Twin12"/>
      <sheetName val="Master_Suite12"/>
      <sheetName val="Disabled_Sensory12"/>
      <sheetName val="Disabled_Physical12"/>
      <sheetName val="Asbestos_Summary12"/>
      <sheetName val="Sprinkler_Summary12"/>
      <sheetName val="Renumbering_Summary12"/>
      <sheetName val="Lift_Service12"/>
      <sheetName val="Car_Park_Barrier12"/>
      <sheetName val="Exec_Summ13"/>
      <sheetName val="Defensive_Summary13"/>
      <sheetName val="Type_C_Summary13"/>
      <sheetName val="Double_Double13"/>
      <sheetName val="Double_Sofa13"/>
      <sheetName val="Exec_Twin13"/>
      <sheetName val="Master_Suite13"/>
      <sheetName val="Disabled_Sensory13"/>
      <sheetName val="Disabled_Physical13"/>
      <sheetName val="Asbestos_Summary13"/>
      <sheetName val="Sprinkler_Summary13"/>
      <sheetName val="Renumbering_Summary13"/>
      <sheetName val="Lift_Service13"/>
      <sheetName val="Car_Park_Barrier13"/>
      <sheetName val="Exec_Summ14"/>
      <sheetName val="Defensive_Summary14"/>
      <sheetName val="Type_C_Summary14"/>
      <sheetName val="Double_Double14"/>
      <sheetName val="Double_Sofa14"/>
      <sheetName val="Exec_Twin14"/>
      <sheetName val="Master_Suite14"/>
      <sheetName val="Disabled_Sensory14"/>
      <sheetName val="Disabled_Physical14"/>
      <sheetName val="Asbestos_Summary14"/>
      <sheetName val="Sprinkler_Summary14"/>
      <sheetName val="Renumbering_Summary14"/>
      <sheetName val="Lift_Service14"/>
      <sheetName val="Car_Park_Barrier14"/>
      <sheetName val="Exec_Summ15"/>
      <sheetName val="Defensive_Summary15"/>
      <sheetName val="Type_C_Summary15"/>
      <sheetName val="Double_Double15"/>
      <sheetName val="Double_Sofa15"/>
      <sheetName val="Exec_Twin15"/>
      <sheetName val="Master_Suite15"/>
      <sheetName val="Disabled_Sensory15"/>
      <sheetName val="Disabled_Physical15"/>
      <sheetName val="Asbestos_Summary15"/>
      <sheetName val="Sprinkler_Summary15"/>
      <sheetName val="Renumbering_Summary15"/>
      <sheetName val="Lift_Service15"/>
      <sheetName val="Car_Park_Barrier15"/>
      <sheetName val="Exec_Summ16"/>
      <sheetName val="Defensive_Summary16"/>
      <sheetName val="Type_C_Summary16"/>
      <sheetName val="Double_Double16"/>
      <sheetName val="Double_Sofa16"/>
      <sheetName val="Exec_Twin16"/>
      <sheetName val="Master_Suite16"/>
      <sheetName val="Disabled_Sensory16"/>
      <sheetName val="Disabled_Physical16"/>
      <sheetName val="Asbestos_Summary16"/>
      <sheetName val="Sprinkler_Summary16"/>
      <sheetName val="Renumbering_Summary16"/>
      <sheetName val="Lift_Service16"/>
      <sheetName val="Car_Park_Barrier16"/>
      <sheetName val="Exec_Summ17"/>
      <sheetName val="Defensive_Summary17"/>
      <sheetName val="Type_C_Summary17"/>
      <sheetName val="Double_Double17"/>
      <sheetName val="Double_Sofa17"/>
      <sheetName val="Exec_Twin17"/>
      <sheetName val="Master_Suite17"/>
      <sheetName val="Disabled_Sensory17"/>
      <sheetName val="Disabled_Physical17"/>
      <sheetName val="Asbestos_Summary17"/>
      <sheetName val="Sprinkler_Summary17"/>
      <sheetName val="Renumbering_Summary17"/>
      <sheetName val="Lift_Service17"/>
      <sheetName val="Car_Park_Barrier17"/>
      <sheetName val="Exec_Summ18"/>
      <sheetName val="Defensive_Summary18"/>
      <sheetName val="Type_C_Summary18"/>
      <sheetName val="Double_Double18"/>
      <sheetName val="Double_Sofa18"/>
      <sheetName val="Exec_Twin18"/>
      <sheetName val="Master_Suite18"/>
      <sheetName val="Disabled_Sensory18"/>
      <sheetName val="Disabled_Physical18"/>
      <sheetName val="Asbestos_Summary18"/>
      <sheetName val="Sprinkler_Summary18"/>
      <sheetName val="Renumbering_Summary18"/>
      <sheetName val="Lift_Service18"/>
      <sheetName val="Car_Park_Barrier18"/>
      <sheetName val="Exec_Summ19"/>
      <sheetName val="Defensive_Summary19"/>
      <sheetName val="Type_C_Summary19"/>
      <sheetName val="Double_Double19"/>
      <sheetName val="Double_Sofa19"/>
      <sheetName val="Exec_Twin19"/>
      <sheetName val="Master_Suite19"/>
      <sheetName val="Disabled_Sensory19"/>
      <sheetName val="Disabled_Physical19"/>
      <sheetName val="Asbestos_Summary19"/>
      <sheetName val="Sprinkler_Summary19"/>
      <sheetName val="Renumbering_Summary19"/>
      <sheetName val="Lift_Service19"/>
      <sheetName val="Car_Park_Barrier19"/>
      <sheetName val="Exec_Summ20"/>
      <sheetName val="Defensive_Summary20"/>
      <sheetName val="Type_C_Summary20"/>
      <sheetName val="Double_Double20"/>
      <sheetName val="Double_Sofa20"/>
      <sheetName val="Exec_Twin20"/>
      <sheetName val="Master_Suite20"/>
      <sheetName val="Disabled_Sensory20"/>
      <sheetName val="Disabled_Physical20"/>
      <sheetName val="Asbestos_Summary20"/>
      <sheetName val="Sprinkler_Summary20"/>
      <sheetName val="Renumbering_Summary20"/>
      <sheetName val="Lift_Service20"/>
      <sheetName val="Car_Park_Barrier20"/>
      <sheetName val="Exec_Summ21"/>
      <sheetName val="Defensive_Summary21"/>
      <sheetName val="Type_C_Summary21"/>
      <sheetName val="Double_Double21"/>
      <sheetName val="Double_Sofa21"/>
      <sheetName val="Exec_Twin21"/>
      <sheetName val="Master_Suite21"/>
      <sheetName val="Disabled_Sensory21"/>
      <sheetName val="Disabled_Physical21"/>
      <sheetName val="Asbestos_Summary21"/>
      <sheetName val="Sprinkler_Summary21"/>
      <sheetName val="Renumbering_Summary21"/>
      <sheetName val="Lift_Service21"/>
      <sheetName val="Car_Park_Barrier21"/>
    </sheetNames>
    <sheetDataSet>
      <sheetData sheetId="0" refreshError="1">
        <row r="2">
          <cell r="B2" t="str">
            <v>Whitbread Hotel Company</v>
          </cell>
        </row>
        <row r="3">
          <cell r="B3" t="str">
            <v>Slough Windsor Marriott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Data Sheet"/>
      <sheetName val="Offices"/>
      <sheetName val="BCIS Locations"/>
      <sheetName val="Sign-Off"/>
      <sheetName val="Cover"/>
      <sheetName val="Dashboard"/>
      <sheetName val="Contents"/>
      <sheetName val="Introduction"/>
      <sheetName val="Exec. Sum"/>
      <sheetName val="Exec Sum"/>
      <sheetName val="Options"/>
      <sheetName val="Reconciliation (2)"/>
      <sheetName val="Reconciliation"/>
      <sheetName val="Risks"/>
      <sheetName val="Benchmarking"/>
      <sheetName val="Scope"/>
      <sheetName val="Assumptions+Exclusions"/>
      <sheetName val="Sch. Areas"/>
      <sheetName val="Sch Areas"/>
      <sheetName val="Information Used"/>
      <sheetName val="Summary"/>
      <sheetName val="Cost Plan"/>
      <sheetName val="Cap Allowances"/>
      <sheetName val="Specification"/>
      <sheetName val="Cash Flow"/>
      <sheetName val="cashflow macro functions"/>
      <sheetName val="Risk Register"/>
      <sheetName val="Market Test"/>
      <sheetName val="Disclaimer"/>
      <sheetName val="QUANTS"/>
      <sheetName val="BASEMENT"/>
      <sheetName val="ROOF TERRACE"/>
      <sheetName val="CINEMA"/>
      <sheetName val="M&amp;E"/>
      <sheetName val="M&amp;E (2)"/>
      <sheetName val="Grd PT Slab"/>
      <sheetName val="Blank"/>
      <sheetName val="Module1"/>
      <sheetName val="CALC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3">
          <cell r="L43" t="str">
            <v>S&amp;C</v>
          </cell>
        </row>
        <row r="44">
          <cell r="L44" t="str">
            <v>Cat A</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contents"/>
      <sheetName val="1"/>
      <sheetName val="Summary"/>
      <sheetName val="2"/>
      <sheetName val="Building Summary"/>
      <sheetName val="Building"/>
      <sheetName val="3"/>
      <sheetName val="M&amp;E Summary"/>
      <sheetName val="M&amp;E"/>
      <sheetName val="4"/>
      <sheetName val="Lifts"/>
      <sheetName val="5"/>
      <sheetName val="Sprinklers"/>
      <sheetName val="6"/>
      <sheetName val="Ext Works"/>
      <sheetName val="7"/>
      <sheetName val="Preliminaries"/>
      <sheetName val="8"/>
      <sheetName val="Oheads &amp; Profit"/>
      <sheetName val="9"/>
      <sheetName val="Directs Summ"/>
      <sheetName val="Directs"/>
      <sheetName val="10"/>
      <sheetName val="SYSTEMS"/>
      <sheetName val="11"/>
      <sheetName val="OPERATORS"/>
      <sheetName val="12"/>
      <sheetName val="Fees"/>
      <sheetName val="13"/>
      <sheetName val="disclaimer"/>
      <sheetName val="14"/>
      <sheetName val="15"/>
      <sheetName val="Page 1 of 2"/>
      <sheetName val="Page 2 of 2"/>
      <sheetName val="areas_port"/>
      <sheetName val="areas_land"/>
      <sheetName val="Module1"/>
      <sheetName val="Module2 (function)"/>
      <sheetName val="cashflow macro functions"/>
      <sheetName val="Module3"/>
      <sheetName val="003IS"/>
    </sheetNames>
    <definedNames>
      <definedName name="ColumnHide"/>
      <definedName name="Unhide"/>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sheetData sheetId="40" refreshError="1"/>
      <sheetData sheetId="4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contents"/>
      <sheetName val="1"/>
      <sheetName val="Summary"/>
      <sheetName val="2"/>
      <sheetName val="Building Summary"/>
      <sheetName val="Building"/>
      <sheetName val="3"/>
      <sheetName val="M&amp;E Summary"/>
      <sheetName val="M&amp;E"/>
      <sheetName val="4"/>
      <sheetName val="Lifts"/>
      <sheetName val="5"/>
      <sheetName val="Sprinklers"/>
      <sheetName val="6"/>
      <sheetName val="Ext Works"/>
      <sheetName val="7"/>
      <sheetName val="Preliminaries"/>
      <sheetName val="8"/>
      <sheetName val="Oheads &amp; Profit"/>
      <sheetName val="9"/>
      <sheetName val="Directs Summ"/>
      <sheetName val="Directs"/>
      <sheetName val="10"/>
      <sheetName val="SYSTEMS"/>
      <sheetName val="11"/>
      <sheetName val="OPERATORS"/>
      <sheetName val="12"/>
      <sheetName val="Fees"/>
      <sheetName val="13"/>
      <sheetName val="disclaimer"/>
      <sheetName val="14"/>
      <sheetName val="15"/>
      <sheetName val="Page 1 of 2"/>
      <sheetName val="Page 2 of 2"/>
      <sheetName val="areas_port"/>
      <sheetName val="areas_land"/>
      <sheetName val="Module1"/>
      <sheetName val="Module2 (function)"/>
      <sheetName val="cashflow macro functions"/>
      <sheetName val="Module3"/>
      <sheetName val="003IS"/>
      <sheetName val="Building_Summary1"/>
      <sheetName val="M&amp;E_Summary1"/>
      <sheetName val="Ext_Works1"/>
      <sheetName val="Oheads_&amp;_Profit1"/>
      <sheetName val="Directs_Summ1"/>
      <sheetName val="Page_1_of_21"/>
      <sheetName val="Page_2_of_21"/>
      <sheetName val="Module2_(function)1"/>
      <sheetName val="cashflow_macro_functions1"/>
      <sheetName val="Building_Summary"/>
      <sheetName val="M&amp;E_Summary"/>
      <sheetName val="Ext_Works"/>
      <sheetName val="Oheads_&amp;_Profit"/>
      <sheetName val="Directs_Summ"/>
      <sheetName val="Page_1_of_2"/>
      <sheetName val="Page_2_of_2"/>
      <sheetName val="Module2_(function)"/>
      <sheetName val="cashflow_macro_functions"/>
      <sheetName val="Building_Summary2"/>
      <sheetName val="M&amp;E_Summary2"/>
      <sheetName val="Ext_Works2"/>
      <sheetName val="Oheads_&amp;_Profit2"/>
      <sheetName val="Directs_Summ2"/>
      <sheetName val="Page_1_of_22"/>
      <sheetName val="Page_2_of_22"/>
      <sheetName val="Module2_(function)2"/>
      <sheetName val="cashflow_macro_functions2"/>
      <sheetName val="Building_Summary4"/>
      <sheetName val="M&amp;E_Summary4"/>
      <sheetName val="Ext_Works4"/>
      <sheetName val="Oheads_&amp;_Profit4"/>
      <sheetName val="Directs_Summ4"/>
      <sheetName val="Page_1_of_24"/>
      <sheetName val="Page_2_of_24"/>
      <sheetName val="Module2_(function)4"/>
      <sheetName val="cashflow_macro_functions4"/>
      <sheetName val="Building_Summary3"/>
      <sheetName val="M&amp;E_Summary3"/>
      <sheetName val="Ext_Works3"/>
      <sheetName val="Oheads_&amp;_Profit3"/>
      <sheetName val="Directs_Summ3"/>
      <sheetName val="Page_1_of_23"/>
      <sheetName val="Page_2_of_23"/>
      <sheetName val="Module2_(function)3"/>
      <sheetName val="cashflow_macro_functions3"/>
      <sheetName val="Building_Summary5"/>
      <sheetName val="M&amp;E_Summary5"/>
      <sheetName val="Ext_Works5"/>
      <sheetName val="Oheads_&amp;_Profit5"/>
      <sheetName val="Directs_Summ5"/>
      <sheetName val="Page_1_of_25"/>
      <sheetName val="Page_2_of_25"/>
      <sheetName val="Module2_(function)5"/>
      <sheetName val="cashflow_macro_functions5"/>
      <sheetName val="003IS_XLS"/>
      <sheetName val="003IS_XLS1"/>
      <sheetName val="003IS.XLS"/>
      <sheetName val="Building_Summary6"/>
      <sheetName val="M&amp;E_Summary6"/>
      <sheetName val="Ext_Works6"/>
      <sheetName val="Oheads_&amp;_Profit6"/>
      <sheetName val="Directs_Summ6"/>
      <sheetName val="Page_1_of_26"/>
      <sheetName val="Page_2_of_26"/>
      <sheetName val="Module2_(function)6"/>
      <sheetName val="cashflow_macro_functions6"/>
      <sheetName val="003IS_XLS2"/>
      <sheetName val="Building_Summary8"/>
      <sheetName val="M&amp;E_Summary8"/>
      <sheetName val="Ext_Works8"/>
      <sheetName val="Oheads_&amp;_Profit8"/>
      <sheetName val="Directs_Summ8"/>
      <sheetName val="Page_1_of_28"/>
      <sheetName val="Page_2_of_28"/>
      <sheetName val="Module2_(function)8"/>
      <sheetName val="cashflow_macro_functions8"/>
      <sheetName val="003IS_XLS4"/>
      <sheetName val="Building_Summary7"/>
      <sheetName val="M&amp;E_Summary7"/>
      <sheetName val="Ext_Works7"/>
      <sheetName val="Oheads_&amp;_Profit7"/>
      <sheetName val="Directs_Summ7"/>
      <sheetName val="Page_1_of_27"/>
      <sheetName val="Page_2_of_27"/>
      <sheetName val="Module2_(function)7"/>
      <sheetName val="cashflow_macro_functions7"/>
      <sheetName val="003IS_XLS3"/>
      <sheetName val="Building_Summary9"/>
      <sheetName val="M&amp;E_Summary9"/>
      <sheetName val="Ext_Works9"/>
      <sheetName val="Oheads_&amp;_Profit9"/>
      <sheetName val="Directs_Summ9"/>
      <sheetName val="Page_1_of_29"/>
      <sheetName val="Page_2_of_29"/>
      <sheetName val="Module2_(function)9"/>
      <sheetName val="cashflow_macro_functions9"/>
      <sheetName val="003IS_XLS5"/>
      <sheetName val="Building_Summary10"/>
      <sheetName val="M&amp;E_Summary10"/>
      <sheetName val="Ext_Works10"/>
      <sheetName val="Oheads_&amp;_Profit10"/>
      <sheetName val="Directs_Summ10"/>
      <sheetName val="Page_1_of_210"/>
      <sheetName val="Page_2_of_210"/>
      <sheetName val="Module2_(function)10"/>
      <sheetName val="cashflow_macro_functions10"/>
      <sheetName val="003IS_XLS6"/>
      <sheetName val="Building_Summary11"/>
      <sheetName val="M&amp;E_Summary11"/>
      <sheetName val="Ext_Works11"/>
      <sheetName val="Oheads_&amp;_Profit11"/>
      <sheetName val="Directs_Summ11"/>
      <sheetName val="Page_1_of_211"/>
      <sheetName val="Page_2_of_211"/>
      <sheetName val="Module2_(function)11"/>
      <sheetName val="cashflow_macro_functions11"/>
      <sheetName val="003IS_XLS7"/>
      <sheetName val="003IS_XLS8"/>
      <sheetName val="Building_Summary12"/>
      <sheetName val="M&amp;E_Summary12"/>
      <sheetName val="Ext_Works12"/>
      <sheetName val="Oheads_&amp;_Profit12"/>
      <sheetName val="Directs_Summ12"/>
      <sheetName val="Page_1_of_212"/>
      <sheetName val="Page_2_of_212"/>
      <sheetName val="Module2_(function)12"/>
      <sheetName val="cashflow_macro_functions12"/>
      <sheetName val="Building_Summary13"/>
      <sheetName val="M&amp;E_Summary13"/>
      <sheetName val="Ext_Works13"/>
      <sheetName val="Oheads_&amp;_Profit13"/>
      <sheetName val="Directs_Summ13"/>
      <sheetName val="Page_1_of_213"/>
      <sheetName val="Page_2_of_213"/>
      <sheetName val="Module2_(function)13"/>
      <sheetName val="cashflow_macro_functions13"/>
      <sheetName val="003IS_XLS9"/>
      <sheetName val="003IS_XLS10"/>
      <sheetName val="Building_Summary14"/>
      <sheetName val="M&amp;E_Summary14"/>
      <sheetName val="Ext_Works14"/>
      <sheetName val="Oheads_&amp;_Profit14"/>
      <sheetName val="Directs_Summ14"/>
      <sheetName val="Page_1_of_214"/>
      <sheetName val="Page_2_of_214"/>
      <sheetName val="Module2_(function)14"/>
      <sheetName val="cashflow_macro_functions14"/>
      <sheetName val="Building_Summary15"/>
      <sheetName val="M&amp;E_Summary15"/>
      <sheetName val="Ext_Works15"/>
      <sheetName val="Oheads_&amp;_Profit15"/>
      <sheetName val="Directs_Summ15"/>
      <sheetName val="Page_1_of_215"/>
      <sheetName val="Page_2_of_215"/>
      <sheetName val="Module2_(function)15"/>
      <sheetName val="cashflow_macro_functions15"/>
      <sheetName val="003IS_XLS11"/>
      <sheetName val="Building_Summary16"/>
      <sheetName val="M&amp;E_Summary16"/>
      <sheetName val="Ext_Works16"/>
      <sheetName val="Oheads_&amp;_Profit16"/>
      <sheetName val="Directs_Summ16"/>
      <sheetName val="Page_1_of_216"/>
      <sheetName val="Page_2_of_216"/>
      <sheetName val="Module2_(function)16"/>
      <sheetName val="cashflow_macro_functions16"/>
      <sheetName val="003IS_XLS12"/>
      <sheetName val="Building_Summary17"/>
      <sheetName val="M&amp;E_Summary17"/>
      <sheetName val="Ext_Works17"/>
      <sheetName val="Oheads_&amp;_Profit17"/>
      <sheetName val="Directs_Summ17"/>
      <sheetName val="Page_1_of_217"/>
      <sheetName val="Page_2_of_217"/>
      <sheetName val="Module2_(function)17"/>
      <sheetName val="cashflow_macro_functions17"/>
      <sheetName val="003IS_XLS13"/>
      <sheetName val="003IS_XLS14"/>
      <sheetName val="Building_Summary18"/>
      <sheetName val="M&amp;E_Summary18"/>
      <sheetName val="Ext_Works18"/>
      <sheetName val="Oheads_&amp;_Profit18"/>
      <sheetName val="Directs_Summ18"/>
      <sheetName val="Page_1_of_218"/>
      <sheetName val="Page_2_of_218"/>
      <sheetName val="Module2_(function)18"/>
      <sheetName val="cashflow_macro_functions18"/>
      <sheetName val="003IS_XLS15"/>
      <sheetName val="Building_Summary19"/>
      <sheetName val="M&amp;E_Summary19"/>
      <sheetName val="Ext_Works19"/>
      <sheetName val="Oheads_&amp;_Profit19"/>
      <sheetName val="Directs_Summ19"/>
      <sheetName val="Page_1_of_219"/>
      <sheetName val="Page_2_of_219"/>
      <sheetName val="Module2_(function)19"/>
      <sheetName val="cashflow_macro_functions19"/>
      <sheetName val="003IS_XLS16"/>
      <sheetName val="Building_Summary20"/>
      <sheetName val="M&amp;E_Summary20"/>
      <sheetName val="Ext_Works20"/>
      <sheetName val="Oheads_&amp;_Profit20"/>
      <sheetName val="Directs_Summ20"/>
      <sheetName val="Page_1_of_220"/>
      <sheetName val="Page_2_of_220"/>
      <sheetName val="Module2_(function)20"/>
      <sheetName val="cashflow_macro_functions20"/>
      <sheetName val="\DATA\6220\S-SHEET\C-PLAN5\003I"/>
      <sheetName val="Building_Summary21"/>
      <sheetName val="M&amp;E_Summary21"/>
      <sheetName val="Ext_Works21"/>
      <sheetName val="Oheads_&amp;_Profit21"/>
      <sheetName val="Directs_Summ21"/>
      <sheetName val="Page_1_of_221"/>
      <sheetName val="Page_2_of_221"/>
      <sheetName val="Module2_(function)21"/>
      <sheetName val="cashflow_macro_functions21"/>
      <sheetName val="003IS_XLS17"/>
    </sheetNames>
    <definedNames>
      <definedName name="ColumnHide"/>
      <definedName name="insertrow"/>
      <definedName name="Unhide"/>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efreshError="1"/>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refreshError="1"/>
      <sheetData sheetId="250"/>
      <sheetData sheetId="251"/>
      <sheetData sheetId="252"/>
      <sheetData sheetId="253"/>
      <sheetData sheetId="254"/>
      <sheetData sheetId="255"/>
      <sheetData sheetId="256"/>
      <sheetData sheetId="257"/>
      <sheetData sheetId="258"/>
      <sheetData sheetId="259"/>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ly"/>
      <sheetName val="Doc details"/>
      <sheetName val="Contents"/>
      <sheetName val="Fly (2)"/>
      <sheetName val="Summary"/>
      <sheetName val="Fly (3)"/>
      <sheetName val="Methodology"/>
      <sheetName val="Fly (4)"/>
      <sheetName val="Exclusions"/>
      <sheetName val="Fly (5)"/>
      <sheetName val="0 Capital Cost"/>
      <sheetName val="1 Asset Renewal"/>
      <sheetName val="Asset Expenditure"/>
      <sheetName val="2 Maintenance"/>
      <sheetName val="3 EnergyUtilities"/>
      <sheetName val="4 OperationAdmin"/>
      <sheetName val="5 Overheads"/>
      <sheetName val="6 Modernisation"/>
      <sheetName val="7 Residual"/>
      <sheetName val="8 Disposal"/>
      <sheetName val="Fly (6)"/>
      <sheetName val="Expenditure"/>
      <sheetName val="Profile"/>
      <sheetName val="Pie-Chart"/>
      <sheetName val="Profile-Chart"/>
      <sheetName val="Fly (7)"/>
      <sheetName val="Benchmarking"/>
      <sheetName val="Calculator"/>
      <sheetName val="Data"/>
      <sheetName val="O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sheetData sheetId="27"/>
      <sheetData sheetId="28"/>
      <sheetData sheetId="29">
        <row r="5">
          <cell r="C5">
            <v>25</v>
          </cell>
        </row>
        <row r="6">
          <cell r="C6">
            <v>2002</v>
          </cell>
        </row>
      </sheetData>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s"/>
      <sheetName val="Graph Cumulative"/>
      <sheetName val="Data"/>
      <sheetName val="Project Details"/>
      <sheetName val="Basis"/>
      <sheetName val="Lists UK prelims"/>
      <sheetName val="Form"/>
      <sheetName val="Sheet1"/>
      <sheetName val="FORMULAS"/>
      <sheetName val="C Base Resi Amen -3 FO Detail"/>
      <sheetName val="4.0 Tower Benchmark Charts"/>
      <sheetName val="4.0 Tower Benchmark Charts (2)"/>
      <sheetName val="Floor areas"/>
      <sheetName val="Graph_Cumulative"/>
      <sheetName val="Floor_areas"/>
      <sheetName val="Graph_Cumulative1"/>
      <sheetName val="Project_Details"/>
      <sheetName val="Project_Details1"/>
      <sheetName val="Lists_UK_prelims"/>
      <sheetName val="Assumptions"/>
      <sheetName val="@risk_rents_and_incentives"/>
      <sheetName val="Car_park_lease"/>
      <sheetName val="Design"/>
      <sheetName val="Base_Areas-m²"/>
      <sheetName val="Master_Data_Sheet"/>
      <sheetName val="Net_rent_analysis"/>
      <sheetName val="Base_Areas-ft²"/>
      <sheetName val="Sub-con Payments"/>
      <sheetName val="Read me"/>
      <sheetName val="Feed Sheet"/>
      <sheetName val="Lists_UK_prelims1"/>
      <sheetName val="Graph_Cumulative2"/>
      <sheetName val="4_0_Tower_Benchmark_Charts"/>
      <sheetName val="4_0_Tower_Benchmark_Charts_(2)"/>
      <sheetName val="C_Base_Resi_Amen_-3_FO_Detail"/>
      <sheetName val="Floor_areas1"/>
      <sheetName val="Feed_Sheet"/>
      <sheetName val="Sub-con_Payments"/>
      <sheetName val="Read_me"/>
      <sheetName val="WORKING"/>
      <sheetName val="Change analysis source"/>
      <sheetName val="Lists"/>
      <sheetName val="Change_analysis_source"/>
      <sheetName val="Floor_areas2"/>
      <sheetName val="App A - Project BD"/>
      <sheetName val="Summary Facebook"/>
      <sheetName val="Summary Elemental Level "/>
      <sheetName val="Employers Direction"/>
      <sheetName val="Graph_Cumulative3"/>
      <sheetName val="Project_Details2"/>
      <sheetName val="Floor_areas3"/>
      <sheetName val="Graph_Cumulative4"/>
      <sheetName val="Project_Details3"/>
      <sheetName val="Floor_areas4"/>
      <sheetName val="Graph_Cumulative5"/>
      <sheetName val="Project_Details4"/>
      <sheetName val="Floor_areas5"/>
      <sheetName val="Lists_UK_prelims2"/>
      <sheetName val="Graph_Cumulative6"/>
      <sheetName val="Project_Details5"/>
      <sheetName val="Floor_areas6"/>
      <sheetName val="Lists_UK_prelims3"/>
      <sheetName val="Graph_Cumulative7"/>
      <sheetName val="Project_Details6"/>
      <sheetName val="Floor_areas7"/>
      <sheetName val="Lists_UK_prelims4"/>
      <sheetName val="Graph_Cumulative8"/>
      <sheetName val="Project_Details7"/>
      <sheetName val="Floor_areas8"/>
      <sheetName val="Lists_UK_prelims5"/>
      <sheetName val="Pricing Schedule"/>
      <sheetName val="4_0_Tower_Benchmark_Charts1"/>
      <sheetName val="4_0_Tower_Benchmark_Charts_(2)1"/>
      <sheetName val="C_Base_Resi_Amen_-3_FO_Detail1"/>
      <sheetName val="Sub-con_Payments1"/>
      <sheetName val="Read_me1"/>
      <sheetName val="Feed_Sheet1"/>
      <sheetName val="Graph_Cumulative9"/>
      <sheetName val="Project_Details8"/>
      <sheetName val="Lists_UK_prelims6"/>
      <sheetName val="Floor_areas9"/>
      <sheetName val="Change_analysis_source1"/>
      <sheetName val="App_A_-_Project_BD"/>
      <sheetName val="Summary_Facebook"/>
      <sheetName val="Summary_Elemental_Level_"/>
      <sheetName val="Employers_Direction"/>
      <sheetName val="ALTERNATES"/>
      <sheetName val="Graph_Cumulative10"/>
      <sheetName val="4_0_Tower_Benchmark_Charts2"/>
      <sheetName val="4_0_Tower_Benchmark_Charts_(2)2"/>
      <sheetName val="C_Base_Resi_Amen_-3_FO_Detail2"/>
      <sheetName val="Sub-con_Payments2"/>
      <sheetName val="Read_me2"/>
      <sheetName val="Feed_Sheet2"/>
      <sheetName val="works &amp; records"/>
      <sheetName val="Project Page"/>
      <sheetName val="prelim summary"/>
      <sheetName val="cashflow - 21-03-00"/>
      <sheetName val="Workings"/>
      <sheetName val="List"/>
      <sheetName val="summary"/>
      <sheetName val="Sheet3"/>
      <sheetName val="Embed Connections"/>
      <sheetName val="FIRE PROTECTION"/>
      <sheetName val="ERECTION COSTS"/>
      <sheetName val="GO DATA SUMMARY"/>
      <sheetName val="Recovery Rates"/>
      <sheetName val="PAINTING COSTS"/>
      <sheetName val="STEEL SCHEDULE"/>
      <sheetName val="SNI Bill of Quantities"/>
      <sheetName val="Shell and Core Graphs"/>
      <sheetName val="Basement Graph"/>
      <sheetName val="4_0_Tower_Benchmark_Charts3"/>
      <sheetName val="4_0_Tower_Benchmark_Charts_(2)3"/>
      <sheetName val="C_Base_Resi_Amen_-3_FO_Detail3"/>
      <sheetName val="Sub-con_Payments3"/>
      <sheetName val="Read_me3"/>
      <sheetName val="Feed_Sheet3"/>
      <sheetName val="Change_analysis_source2"/>
      <sheetName val="Lists_UK_prelims7"/>
      <sheetName val="Project_Details9"/>
      <sheetName val="4_0_Tower_Benchmark_Charts4"/>
      <sheetName val="4_0_Tower_Benchmark_Charts_(2)4"/>
      <sheetName val="C_Base_Resi_Amen_-3_FO_Detail4"/>
      <sheetName val="Sub-con_Payments4"/>
      <sheetName val="Read_me4"/>
      <sheetName val="Feed_Sheet4"/>
      <sheetName val="Floor_areas10"/>
      <sheetName val="Change_analysis_source3"/>
      <sheetName val="App_A_-_Project_BD1"/>
      <sheetName val="Summary_Facebook1"/>
      <sheetName val="Summary_Elemental_Level_1"/>
      <sheetName val="Employers_Direction1"/>
    </sheetNames>
    <sheetDataSet>
      <sheetData sheetId="0" refreshError="1"/>
      <sheetData sheetId="1">
        <row r="1">
          <cell r="C1" t="str">
            <v xml:space="preserve">     PETER FLETCHER'S CASHFLOW PROGRAMME</v>
          </cell>
        </row>
      </sheetData>
      <sheetData sheetId="2">
        <row r="1">
          <cell r="C1" t="str">
            <v xml:space="preserve">     PETER FLETCHER'S CASHFLOW PROGRAMME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C1" t="str">
            <v xml:space="preserve">     PETER FLETCHER'S CASHFLOW PROGRAMME</v>
          </cell>
        </row>
      </sheetData>
      <sheetData sheetId="14"/>
      <sheetData sheetId="15">
        <row r="1">
          <cell r="C1" t="str">
            <v xml:space="preserve">     PETER FLETCHER'S CASHFLOW PROGRAMME</v>
          </cell>
        </row>
      </sheetData>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ow r="1">
          <cell r="C1" t="str">
            <v xml:space="preserve">     PETER FLETCHER'S CASHFLOW PROGRAMME</v>
          </cell>
        </row>
      </sheetData>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ow r="1">
          <cell r="C1" t="str">
            <v xml:space="preserve">     PETER FLETCHER'S CASHFLOW PROGRAMME</v>
          </cell>
        </row>
      </sheetData>
      <sheetData sheetId="88"/>
      <sheetData sheetId="89"/>
      <sheetData sheetId="90"/>
      <sheetData sheetId="91"/>
      <sheetData sheetId="92"/>
      <sheetData sheetId="93"/>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sheetData sheetId="105">
        <row r="1">
          <cell r="C1" t="str">
            <v xml:space="preserve">     PETER FLETCHER'S CASHFLOW PROGRAMME</v>
          </cell>
        </row>
      </sheetData>
      <sheetData sheetId="106"/>
      <sheetData sheetId="107"/>
      <sheetData sheetId="108"/>
      <sheetData sheetId="109"/>
      <sheetData sheetId="110" refreshError="1"/>
      <sheetData sheetId="111" refreshError="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hflow - Summary"/>
      <sheetName val="Graph"/>
      <sheetName val="Cashflow - Con"/>
      <sheetName val="cost plan 3 contingency"/>
      <sheetName val="Macro custom function"/>
      <sheetName val="Basis"/>
      <sheetName val="Sheet1"/>
      <sheetName val="Chart data"/>
      <sheetName val="Summary"/>
      <sheetName val="Cashflow_-_Summary"/>
      <sheetName val="Cashflow_-_Con"/>
      <sheetName val="cost_plan_3_contingency"/>
      <sheetName val="Macro_custom_function"/>
      <sheetName val="Chart_data"/>
      <sheetName val="Rates"/>
      <sheetName val="삼성전기"/>
      <sheetName val="주식"/>
      <sheetName val="Sheet1 (2)"/>
      <sheetName val="Project_List"/>
      <sheetName val="Construction"/>
      <sheetName val="Operations"/>
    </sheetNames>
    <sheetDataSet>
      <sheetData sheetId="0">
        <row r="7">
          <cell r="H7" t="str">
            <v>Notional Projection</v>
          </cell>
        </row>
      </sheetData>
      <sheetData sheetId="1"/>
      <sheetData sheetId="2">
        <row r="5">
          <cell r="E5">
            <v>8123385</v>
          </cell>
        </row>
      </sheetData>
      <sheetData sheetId="3"/>
      <sheetData sheetId="4"/>
      <sheetData sheetId="5" refreshError="1"/>
      <sheetData sheetId="6" refreshError="1"/>
      <sheetData sheetId="7" refreshError="1"/>
      <sheetData sheetId="8" refreshError="1"/>
      <sheetData sheetId="9">
        <row r="5">
          <cell r="E5">
            <v>8123385</v>
          </cell>
        </row>
      </sheetData>
      <sheetData sheetId="10">
        <row r="5">
          <cell r="E5">
            <v>8123385</v>
          </cell>
        </row>
      </sheetData>
      <sheetData sheetId="11">
        <row r="5">
          <cell r="E5">
            <v>8123385</v>
          </cell>
        </row>
      </sheetData>
      <sheetData sheetId="12">
        <row r="5">
          <cell r="E5">
            <v>8123385</v>
          </cell>
        </row>
      </sheetData>
      <sheetData sheetId="13">
        <row r="5">
          <cell r="E5">
            <v>8123385</v>
          </cell>
        </row>
      </sheetData>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s"/>
      <sheetName val="Input Sheet"/>
      <sheetName val="Output Sheet"/>
      <sheetName val="Value by supplier exc. quotes"/>
      <sheetName val="Sheet43"/>
      <sheetName val="Addis"/>
      <sheetName val="Aslotel"/>
      <sheetName val="Ashlands"/>
      <sheetName val="Assa Abbloy"/>
      <sheetName val="Autoclock"/>
      <sheetName val="Autonumis"/>
      <sheetName val="Badgemaster"/>
      <sheetName val="Bermar"/>
      <sheetName val="Case Goods"/>
      <sheetName val="Cavalier"/>
      <sheetName val="Classic"/>
      <sheetName val="Comet"/>
      <sheetName val="Contacta"/>
      <sheetName val="Costa Coffee"/>
      <sheetName val="DMX"/>
      <sheetName val="EAS"/>
      <sheetName val="Evac Chair"/>
      <sheetName val="Gailarde"/>
      <sheetName val="Geometric"/>
      <sheetName val="Gibbs and Dandy"/>
      <sheetName val="Gideons"/>
      <sheetName val="Glasdon"/>
      <sheetName val="Hypnos"/>
      <sheetName val="ID Data"/>
      <sheetName val="Insafe"/>
      <sheetName val="Jermyn St"/>
      <sheetName val="Kellogg"/>
      <sheetName val="King"/>
      <sheetName val="Kings Cross Truck Co"/>
      <sheetName val="Link 51"/>
      <sheetName val="Lockhart"/>
      <sheetName val="London Communication"/>
      <sheetName val="Lyreco"/>
      <sheetName val="Mattison"/>
      <sheetName val="Miele"/>
      <sheetName val="HH Associates"/>
      <sheetName val="Mitre"/>
      <sheetName val="Monogram"/>
      <sheetName val="Mothercare"/>
      <sheetName val="NRG"/>
      <sheetName val="Panaz"/>
      <sheetName val="Paragon Fine Arts"/>
      <sheetName val="Plumb Centre"/>
      <sheetName val="Porter Lancastrian"/>
      <sheetName val="Protec"/>
      <sheetName val="Rentokil Tropical"/>
      <sheetName val="Reward"/>
      <sheetName val="SAFA"/>
      <sheetName val="SCCI"/>
      <sheetName val="SETON"/>
      <sheetName val="Teffont Bus Sys"/>
      <sheetName val="Tibard"/>
      <sheetName val="Vaclensa"/>
      <sheetName val="Input_Sheet"/>
      <sheetName val="Output_Sheet"/>
      <sheetName val="Value_by_supplier_exc__quotes"/>
      <sheetName val="Assa_Abbloy"/>
      <sheetName val="Case_Goods"/>
      <sheetName val="Costa_Coffee"/>
      <sheetName val="Evac_Chair"/>
      <sheetName val="Gibbs_and_Dandy"/>
      <sheetName val="ID_Data"/>
      <sheetName val="Jermyn_St"/>
      <sheetName val="Kings_Cross_Truck_Co"/>
      <sheetName val="Link_51"/>
      <sheetName val="London_Communication"/>
      <sheetName val="HH_Associates"/>
      <sheetName val="Paragon_Fine_Arts"/>
      <sheetName val="Plumb_Centre"/>
      <sheetName val="Porter_Lancastrian"/>
      <sheetName val="Rentokil_Tropical"/>
      <sheetName val="Teffont_Bus_Sys"/>
      <sheetName val="Input_Sheet1"/>
      <sheetName val="Output_Sheet1"/>
      <sheetName val="Value_by_supplier_exc__quotes1"/>
      <sheetName val="Assa_Abbloy1"/>
      <sheetName val="Case_Goods1"/>
      <sheetName val="Costa_Coffee1"/>
      <sheetName val="Evac_Chair1"/>
      <sheetName val="Gibbs_and_Dandy1"/>
      <sheetName val="ID_Data1"/>
      <sheetName val="Jermyn_St1"/>
      <sheetName val="Kings_Cross_Truck_Co1"/>
      <sheetName val="Link_511"/>
      <sheetName val="London_Communication1"/>
      <sheetName val="HH_Associates1"/>
      <sheetName val="Paragon_Fine_Arts1"/>
      <sheetName val="Plumb_Centre1"/>
      <sheetName val="Porter_Lancastrian1"/>
      <sheetName val="Rentokil_Tropical1"/>
      <sheetName val="Teffont_Bus_Sys1"/>
      <sheetName val="Input_Sheet2"/>
      <sheetName val="Output_Sheet2"/>
      <sheetName val="Value_by_supplier_exc__quotes2"/>
      <sheetName val="Assa_Abbloy2"/>
      <sheetName val="Case_Goods2"/>
      <sheetName val="Costa_Coffee2"/>
      <sheetName val="Evac_Chair2"/>
      <sheetName val="Gibbs_and_Dandy2"/>
      <sheetName val="ID_Data2"/>
      <sheetName val="Jermyn_St2"/>
      <sheetName val="Kings_Cross_Truck_Co2"/>
      <sheetName val="Link_512"/>
      <sheetName val="London_Communication2"/>
      <sheetName val="HH_Associates2"/>
      <sheetName val="Paragon_Fine_Arts2"/>
      <sheetName val="Plumb_Centre2"/>
      <sheetName val="Porter_Lancastrian2"/>
      <sheetName val="Rentokil_Tropical2"/>
      <sheetName val="Teffont_Bus_Sys2"/>
    </sheetNames>
    <sheetDataSet>
      <sheetData sheetId="0"/>
      <sheetData sheetId="1">
        <row r="13">
          <cell r="B13">
            <v>0</v>
          </cell>
        </row>
        <row r="15">
          <cell r="B15">
            <v>26</v>
          </cell>
        </row>
        <row r="19">
          <cell r="B19">
            <v>2</v>
          </cell>
          <cell r="D19">
            <v>0</v>
          </cell>
        </row>
        <row r="20">
          <cell r="B20">
            <v>12</v>
          </cell>
          <cell r="D20">
            <v>0</v>
          </cell>
        </row>
        <row r="21">
          <cell r="B21">
            <v>8</v>
          </cell>
          <cell r="D21">
            <v>0</v>
          </cell>
        </row>
        <row r="22">
          <cell r="B22">
            <v>8</v>
          </cell>
          <cell r="D22">
            <v>0</v>
          </cell>
        </row>
        <row r="24">
          <cell r="B24">
            <v>26</v>
          </cell>
        </row>
        <row r="58">
          <cell r="B58" t="str">
            <v>Key</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13">
          <cell r="B13">
            <v>0</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RF Register"/>
      <sheetName val="Buying Schedule"/>
      <sheetName val="Contingency Breakdown"/>
      <sheetName val="Monthly spend"/>
      <sheetName val="Chart data"/>
      <sheetName val="Cashflow - Con"/>
      <sheetName val="Cashflow"/>
      <sheetName val="Project Data"/>
      <sheetName val="Cost Plan"/>
      <sheetName val="CRF_Register"/>
      <sheetName val="Buying_Schedule"/>
      <sheetName val="Contingency_Breakdown"/>
      <sheetName val="Monthly_spend"/>
      <sheetName val="Cashflow_-_Con"/>
      <sheetName val="Chart_data"/>
      <sheetName val="Construction"/>
      <sheetName val="Operations"/>
      <sheetName val="CRF_Register1"/>
      <sheetName val="Buying_Schedule1"/>
      <sheetName val="Contingency_Breakdown1"/>
      <sheetName val="Monthly_spend1"/>
      <sheetName val="Cashflow_-_Con1"/>
      <sheetName val="Chart_data1"/>
      <sheetName val="Project_Data"/>
      <sheetName val="Cost_Plan"/>
      <sheetName val="CRF_Register2"/>
      <sheetName val="Buying_Schedule2"/>
      <sheetName val="Contingency_Breakdown2"/>
      <sheetName val="Monthly_spend2"/>
      <sheetName val="Cashflow_-_Con2"/>
      <sheetName val="Chart_data2"/>
      <sheetName val="Project_Data1"/>
      <sheetName val="Cost_Plan1"/>
      <sheetName val="factors"/>
      <sheetName val="data"/>
      <sheetName val="Design"/>
      <sheetName val="Project Status Overview"/>
      <sheetName val="Cover Page"/>
      <sheetName val="CRF_Register3"/>
      <sheetName val="Buying_Schedule3"/>
      <sheetName val="Contingency_Breakdown3"/>
      <sheetName val="Monthly_spend3"/>
      <sheetName val="Cashflow_-_Con3"/>
      <sheetName val="Chart_data3"/>
      <sheetName val="CRF Log"/>
      <sheetName val="CR Rev A"/>
      <sheetName val="Project_List"/>
      <sheetName val="Drop Down"/>
    </sheetNames>
    <sheetDataSet>
      <sheetData sheetId="0" refreshError="1"/>
      <sheetData sheetId="1" refreshError="1">
        <row r="8">
          <cell r="A8" t="str">
            <v>item</v>
          </cell>
          <cell r="B8" t="str">
            <v>No.</v>
          </cell>
          <cell r="C8" t="str">
            <v>P'ge</v>
          </cell>
          <cell r="D8" t="str">
            <v>P'ge Description</v>
          </cell>
          <cell r="E8" t="str">
            <v>ORIG</v>
          </cell>
          <cell r="F8" t="str">
            <v>Date</v>
          </cell>
          <cell r="G8" t="str">
            <v>Description</v>
          </cell>
          <cell r="H8" t="str">
            <v>Reason</v>
          </cell>
          <cell r="L8" t="str">
            <v>Contingency</v>
          </cell>
          <cell r="M8" t="str">
            <v>Prelim Contingency</v>
          </cell>
          <cell r="N8" t="str">
            <v>Orders To Place</v>
          </cell>
          <cell r="O8" t="str">
            <v xml:space="preserve">Client Scope Change </v>
          </cell>
          <cell r="P8" t="str">
            <v>EW No.</v>
          </cell>
          <cell r="Q8" t="str">
            <v>Approved by Stanhope</v>
          </cell>
          <cell r="R8" t="str">
            <v>TCA No.</v>
          </cell>
          <cell r="S8" t="str">
            <v>Contingency</v>
          </cell>
          <cell r="T8" t="str">
            <v>Prelim Contingency</v>
          </cell>
          <cell r="U8" t="str">
            <v>Orders To Place</v>
          </cell>
          <cell r="V8" t="str">
            <v>Difference in ONP allowance</v>
          </cell>
          <cell r="W8" t="str">
            <v>xxx</v>
          </cell>
        </row>
        <row r="9">
          <cell r="H9" t="str">
            <v>Scope</v>
          </cell>
          <cell r="I9" t="str">
            <v>DD</v>
          </cell>
          <cell r="J9" t="str">
            <v>Site</v>
          </cell>
          <cell r="K9" t="str">
            <v>Prog.</v>
          </cell>
          <cell r="L9" t="str">
            <v>BUDGET COSTINGS</v>
          </cell>
          <cell r="S9" t="str">
            <v>AGREED COST</v>
          </cell>
        </row>
        <row r="11">
          <cell r="A11" t="str">
            <v>1</v>
          </cell>
          <cell r="B11">
            <v>1</v>
          </cell>
          <cell r="C11" t="str">
            <v>A2010</v>
          </cell>
          <cell r="D11" t="str">
            <v>Demolition</v>
          </cell>
          <cell r="E11" t="str">
            <v>BLL</v>
          </cell>
          <cell r="F11">
            <v>38441</v>
          </cell>
          <cell r="G11" t="str">
            <v>Keltbray final account agreement</v>
          </cell>
          <cell r="H11" t="str">
            <v>g</v>
          </cell>
          <cell r="N11">
            <v>31944</v>
          </cell>
          <cell r="P11">
            <v>1</v>
          </cell>
          <cell r="Q11">
            <v>38441</v>
          </cell>
          <cell r="R11" t="str">
            <v>A2010/1</v>
          </cell>
          <cell r="U11">
            <v>31944</v>
          </cell>
          <cell r="V11">
            <v>0</v>
          </cell>
          <cell r="W11">
            <v>0</v>
          </cell>
        </row>
        <row r="12">
          <cell r="A12" t="str">
            <v>3</v>
          </cell>
          <cell r="B12">
            <v>2</v>
          </cell>
          <cell r="C12" t="str">
            <v>A8050</v>
          </cell>
          <cell r="D12" t="str">
            <v>Services Diversions</v>
          </cell>
          <cell r="E12" t="str">
            <v>BLL</v>
          </cell>
          <cell r="F12">
            <v>38451</v>
          </cell>
          <cell r="G12" t="str">
            <v>McNicholas services diversions account</v>
          </cell>
          <cell r="J12" t="str">
            <v>g</v>
          </cell>
          <cell r="N12">
            <v>50000</v>
          </cell>
          <cell r="P12">
            <v>2</v>
          </cell>
          <cell r="Q12">
            <v>38489</v>
          </cell>
          <cell r="R12" t="str">
            <v>A8050/1</v>
          </cell>
          <cell r="U12">
            <v>50000</v>
          </cell>
          <cell r="V12">
            <v>0</v>
          </cell>
          <cell r="W12">
            <v>0</v>
          </cell>
        </row>
        <row r="13">
          <cell r="A13" t="str">
            <v>1</v>
          </cell>
          <cell r="B13">
            <v>4</v>
          </cell>
          <cell r="C13" t="str">
            <v>B1210</v>
          </cell>
          <cell r="D13" t="str">
            <v>Project Office Fit Out</v>
          </cell>
          <cell r="E13" t="str">
            <v>BLL</v>
          </cell>
          <cell r="F13">
            <v>38453</v>
          </cell>
          <cell r="G13" t="str">
            <v>Swift Horsman variation</v>
          </cell>
          <cell r="H13" t="str">
            <v>g</v>
          </cell>
          <cell r="M13">
            <v>7070</v>
          </cell>
          <cell r="P13">
            <v>8</v>
          </cell>
          <cell r="Q13">
            <v>38461</v>
          </cell>
          <cell r="R13" t="str">
            <v>B1210/1</v>
          </cell>
          <cell r="T13">
            <v>7070</v>
          </cell>
          <cell r="V13">
            <v>0</v>
          </cell>
          <cell r="W13">
            <v>7070</v>
          </cell>
        </row>
        <row r="14">
          <cell r="A14" t="str">
            <v>3</v>
          </cell>
          <cell r="B14">
            <v>6</v>
          </cell>
          <cell r="C14" t="str">
            <v>A8050</v>
          </cell>
          <cell r="D14" t="str">
            <v>Services Diversions</v>
          </cell>
          <cell r="E14" t="str">
            <v>BLL</v>
          </cell>
          <cell r="F14">
            <v>38476</v>
          </cell>
          <cell r="G14" t="str">
            <v>Sewer Heading Works</v>
          </cell>
          <cell r="J14" t="str">
            <v>g</v>
          </cell>
          <cell r="N14">
            <v>30914.32</v>
          </cell>
          <cell r="P14">
            <v>36</v>
          </cell>
          <cell r="Q14">
            <v>38489</v>
          </cell>
          <cell r="R14" t="str">
            <v>A8050/2</v>
          </cell>
          <cell r="U14">
            <v>30914.32</v>
          </cell>
          <cell r="V14">
            <v>0</v>
          </cell>
          <cell r="W14">
            <v>0</v>
          </cell>
        </row>
        <row r="15">
          <cell r="A15" t="str">
            <v>4</v>
          </cell>
          <cell r="B15">
            <v>17</v>
          </cell>
          <cell r="C15" t="str">
            <v>B1620</v>
          </cell>
          <cell r="D15" t="str">
            <v>Logistics</v>
          </cell>
          <cell r="E15" t="str">
            <v>BLL</v>
          </cell>
          <cell r="F15">
            <v>38509</v>
          </cell>
          <cell r="G15" t="str">
            <v>Out of hours working - additional security &amp; welfare cover</v>
          </cell>
          <cell r="K15" t="str">
            <v>g</v>
          </cell>
          <cell r="N15">
            <v>900</v>
          </cell>
          <cell r="P15">
            <v>67</v>
          </cell>
          <cell r="Q15">
            <v>38517</v>
          </cell>
          <cell r="R15" t="str">
            <v>B1620/10</v>
          </cell>
          <cell r="U15">
            <v>404</v>
          </cell>
          <cell r="V15">
            <v>-496</v>
          </cell>
          <cell r="W15">
            <v>-496</v>
          </cell>
        </row>
        <row r="16">
          <cell r="A16" t="str">
            <v>2</v>
          </cell>
          <cell r="B16">
            <v>18</v>
          </cell>
          <cell r="C16" t="str">
            <v>A8050</v>
          </cell>
          <cell r="D16" t="str">
            <v>Services Diversions</v>
          </cell>
          <cell r="E16" t="str">
            <v>BLL</v>
          </cell>
          <cell r="F16">
            <v>38510</v>
          </cell>
          <cell r="G16" t="str">
            <v>Additional service diversions to east end of site</v>
          </cell>
          <cell r="I16" t="str">
            <v>g</v>
          </cell>
          <cell r="N16">
            <v>6792</v>
          </cell>
          <cell r="P16">
            <v>7</v>
          </cell>
          <cell r="Q16">
            <v>38517</v>
          </cell>
          <cell r="R16" t="str">
            <v>A8050/3</v>
          </cell>
          <cell r="U16">
            <v>6792</v>
          </cell>
          <cell r="V16">
            <v>0</v>
          </cell>
          <cell r="W16">
            <v>0</v>
          </cell>
        </row>
        <row r="17">
          <cell r="A17" t="str">
            <v>2</v>
          </cell>
          <cell r="B17">
            <v>23</v>
          </cell>
          <cell r="C17" t="str">
            <v>A2300</v>
          </cell>
          <cell r="D17" t="str">
            <v>Groundworks</v>
          </cell>
          <cell r="E17" t="str">
            <v>BLL</v>
          </cell>
          <cell r="F17">
            <v>38510</v>
          </cell>
          <cell r="G17" t="str">
            <v>Investigation works to city tower staircase</v>
          </cell>
          <cell r="I17" t="str">
            <v>g</v>
          </cell>
          <cell r="L17">
            <v>2500</v>
          </cell>
          <cell r="P17">
            <v>70</v>
          </cell>
          <cell r="Q17">
            <v>38517</v>
          </cell>
          <cell r="R17" t="str">
            <v>A2300/2</v>
          </cell>
          <cell r="S17">
            <v>1500</v>
          </cell>
          <cell r="V17">
            <v>0</v>
          </cell>
          <cell r="W17">
            <v>1500</v>
          </cell>
        </row>
        <row r="18">
          <cell r="A18" t="str">
            <v>4</v>
          </cell>
          <cell r="B18">
            <v>24</v>
          </cell>
          <cell r="C18" t="str">
            <v>B1620</v>
          </cell>
          <cell r="D18" t="str">
            <v>Logistics</v>
          </cell>
          <cell r="E18" t="str">
            <v>BLL</v>
          </cell>
          <cell r="F18">
            <v>38510</v>
          </cell>
          <cell r="G18" t="str">
            <v>Out of hours working - additional security &amp; welfare cover</v>
          </cell>
          <cell r="K18" t="str">
            <v>g</v>
          </cell>
          <cell r="N18">
            <v>1000</v>
          </cell>
          <cell r="P18">
            <v>57</v>
          </cell>
          <cell r="Q18">
            <v>38517</v>
          </cell>
          <cell r="R18" t="str">
            <v>B1620/9</v>
          </cell>
          <cell r="U18">
            <v>358</v>
          </cell>
          <cell r="V18">
            <v>-642</v>
          </cell>
          <cell r="W18">
            <v>-642</v>
          </cell>
        </row>
        <row r="19">
          <cell r="A19" t="str">
            <v>4</v>
          </cell>
          <cell r="B19">
            <v>26</v>
          </cell>
          <cell r="C19" t="str">
            <v>B1620</v>
          </cell>
          <cell r="D19" t="str">
            <v>Logistics</v>
          </cell>
          <cell r="E19" t="str">
            <v>BLL</v>
          </cell>
          <cell r="F19">
            <v>38512</v>
          </cell>
          <cell r="G19" t="str">
            <v>Out of hours working - additional security &amp; welfare cover</v>
          </cell>
          <cell r="K19" t="str">
            <v>g</v>
          </cell>
          <cell r="N19">
            <v>640</v>
          </cell>
          <cell r="P19">
            <v>57</v>
          </cell>
          <cell r="Q19">
            <v>38517</v>
          </cell>
          <cell r="R19" t="str">
            <v>B1620/8</v>
          </cell>
          <cell r="U19">
            <v>400.8</v>
          </cell>
          <cell r="V19">
            <v>-239.2</v>
          </cell>
          <cell r="W19">
            <v>-239.2</v>
          </cell>
        </row>
        <row r="20">
          <cell r="A20" t="str">
            <v>3</v>
          </cell>
          <cell r="B20">
            <v>27</v>
          </cell>
          <cell r="C20" t="str">
            <v>B1620</v>
          </cell>
          <cell r="D20" t="str">
            <v>Logistics</v>
          </cell>
          <cell r="E20" t="str">
            <v>BLL</v>
          </cell>
          <cell r="F20">
            <v>38512</v>
          </cell>
          <cell r="G20" t="str">
            <v>Swipe reader relocation to City Tower  Security</v>
          </cell>
          <cell r="J20" t="str">
            <v>g</v>
          </cell>
          <cell r="N20">
            <v>250</v>
          </cell>
          <cell r="P20">
            <v>57</v>
          </cell>
          <cell r="Q20">
            <v>38517</v>
          </cell>
          <cell r="R20" t="str">
            <v>B1620/7</v>
          </cell>
          <cell r="U20">
            <v>700</v>
          </cell>
          <cell r="V20">
            <v>450</v>
          </cell>
          <cell r="W20">
            <v>450</v>
          </cell>
        </row>
        <row r="21">
          <cell r="A21" t="str">
            <v>4</v>
          </cell>
          <cell r="B21">
            <v>28</v>
          </cell>
          <cell r="C21" t="str">
            <v>B1620</v>
          </cell>
          <cell r="D21" t="str">
            <v>Logistics</v>
          </cell>
          <cell r="E21" t="str">
            <v>BLL</v>
          </cell>
          <cell r="F21">
            <v>38517</v>
          </cell>
          <cell r="G21" t="str">
            <v>Out of hours working - additional security &amp; welfare cover</v>
          </cell>
          <cell r="K21" t="str">
            <v>g</v>
          </cell>
          <cell r="N21">
            <v>500</v>
          </cell>
          <cell r="P21">
            <v>57</v>
          </cell>
          <cell r="Q21">
            <v>38517</v>
          </cell>
          <cell r="R21" t="str">
            <v>B1620/6</v>
          </cell>
          <cell r="U21">
            <v>2968.36</v>
          </cell>
          <cell r="V21">
            <v>2468.36</v>
          </cell>
          <cell r="W21">
            <v>2468.36</v>
          </cell>
        </row>
        <row r="22">
          <cell r="A22" t="str">
            <v>4</v>
          </cell>
          <cell r="B22">
            <v>29</v>
          </cell>
          <cell r="C22" t="str">
            <v>A2300</v>
          </cell>
          <cell r="D22" t="str">
            <v>Groundworks</v>
          </cell>
          <cell r="E22" t="str">
            <v>BLL</v>
          </cell>
          <cell r="F22">
            <v>38518</v>
          </cell>
          <cell r="G22" t="str">
            <v>Arup design fee with regard to temp works for secant piling</v>
          </cell>
          <cell r="K22" t="str">
            <v>g</v>
          </cell>
          <cell r="L22">
            <v>10613</v>
          </cell>
          <cell r="N22">
            <v>10000</v>
          </cell>
          <cell r="P22" t="str">
            <v>-</v>
          </cell>
          <cell r="Q22">
            <v>38524</v>
          </cell>
          <cell r="R22" t="str">
            <v>A2300/1</v>
          </cell>
          <cell r="S22">
            <v>10613</v>
          </cell>
          <cell r="U22">
            <v>10000</v>
          </cell>
          <cell r="V22">
            <v>0</v>
          </cell>
          <cell r="W22">
            <v>10613</v>
          </cell>
        </row>
        <row r="23">
          <cell r="A23" t="str">
            <v>4</v>
          </cell>
          <cell r="B23">
            <v>30</v>
          </cell>
          <cell r="C23" t="str">
            <v>B1620</v>
          </cell>
          <cell r="D23" t="str">
            <v>Logistics</v>
          </cell>
          <cell r="E23" t="str">
            <v>BLL</v>
          </cell>
          <cell r="F23">
            <v>38524</v>
          </cell>
          <cell r="G23" t="str">
            <v>Out of hours working - additional security &amp; welfare cover</v>
          </cell>
          <cell r="K23" t="str">
            <v>g</v>
          </cell>
          <cell r="N23">
            <v>180</v>
          </cell>
          <cell r="P23" t="str">
            <v>-</v>
          </cell>
          <cell r="Q23">
            <v>38545</v>
          </cell>
          <cell r="R23" t="str">
            <v>B1620/5</v>
          </cell>
          <cell r="U23">
            <v>250</v>
          </cell>
          <cell r="V23">
            <v>70</v>
          </cell>
          <cell r="W23">
            <v>70</v>
          </cell>
        </row>
        <row r="24">
          <cell r="A24" t="str">
            <v>4</v>
          </cell>
          <cell r="B24">
            <v>32</v>
          </cell>
          <cell r="C24" t="str">
            <v>B1620</v>
          </cell>
          <cell r="D24" t="str">
            <v>Logistics</v>
          </cell>
          <cell r="E24" t="str">
            <v>BLL</v>
          </cell>
          <cell r="F24">
            <v>38553</v>
          </cell>
          <cell r="G24" t="str">
            <v>Out of hours working - additional security &amp; welfare cover</v>
          </cell>
          <cell r="K24" t="str">
            <v>g</v>
          </cell>
          <cell r="N24">
            <v>600</v>
          </cell>
          <cell r="P24">
            <v>81</v>
          </cell>
          <cell r="Q24">
            <v>38545</v>
          </cell>
          <cell r="R24" t="str">
            <v>B1620/2</v>
          </cell>
          <cell r="U24">
            <v>451.4</v>
          </cell>
          <cell r="V24">
            <v>-148.60000000000002</v>
          </cell>
          <cell r="W24">
            <v>-148.60000000000002</v>
          </cell>
        </row>
        <row r="25">
          <cell r="A25" t="str">
            <v>1</v>
          </cell>
          <cell r="B25">
            <v>33</v>
          </cell>
          <cell r="C25" t="str">
            <v>A2100</v>
          </cell>
          <cell r="D25" t="str">
            <v>Piling</v>
          </cell>
          <cell r="E25" t="str">
            <v>BLL</v>
          </cell>
          <cell r="F25">
            <v>38551</v>
          </cell>
          <cell r="G25" t="str">
            <v>Load Bearing Piles</v>
          </cell>
          <cell r="H25" t="str">
            <v>g</v>
          </cell>
          <cell r="N25">
            <v>422088</v>
          </cell>
          <cell r="P25" t="str">
            <v>n/a</v>
          </cell>
          <cell r="Q25">
            <v>38552</v>
          </cell>
          <cell r="R25" t="str">
            <v>A2100/1</v>
          </cell>
          <cell r="U25">
            <v>442088</v>
          </cell>
          <cell r="V25">
            <v>20000</v>
          </cell>
          <cell r="W25">
            <v>20000</v>
          </cell>
        </row>
        <row r="26">
          <cell r="A26" t="str">
            <v>4</v>
          </cell>
          <cell r="B26">
            <v>34</v>
          </cell>
          <cell r="C26" t="str">
            <v>B1620</v>
          </cell>
          <cell r="D26" t="str">
            <v>Logistics</v>
          </cell>
          <cell r="E26" t="str">
            <v>BLL</v>
          </cell>
          <cell r="F26">
            <v>38552</v>
          </cell>
          <cell r="G26" t="str">
            <v>Out of hours working - additional security &amp; welfare cover</v>
          </cell>
          <cell r="K26" t="str">
            <v>g</v>
          </cell>
          <cell r="L26">
            <v>1200</v>
          </cell>
          <cell r="P26">
            <v>98</v>
          </cell>
          <cell r="Q26">
            <v>38545</v>
          </cell>
          <cell r="R26" t="str">
            <v>B1620/4</v>
          </cell>
          <cell r="S26">
            <v>1453</v>
          </cell>
          <cell r="V26">
            <v>0</v>
          </cell>
          <cell r="W26">
            <v>1453</v>
          </cell>
        </row>
        <row r="27">
          <cell r="A27" t="str">
            <v>3</v>
          </cell>
          <cell r="B27">
            <v>35</v>
          </cell>
          <cell r="C27" t="str">
            <v>B1200</v>
          </cell>
          <cell r="D27" t="str">
            <v>Temp Welfare</v>
          </cell>
          <cell r="E27" t="str">
            <v>BLL</v>
          </cell>
          <cell r="F27">
            <v>38566</v>
          </cell>
          <cell r="G27" t="str">
            <v>Additional Cabins to welfare facilities</v>
          </cell>
          <cell r="J27" t="str">
            <v>g</v>
          </cell>
          <cell r="N27">
            <v>29000</v>
          </cell>
          <cell r="P27">
            <v>110</v>
          </cell>
          <cell r="Q27">
            <v>38566</v>
          </cell>
          <cell r="R27" t="str">
            <v>B1200/1</v>
          </cell>
          <cell r="U27">
            <v>31072</v>
          </cell>
          <cell r="V27">
            <v>2072</v>
          </cell>
          <cell r="W27">
            <v>2072</v>
          </cell>
        </row>
        <row r="28">
          <cell r="A28" t="str">
            <v>3</v>
          </cell>
          <cell r="B28">
            <v>36</v>
          </cell>
          <cell r="C28" t="str">
            <v>B1620</v>
          </cell>
          <cell r="D28" t="str">
            <v>Logistics</v>
          </cell>
          <cell r="E28" t="str">
            <v>BLL</v>
          </cell>
          <cell r="F28">
            <v>38566</v>
          </cell>
          <cell r="G28" t="str">
            <v>Ramp for disabled visit</v>
          </cell>
          <cell r="J28" t="str">
            <v>g</v>
          </cell>
          <cell r="N28">
            <v>790</v>
          </cell>
          <cell r="P28">
            <v>99</v>
          </cell>
          <cell r="R28" t="str">
            <v>B1620/1</v>
          </cell>
          <cell r="U28">
            <v>948</v>
          </cell>
          <cell r="V28">
            <v>158</v>
          </cell>
          <cell r="W28">
            <v>158</v>
          </cell>
        </row>
        <row r="29">
          <cell r="A29" t="str">
            <v>3</v>
          </cell>
          <cell r="B29">
            <v>37</v>
          </cell>
          <cell r="C29" t="str">
            <v>B1620</v>
          </cell>
          <cell r="D29" t="str">
            <v>Logistics</v>
          </cell>
          <cell r="E29" t="str">
            <v>BLL</v>
          </cell>
          <cell r="F29">
            <v>38566</v>
          </cell>
          <cell r="G29" t="str">
            <v>Out of hours working - additional security &amp; welfare cover</v>
          </cell>
          <cell r="J29" t="str">
            <v>g</v>
          </cell>
          <cell r="N29">
            <v>1000</v>
          </cell>
          <cell r="P29">
            <v>81</v>
          </cell>
          <cell r="Q29">
            <v>38566</v>
          </cell>
          <cell r="R29" t="str">
            <v>B1620/3</v>
          </cell>
          <cell r="U29">
            <v>452</v>
          </cell>
          <cell r="V29">
            <v>-548</v>
          </cell>
          <cell r="W29">
            <v>-548</v>
          </cell>
        </row>
        <row r="30">
          <cell r="A30" t="str">
            <v>4</v>
          </cell>
          <cell r="B30">
            <v>38</v>
          </cell>
          <cell r="C30" t="str">
            <v>A2100</v>
          </cell>
          <cell r="D30" t="str">
            <v>Piling</v>
          </cell>
          <cell r="E30" t="str">
            <v>BLL</v>
          </cell>
          <cell r="F30">
            <v>38608</v>
          </cell>
          <cell r="G30" t="str">
            <v>Risk allowance set aside at CPR stage as ONP for programme overun</v>
          </cell>
          <cell r="K30" t="str">
            <v>g</v>
          </cell>
          <cell r="N30">
            <v>23125</v>
          </cell>
          <cell r="P30" t="str">
            <v>ONP</v>
          </cell>
          <cell r="Q30">
            <v>38678</v>
          </cell>
          <cell r="R30" t="str">
            <v>A2100/2</v>
          </cell>
          <cell r="U30">
            <v>23125</v>
          </cell>
          <cell r="V30">
            <v>0</v>
          </cell>
          <cell r="W30">
            <v>0</v>
          </cell>
        </row>
        <row r="31">
          <cell r="A31" t="str">
            <v>1</v>
          </cell>
          <cell r="B31">
            <v>42</v>
          </cell>
          <cell r="C31" t="str">
            <v>A2300</v>
          </cell>
          <cell r="D31" t="str">
            <v>Groundworks</v>
          </cell>
          <cell r="E31" t="str">
            <v>BLL</v>
          </cell>
          <cell r="F31">
            <v>38609</v>
          </cell>
          <cell r="G31" t="str">
            <v>AIP 4 works</v>
          </cell>
          <cell r="H31" t="str">
            <v>g</v>
          </cell>
          <cell r="L31">
            <v>10000</v>
          </cell>
          <cell r="N31">
            <v>60000</v>
          </cell>
          <cell r="P31" t="str">
            <v>ONP</v>
          </cell>
          <cell r="Q31">
            <v>38636</v>
          </cell>
          <cell r="R31" t="str">
            <v>A2300/3</v>
          </cell>
          <cell r="S31">
            <v>10000</v>
          </cell>
          <cell r="U31">
            <v>60000</v>
          </cell>
          <cell r="V31">
            <v>0</v>
          </cell>
          <cell r="W31">
            <v>10000</v>
          </cell>
        </row>
        <row r="32">
          <cell r="A32" t="str">
            <v>1</v>
          </cell>
          <cell r="B32">
            <v>44</v>
          </cell>
          <cell r="C32" t="str">
            <v>A2300</v>
          </cell>
          <cell r="D32" t="str">
            <v>Groundworks</v>
          </cell>
          <cell r="E32" t="str">
            <v>BLL</v>
          </cell>
          <cell r="F32">
            <v>38609</v>
          </cell>
          <cell r="G32" t="str">
            <v>Site welfare works - accomodation area upgrades</v>
          </cell>
          <cell r="H32" t="str">
            <v>g</v>
          </cell>
          <cell r="L32">
            <v>1000</v>
          </cell>
          <cell r="N32">
            <v>5000</v>
          </cell>
          <cell r="Q32">
            <v>38636</v>
          </cell>
          <cell r="R32" t="str">
            <v>A2300/4</v>
          </cell>
          <cell r="S32">
            <v>5313</v>
          </cell>
          <cell r="U32">
            <v>5000</v>
          </cell>
          <cell r="V32">
            <v>0</v>
          </cell>
          <cell r="W32">
            <v>5313</v>
          </cell>
        </row>
        <row r="33">
          <cell r="A33" t="str">
            <v>1</v>
          </cell>
          <cell r="B33">
            <v>45</v>
          </cell>
          <cell r="C33" t="str">
            <v>A2300</v>
          </cell>
          <cell r="D33" t="str">
            <v>Groundworks</v>
          </cell>
          <cell r="E33" t="str">
            <v>BLL</v>
          </cell>
          <cell r="F33">
            <v>38609</v>
          </cell>
          <cell r="G33" t="str">
            <v>Lightening protection to capping beam</v>
          </cell>
          <cell r="H33" t="str">
            <v>g</v>
          </cell>
          <cell r="L33">
            <v>2700</v>
          </cell>
          <cell r="Q33">
            <v>38636</v>
          </cell>
          <cell r="R33" t="str">
            <v>A2300/5</v>
          </cell>
          <cell r="S33">
            <v>2650</v>
          </cell>
          <cell r="V33">
            <v>0</v>
          </cell>
          <cell r="W33">
            <v>2650</v>
          </cell>
        </row>
        <row r="34">
          <cell r="A34" t="str">
            <v>1</v>
          </cell>
          <cell r="B34">
            <v>47</v>
          </cell>
          <cell r="C34" t="str">
            <v>A2300</v>
          </cell>
          <cell r="D34" t="str">
            <v>Groundworks</v>
          </cell>
          <cell r="E34" t="str">
            <v>BLL</v>
          </cell>
          <cell r="F34">
            <v>38609</v>
          </cell>
          <cell r="G34" t="str">
            <v>Installation of EDF ducts ahead of programme and by Keltbray</v>
          </cell>
          <cell r="H34" t="str">
            <v>g</v>
          </cell>
          <cell r="N34">
            <v>5000</v>
          </cell>
          <cell r="Q34">
            <v>38636</v>
          </cell>
          <cell r="R34" t="str">
            <v>A2300/6</v>
          </cell>
          <cell r="U34">
            <v>5250</v>
          </cell>
          <cell r="V34">
            <v>250</v>
          </cell>
          <cell r="W34">
            <v>250</v>
          </cell>
        </row>
        <row r="35">
          <cell r="A35" t="str">
            <v>1</v>
          </cell>
          <cell r="B35">
            <v>48</v>
          </cell>
          <cell r="C35" t="str">
            <v>A2300</v>
          </cell>
          <cell r="D35" t="str">
            <v>Groundworks</v>
          </cell>
          <cell r="E35" t="str">
            <v>BLL</v>
          </cell>
          <cell r="F35">
            <v>38609</v>
          </cell>
          <cell r="G35" t="str">
            <v>Removal and make good City Tower staircase</v>
          </cell>
          <cell r="H35" t="str">
            <v>g</v>
          </cell>
          <cell r="L35">
            <v>3500</v>
          </cell>
          <cell r="N35">
            <v>5000</v>
          </cell>
          <cell r="R35" t="str">
            <v>A2300/9</v>
          </cell>
          <cell r="S35">
            <v>3500</v>
          </cell>
          <cell r="U35">
            <v>5000</v>
          </cell>
          <cell r="V35">
            <v>0</v>
          </cell>
          <cell r="W35">
            <v>3500</v>
          </cell>
        </row>
        <row r="36">
          <cell r="A36" t="str">
            <v>3</v>
          </cell>
          <cell r="B36">
            <v>51</v>
          </cell>
          <cell r="C36" t="str">
            <v>A2300</v>
          </cell>
          <cell r="D36" t="str">
            <v>Groundworks</v>
          </cell>
          <cell r="E36" t="str">
            <v>BLL</v>
          </cell>
          <cell r="F36">
            <v>38621</v>
          </cell>
          <cell r="G36" t="str">
            <v>EW122 &amp; EW157 Investigation works to city tower &amp; works to carpark entrance slab</v>
          </cell>
          <cell r="J36" t="str">
            <v>g</v>
          </cell>
          <cell r="L36">
            <v>6500</v>
          </cell>
          <cell r="P36" t="str">
            <v>112 &amp; 157</v>
          </cell>
          <cell r="Q36">
            <v>38636</v>
          </cell>
          <cell r="R36" t="str">
            <v>A2300/7</v>
          </cell>
          <cell r="S36">
            <v>6500</v>
          </cell>
          <cell r="V36">
            <v>0</v>
          </cell>
          <cell r="W36">
            <v>6500</v>
          </cell>
        </row>
        <row r="37">
          <cell r="A37" t="str">
            <v>3</v>
          </cell>
          <cell r="B37">
            <v>53</v>
          </cell>
          <cell r="C37" t="str">
            <v>A8050</v>
          </cell>
          <cell r="D37" t="str">
            <v>Services Diversions</v>
          </cell>
          <cell r="E37" t="str">
            <v>BLL</v>
          </cell>
          <cell r="F37">
            <v>38643</v>
          </cell>
          <cell r="G37" t="str">
            <v>Excavation to expose ends of transco main &amp; installation of CoL spare capacity ducts</v>
          </cell>
          <cell r="J37" t="str">
            <v>g</v>
          </cell>
          <cell r="N37">
            <v>7755</v>
          </cell>
          <cell r="Q37">
            <v>38643</v>
          </cell>
          <cell r="R37" t="str">
            <v>A8050/4</v>
          </cell>
          <cell r="U37">
            <v>7755</v>
          </cell>
          <cell r="V37">
            <v>0</v>
          </cell>
          <cell r="W37">
            <v>0</v>
          </cell>
        </row>
        <row r="38">
          <cell r="A38" t="str">
            <v>1</v>
          </cell>
          <cell r="B38">
            <v>54</v>
          </cell>
          <cell r="C38" t="str">
            <v>B1500</v>
          </cell>
          <cell r="D38" t="str">
            <v>Tower Cranes</v>
          </cell>
          <cell r="E38" t="str">
            <v>BLL</v>
          </cell>
          <cell r="F38">
            <v>38649</v>
          </cell>
          <cell r="G38" t="str">
            <v>Road Closure for erection on TC1</v>
          </cell>
          <cell r="H38" t="str">
            <v>g</v>
          </cell>
          <cell r="L38">
            <v>4075</v>
          </cell>
          <cell r="P38">
            <v>177</v>
          </cell>
          <cell r="Q38">
            <v>38650</v>
          </cell>
          <cell r="R38" t="str">
            <v>B1500/1</v>
          </cell>
          <cell r="S38">
            <v>4000</v>
          </cell>
          <cell r="V38">
            <v>0</v>
          </cell>
          <cell r="W38">
            <v>4000</v>
          </cell>
        </row>
        <row r="39">
          <cell r="A39" t="str">
            <v>1</v>
          </cell>
          <cell r="B39">
            <v>55</v>
          </cell>
          <cell r="C39" t="str">
            <v>B1620</v>
          </cell>
          <cell r="D39" t="str">
            <v>Logistics</v>
          </cell>
          <cell r="E39" t="str">
            <v>BLL</v>
          </cell>
          <cell r="F39">
            <v>38649</v>
          </cell>
          <cell r="G39" t="str">
            <v>Tea Lady</v>
          </cell>
          <cell r="H39" t="str">
            <v>g</v>
          </cell>
          <cell r="L39">
            <v>17670</v>
          </cell>
          <cell r="Q39">
            <v>38650</v>
          </cell>
          <cell r="R39" t="str">
            <v>B1620/11</v>
          </cell>
          <cell r="S39">
            <v>17670</v>
          </cell>
          <cell r="V39">
            <v>0</v>
          </cell>
          <cell r="W39">
            <v>17670</v>
          </cell>
        </row>
        <row r="40">
          <cell r="A40" t="str">
            <v>1</v>
          </cell>
          <cell r="B40">
            <v>56</v>
          </cell>
          <cell r="C40" t="str">
            <v>A3240</v>
          </cell>
          <cell r="D40" t="str">
            <v>Precast Conrete Cladding</v>
          </cell>
          <cell r="E40" t="str">
            <v>BLL</v>
          </cell>
          <cell r="F40">
            <v>38663</v>
          </cell>
          <cell r="G40" t="str">
            <v>Mockup</v>
          </cell>
          <cell r="H40" t="str">
            <v>g</v>
          </cell>
          <cell r="L40">
            <v>12229</v>
          </cell>
          <cell r="N40">
            <v>14871</v>
          </cell>
          <cell r="Q40">
            <v>38664</v>
          </cell>
          <cell r="R40" t="str">
            <v>A3240/2</v>
          </cell>
          <cell r="S40">
            <v>15129</v>
          </cell>
          <cell r="U40">
            <v>14871</v>
          </cell>
          <cell r="V40">
            <v>0</v>
          </cell>
          <cell r="W40">
            <v>15129</v>
          </cell>
        </row>
        <row r="41">
          <cell r="A41" t="str">
            <v>1</v>
          </cell>
          <cell r="B41">
            <v>57</v>
          </cell>
          <cell r="C41" t="str">
            <v>A3240</v>
          </cell>
          <cell r="D41" t="str">
            <v>Precast Conrete Cladding</v>
          </cell>
          <cell r="E41" t="str">
            <v>BLL</v>
          </cell>
          <cell r="F41">
            <v>38663</v>
          </cell>
          <cell r="G41" t="str">
            <v>8th floor balcony detail (increase in height of 8th floor spandrel panel)</v>
          </cell>
          <cell r="H41" t="str">
            <v>g</v>
          </cell>
          <cell r="N41">
            <v>5000</v>
          </cell>
          <cell r="Q41">
            <v>38678</v>
          </cell>
          <cell r="R41" t="str">
            <v>A3240/1</v>
          </cell>
          <cell r="S41">
            <v>11000</v>
          </cell>
          <cell r="U41">
            <v>5000</v>
          </cell>
          <cell r="V41">
            <v>0</v>
          </cell>
          <cell r="W41">
            <v>11000</v>
          </cell>
        </row>
        <row r="42">
          <cell r="A42" t="str">
            <v>1</v>
          </cell>
          <cell r="B42">
            <v>58</v>
          </cell>
          <cell r="C42" t="str">
            <v>A3540</v>
          </cell>
          <cell r="D42" t="str">
            <v>Aluminium Windows</v>
          </cell>
          <cell r="E42" t="str">
            <v>BLL</v>
          </cell>
          <cell r="F42">
            <v>38663</v>
          </cell>
          <cell r="G42" t="str">
            <v>Laboratory Testing (performance/windows) of punched windows</v>
          </cell>
          <cell r="H42" t="str">
            <v>g</v>
          </cell>
          <cell r="N42">
            <v>27000</v>
          </cell>
          <cell r="Q42">
            <v>38664</v>
          </cell>
          <cell r="U42">
            <v>27000</v>
          </cell>
          <cell r="V42">
            <v>0</v>
          </cell>
          <cell r="W42">
            <v>0</v>
          </cell>
        </row>
        <row r="43">
          <cell r="A43" t="str">
            <v>1</v>
          </cell>
          <cell r="B43">
            <v>63</v>
          </cell>
          <cell r="C43" t="str">
            <v>2100/2300/2600</v>
          </cell>
          <cell r="D43" t="str">
            <v>Piling/Groundworks/Concrete</v>
          </cell>
          <cell r="E43" t="str">
            <v>BLL</v>
          </cell>
          <cell r="F43">
            <v>38673</v>
          </cell>
          <cell r="G43" t="str">
            <v>Tower crane base</v>
          </cell>
          <cell r="H43" t="str">
            <v>g</v>
          </cell>
          <cell r="N43">
            <v>19914</v>
          </cell>
          <cell r="Q43">
            <v>38678</v>
          </cell>
          <cell r="R43" t="str">
            <v>A2100/3</v>
          </cell>
          <cell r="U43">
            <v>15415</v>
          </cell>
          <cell r="V43">
            <v>-4499</v>
          </cell>
          <cell r="W43">
            <v>-4499</v>
          </cell>
        </row>
        <row r="44">
          <cell r="A44" t="str">
            <v>1</v>
          </cell>
          <cell r="B44">
            <v>64</v>
          </cell>
          <cell r="C44" t="str">
            <v>A2300</v>
          </cell>
          <cell r="D44" t="str">
            <v>Groundworks</v>
          </cell>
          <cell r="E44" t="str">
            <v>BLL</v>
          </cell>
          <cell r="F44">
            <v>38673</v>
          </cell>
          <cell r="G44" t="str">
            <v>Trim to secant wall</v>
          </cell>
          <cell r="H44" t="str">
            <v>g</v>
          </cell>
          <cell r="N44">
            <v>14000</v>
          </cell>
          <cell r="Q44">
            <v>38678</v>
          </cell>
          <cell r="R44" t="str">
            <v>A2300/8</v>
          </cell>
          <cell r="U44">
            <v>10000</v>
          </cell>
          <cell r="V44">
            <v>-4000</v>
          </cell>
          <cell r="W44">
            <v>-4000</v>
          </cell>
        </row>
        <row r="45">
          <cell r="A45" t="str">
            <v>2</v>
          </cell>
          <cell r="B45">
            <v>65</v>
          </cell>
          <cell r="C45" t="str">
            <v>B1600</v>
          </cell>
          <cell r="D45" t="str">
            <v>Surveying &amp; Setting Out</v>
          </cell>
          <cell r="E45" t="str">
            <v>BLL</v>
          </cell>
          <cell r="F45">
            <v>38685</v>
          </cell>
          <cell r="G45" t="str">
            <v>Survey to London Wall car park</v>
          </cell>
          <cell r="I45" t="str">
            <v>g</v>
          </cell>
          <cell r="L45">
            <v>3850</v>
          </cell>
          <cell r="O45">
            <v>3850</v>
          </cell>
          <cell r="Q45">
            <v>38685</v>
          </cell>
          <cell r="R45" t="str">
            <v>B1600/1</v>
          </cell>
          <cell r="S45">
            <v>3850</v>
          </cell>
          <cell r="V45">
            <v>0</v>
          </cell>
          <cell r="W45">
            <v>3850</v>
          </cell>
        </row>
        <row r="46">
          <cell r="A46" t="str">
            <v>1</v>
          </cell>
          <cell r="B46">
            <v>67</v>
          </cell>
          <cell r="C46" t="str">
            <v>A2400</v>
          </cell>
          <cell r="D46" t="str">
            <v>Steelwork</v>
          </cell>
          <cell r="E46" t="str">
            <v>BLL</v>
          </cell>
          <cell r="F46">
            <v>38691</v>
          </cell>
          <cell r="G46" t="str">
            <v>Saving on contract sum re: advanced payment</v>
          </cell>
          <cell r="H46" t="str">
            <v>g</v>
          </cell>
          <cell r="L46">
            <v>-80000</v>
          </cell>
          <cell r="Q46">
            <v>38692</v>
          </cell>
          <cell r="R46" t="str">
            <v>A2400/1</v>
          </cell>
          <cell r="S46">
            <v>-80000</v>
          </cell>
          <cell r="V46">
            <v>0</v>
          </cell>
          <cell r="W46">
            <v>-80000</v>
          </cell>
        </row>
        <row r="47">
          <cell r="A47" t="str">
            <v>1</v>
          </cell>
          <cell r="B47">
            <v>69</v>
          </cell>
          <cell r="C47" t="str">
            <v>A3540</v>
          </cell>
          <cell r="D47" t="str">
            <v>Aluminium Windows</v>
          </cell>
          <cell r="E47" t="str">
            <v>BLL</v>
          </cell>
          <cell r="F47">
            <v>38699</v>
          </cell>
          <cell r="G47" t="str">
            <v>L8, 1.5m modules</v>
          </cell>
          <cell r="H47" t="str">
            <v>g</v>
          </cell>
          <cell r="L47">
            <v>15000</v>
          </cell>
          <cell r="N47">
            <v>0</v>
          </cell>
          <cell r="P47">
            <v>193</v>
          </cell>
          <cell r="Q47">
            <v>38699</v>
          </cell>
          <cell r="R47" t="str">
            <v>A3540/2</v>
          </cell>
          <cell r="S47">
            <v>0</v>
          </cell>
          <cell r="U47">
            <v>51097</v>
          </cell>
          <cell r="V47">
            <v>51097</v>
          </cell>
          <cell r="W47">
            <v>51097</v>
          </cell>
        </row>
        <row r="48">
          <cell r="A48" t="str">
            <v>1</v>
          </cell>
          <cell r="B48">
            <v>70</v>
          </cell>
          <cell r="C48" t="str">
            <v>A3540</v>
          </cell>
          <cell r="D48" t="str">
            <v>Aluminium Windows</v>
          </cell>
          <cell r="E48" t="str">
            <v>BLL</v>
          </cell>
          <cell r="F48">
            <v>38699</v>
          </cell>
          <cell r="G48" t="str">
            <v xml:space="preserve">Impact Test </v>
          </cell>
          <cell r="H48" t="str">
            <v>g</v>
          </cell>
          <cell r="N48">
            <v>4000</v>
          </cell>
          <cell r="P48" t="str">
            <v>n/a</v>
          </cell>
          <cell r="Q48">
            <v>38699</v>
          </cell>
          <cell r="R48" t="str">
            <v>A3540/3</v>
          </cell>
          <cell r="U48">
            <v>4000</v>
          </cell>
          <cell r="V48">
            <v>0</v>
          </cell>
          <cell r="W48">
            <v>0</v>
          </cell>
        </row>
        <row r="49">
          <cell r="A49" t="str">
            <v>1</v>
          </cell>
          <cell r="B49">
            <v>71</v>
          </cell>
          <cell r="C49" t="str">
            <v>A3540</v>
          </cell>
          <cell r="D49" t="str">
            <v>Aluminium Windows</v>
          </cell>
          <cell r="E49" t="str">
            <v>BLL</v>
          </cell>
          <cell r="F49">
            <v>38699</v>
          </cell>
          <cell r="G49" t="str">
            <v>Acoustic Test</v>
          </cell>
          <cell r="H49" t="str">
            <v>g</v>
          </cell>
          <cell r="N49">
            <v>8000</v>
          </cell>
          <cell r="P49" t="str">
            <v>n/a</v>
          </cell>
          <cell r="Q49">
            <v>38699</v>
          </cell>
          <cell r="R49" t="str">
            <v>A3540/4</v>
          </cell>
          <cell r="S49">
            <v>4000</v>
          </cell>
          <cell r="U49">
            <v>8000</v>
          </cell>
          <cell r="V49">
            <v>0</v>
          </cell>
          <cell r="W49">
            <v>4000</v>
          </cell>
        </row>
        <row r="50">
          <cell r="A50" t="str">
            <v>3</v>
          </cell>
          <cell r="B50">
            <v>72</v>
          </cell>
          <cell r="C50" t="str">
            <v>1500/1620</v>
          </cell>
          <cell r="D50" t="str">
            <v>Various</v>
          </cell>
          <cell r="E50" t="str">
            <v>BLL</v>
          </cell>
          <cell r="F50">
            <v>38706</v>
          </cell>
          <cell r="G50" t="str">
            <v>Saturday Working for Doyles throughout their programme</v>
          </cell>
          <cell r="J50" t="str">
            <v>g</v>
          </cell>
          <cell r="L50">
            <v>15000</v>
          </cell>
          <cell r="P50">
            <v>205</v>
          </cell>
          <cell r="Q50">
            <v>38706</v>
          </cell>
          <cell r="R50" t="str">
            <v>B1620/12, B1500/6</v>
          </cell>
          <cell r="S50">
            <v>15000</v>
          </cell>
          <cell r="V50">
            <v>0</v>
          </cell>
          <cell r="W50">
            <v>15000</v>
          </cell>
        </row>
        <row r="51">
          <cell r="A51" t="str">
            <v>3</v>
          </cell>
          <cell r="B51">
            <v>73</v>
          </cell>
          <cell r="C51" t="str">
            <v>1500/1620</v>
          </cell>
          <cell r="D51" t="str">
            <v>Various</v>
          </cell>
          <cell r="E51" t="str">
            <v>BLL</v>
          </cell>
          <cell r="F51">
            <v>38706</v>
          </cell>
          <cell r="G51" t="str">
            <v>Sand to be provided to to even out road for crane to be delivered</v>
          </cell>
          <cell r="J51" t="str">
            <v>g</v>
          </cell>
          <cell r="L51">
            <v>0</v>
          </cell>
          <cell r="Q51">
            <v>38706</v>
          </cell>
          <cell r="R51" t="str">
            <v>B1620/12, B1500/3</v>
          </cell>
          <cell r="S51">
            <v>110</v>
          </cell>
          <cell r="V51">
            <v>0</v>
          </cell>
          <cell r="W51">
            <v>110</v>
          </cell>
        </row>
        <row r="52">
          <cell r="A52" t="str">
            <v>3</v>
          </cell>
          <cell r="B52">
            <v>74</v>
          </cell>
          <cell r="C52" t="str">
            <v>B1500</v>
          </cell>
          <cell r="D52" t="str">
            <v>Tower Cranes</v>
          </cell>
          <cell r="E52" t="str">
            <v>BLL</v>
          </cell>
          <cell r="F52">
            <v>38726</v>
          </cell>
          <cell r="G52" t="str">
            <v>Out of hours working - additional security &amp; welfare cover</v>
          </cell>
          <cell r="J52" t="str">
            <v>g</v>
          </cell>
          <cell r="L52">
            <v>0</v>
          </cell>
          <cell r="P52">
            <v>216</v>
          </cell>
          <cell r="Q52">
            <v>38727</v>
          </cell>
          <cell r="R52" t="str">
            <v>B1500/4</v>
          </cell>
          <cell r="S52">
            <v>499</v>
          </cell>
          <cell r="V52">
            <v>0</v>
          </cell>
          <cell r="W52">
            <v>499</v>
          </cell>
        </row>
        <row r="53">
          <cell r="A53" t="str">
            <v>3</v>
          </cell>
          <cell r="B53">
            <v>76</v>
          </cell>
          <cell r="C53" t="str">
            <v>B1620</v>
          </cell>
          <cell r="D53" t="str">
            <v>Logistics</v>
          </cell>
          <cell r="E53" t="str">
            <v>BLL</v>
          </cell>
          <cell r="F53">
            <v>38726</v>
          </cell>
          <cell r="G53" t="str">
            <v>Carpenter - security door, apply nonslip paint</v>
          </cell>
          <cell r="J53" t="str">
            <v>g</v>
          </cell>
          <cell r="L53">
            <v>262</v>
          </cell>
          <cell r="P53">
            <v>203</v>
          </cell>
          <cell r="Q53">
            <v>38727</v>
          </cell>
          <cell r="R53" t="str">
            <v>B1620/12</v>
          </cell>
          <cell r="S53">
            <v>262</v>
          </cell>
          <cell r="V53">
            <v>0</v>
          </cell>
          <cell r="W53">
            <v>262</v>
          </cell>
        </row>
        <row r="54">
          <cell r="A54" t="str">
            <v>3</v>
          </cell>
          <cell r="B54">
            <v>77</v>
          </cell>
          <cell r="C54" t="str">
            <v>B1620</v>
          </cell>
          <cell r="D54" t="str">
            <v>Logistics</v>
          </cell>
          <cell r="E54" t="str">
            <v>BLL</v>
          </cell>
          <cell r="F54">
            <v>38726</v>
          </cell>
          <cell r="G54" t="str">
            <v>Weekend Working 03/12/05</v>
          </cell>
          <cell r="J54" t="str">
            <v>g</v>
          </cell>
          <cell r="L54">
            <v>323</v>
          </cell>
          <cell r="P54">
            <v>203</v>
          </cell>
          <cell r="Q54">
            <v>38727</v>
          </cell>
          <cell r="R54" t="str">
            <v>B1620/12</v>
          </cell>
          <cell r="S54">
            <v>323</v>
          </cell>
          <cell r="V54">
            <v>0</v>
          </cell>
          <cell r="W54">
            <v>323</v>
          </cell>
        </row>
        <row r="55">
          <cell r="A55" t="str">
            <v>3</v>
          </cell>
          <cell r="B55">
            <v>78</v>
          </cell>
          <cell r="C55" t="str">
            <v>B1620</v>
          </cell>
          <cell r="D55" t="str">
            <v>Logistics</v>
          </cell>
          <cell r="E55" t="str">
            <v>BLL</v>
          </cell>
          <cell r="F55">
            <v>38726</v>
          </cell>
          <cell r="G55" t="str">
            <v>Weekend Working 10/12/05</v>
          </cell>
          <cell r="J55" t="str">
            <v>g</v>
          </cell>
          <cell r="L55">
            <v>554</v>
          </cell>
          <cell r="P55">
            <v>203</v>
          </cell>
          <cell r="Q55">
            <v>38727</v>
          </cell>
          <cell r="R55" t="str">
            <v>B1620/12</v>
          </cell>
          <cell r="S55">
            <v>554</v>
          </cell>
          <cell r="V55">
            <v>0</v>
          </cell>
          <cell r="W55">
            <v>554</v>
          </cell>
        </row>
        <row r="56">
          <cell r="A56" t="str">
            <v>3</v>
          </cell>
          <cell r="B56">
            <v>79</v>
          </cell>
          <cell r="C56" t="str">
            <v>B1620</v>
          </cell>
          <cell r="D56" t="str">
            <v>Logistics</v>
          </cell>
          <cell r="E56" t="str">
            <v>BLL</v>
          </cell>
          <cell r="F56">
            <v>38726</v>
          </cell>
          <cell r="G56" t="str">
            <v xml:space="preserve">Out of hours working </v>
          </cell>
          <cell r="J56" t="str">
            <v>g</v>
          </cell>
          <cell r="L56">
            <v>242</v>
          </cell>
          <cell r="P56">
            <v>203</v>
          </cell>
          <cell r="Q56">
            <v>38727</v>
          </cell>
          <cell r="R56" t="str">
            <v>B1620/12</v>
          </cell>
          <cell r="S56">
            <v>423</v>
          </cell>
          <cell r="V56">
            <v>0</v>
          </cell>
          <cell r="W56">
            <v>423</v>
          </cell>
        </row>
        <row r="57">
          <cell r="A57" t="str">
            <v>3</v>
          </cell>
          <cell r="B57">
            <v>80</v>
          </cell>
          <cell r="C57" t="str">
            <v>1500/1620</v>
          </cell>
          <cell r="D57" t="str">
            <v>Various</v>
          </cell>
          <cell r="E57" t="str">
            <v>BLL</v>
          </cell>
          <cell r="F57">
            <v>38727</v>
          </cell>
          <cell r="G57" t="str">
            <v xml:space="preserve">Out of hours working </v>
          </cell>
          <cell r="J57" t="str">
            <v>g</v>
          </cell>
          <cell r="L57">
            <v>0</v>
          </cell>
          <cell r="P57">
            <v>217</v>
          </cell>
          <cell r="Q57">
            <v>38727</v>
          </cell>
          <cell r="R57" t="str">
            <v>B1620/12, B1500/5</v>
          </cell>
          <cell r="S57">
            <v>2436</v>
          </cell>
          <cell r="V57">
            <v>0</v>
          </cell>
          <cell r="W57">
            <v>2436</v>
          </cell>
        </row>
        <row r="58">
          <cell r="A58" t="str">
            <v>3</v>
          </cell>
          <cell r="B58">
            <v>81</v>
          </cell>
          <cell r="C58" t="str">
            <v>B1620</v>
          </cell>
          <cell r="D58" t="str">
            <v>Logistics</v>
          </cell>
          <cell r="E58" t="str">
            <v>BLL</v>
          </cell>
          <cell r="F58">
            <v>38727</v>
          </cell>
          <cell r="G58" t="str">
            <v>Erection &amp; Dismantle of Tower Cranes</v>
          </cell>
          <cell r="J58" t="str">
            <v>g</v>
          </cell>
          <cell r="L58">
            <v>4856</v>
          </cell>
          <cell r="P58">
            <v>218</v>
          </cell>
          <cell r="Q58">
            <v>38727</v>
          </cell>
          <cell r="R58" t="str">
            <v>B1620/12</v>
          </cell>
          <cell r="S58">
            <v>1856</v>
          </cell>
          <cell r="V58">
            <v>0</v>
          </cell>
          <cell r="W58">
            <v>1856</v>
          </cell>
        </row>
        <row r="59">
          <cell r="A59" t="str">
            <v>1</v>
          </cell>
          <cell r="B59">
            <v>82</v>
          </cell>
          <cell r="C59" t="str">
            <v>A2300</v>
          </cell>
          <cell r="D59" t="str">
            <v>Groundworks</v>
          </cell>
          <cell r="E59" t="str">
            <v>BLL</v>
          </cell>
          <cell r="F59">
            <v>38734</v>
          </cell>
          <cell r="G59" t="str">
            <v>Final account Agreement</v>
          </cell>
          <cell r="H59" t="str">
            <v>g</v>
          </cell>
          <cell r="N59">
            <v>16576</v>
          </cell>
          <cell r="R59" t="str">
            <v>A2300/10</v>
          </cell>
          <cell r="U59">
            <v>16576</v>
          </cell>
          <cell r="V59">
            <v>0</v>
          </cell>
          <cell r="W59">
            <v>0</v>
          </cell>
        </row>
        <row r="60">
          <cell r="A60" t="str">
            <v>3</v>
          </cell>
          <cell r="B60" t="e">
            <v>#REF!</v>
          </cell>
          <cell r="C60" t="str">
            <v>2600/8100</v>
          </cell>
          <cell r="D60" t="str">
            <v>Concrete Frame/Utilities</v>
          </cell>
          <cell r="E60" t="str">
            <v>BLL</v>
          </cell>
          <cell r="F60">
            <v>38741</v>
          </cell>
          <cell r="G60" t="str">
            <v>Core drilling thro beam/secant piling facilitate incoming services</v>
          </cell>
          <cell r="J60" t="str">
            <v>g</v>
          </cell>
          <cell r="L60">
            <v>0</v>
          </cell>
          <cell r="N60">
            <v>0</v>
          </cell>
          <cell r="Q60">
            <v>38748</v>
          </cell>
          <cell r="R60" t="str">
            <v>A2600/15</v>
          </cell>
          <cell r="U60">
            <v>10098</v>
          </cell>
          <cell r="V60">
            <v>10098</v>
          </cell>
          <cell r="W60">
            <v>10098</v>
          </cell>
        </row>
        <row r="61">
          <cell r="A61" t="str">
            <v>2</v>
          </cell>
          <cell r="B61" t="e">
            <v>#REF!</v>
          </cell>
          <cell r="C61" t="str">
            <v>A3240</v>
          </cell>
          <cell r="D61" t="str">
            <v>Precast Concrete Cladding</v>
          </cell>
          <cell r="E61" t="str">
            <v>BLL</v>
          </cell>
          <cell r="F61">
            <v>38747</v>
          </cell>
          <cell r="G61" t="str">
            <v>Lab Testing at Taywoods, transport and erect steel frame and panels</v>
          </cell>
          <cell r="I61" t="str">
            <v>g</v>
          </cell>
          <cell r="L61">
            <v>27000</v>
          </cell>
          <cell r="Q61">
            <v>38748</v>
          </cell>
          <cell r="R61" t="str">
            <v>A3240/4</v>
          </cell>
          <cell r="S61">
            <v>23027</v>
          </cell>
          <cell r="V61">
            <v>0</v>
          </cell>
          <cell r="W61">
            <v>23027</v>
          </cell>
        </row>
        <row r="62">
          <cell r="A62" t="str">
            <v>3</v>
          </cell>
          <cell r="B62" t="e">
            <v>#REF!</v>
          </cell>
          <cell r="C62" t="str">
            <v>A7500</v>
          </cell>
          <cell r="D62" t="str">
            <v>Lifts</v>
          </cell>
          <cell r="E62" t="str">
            <v>BLL</v>
          </cell>
          <cell r="F62">
            <v>38748</v>
          </cell>
          <cell r="G62" t="str">
            <v>False floor &amp; pit to lift DL1 / consolidation saving</v>
          </cell>
          <cell r="J62" t="str">
            <v>g</v>
          </cell>
          <cell r="L62">
            <v>-7025</v>
          </cell>
          <cell r="N62">
            <v>0</v>
          </cell>
          <cell r="Q62">
            <v>38762</v>
          </cell>
          <cell r="R62" t="str">
            <v>A7500/1</v>
          </cell>
          <cell r="U62">
            <v>-7025</v>
          </cell>
          <cell r="V62">
            <v>-7025</v>
          </cell>
          <cell r="W62">
            <v>-7025</v>
          </cell>
        </row>
        <row r="63">
          <cell r="A63" t="str">
            <v>3</v>
          </cell>
          <cell r="B63" t="e">
            <v>#REF!</v>
          </cell>
          <cell r="C63" t="str">
            <v>B1500</v>
          </cell>
          <cell r="D63" t="str">
            <v>Tower Cranes</v>
          </cell>
          <cell r="E63" t="str">
            <v>BLL</v>
          </cell>
          <cell r="F63">
            <v>38750</v>
          </cell>
          <cell r="G63" t="str">
            <v>Additional Radios</v>
          </cell>
          <cell r="J63" t="str">
            <v>g</v>
          </cell>
          <cell r="L63">
            <v>2180</v>
          </cell>
          <cell r="Q63">
            <v>38762</v>
          </cell>
          <cell r="R63" t="str">
            <v>B1500/2</v>
          </cell>
          <cell r="S63">
            <v>2180</v>
          </cell>
          <cell r="V63">
            <v>0</v>
          </cell>
          <cell r="W63">
            <v>2180</v>
          </cell>
        </row>
        <row r="64">
          <cell r="A64" t="str">
            <v>3</v>
          </cell>
          <cell r="B64" t="e">
            <v>#REF!</v>
          </cell>
          <cell r="C64" t="str">
            <v>B1500</v>
          </cell>
          <cell r="D64" t="str">
            <v>Tower Cranes</v>
          </cell>
          <cell r="E64" t="str">
            <v>BLL</v>
          </cell>
          <cell r="F64">
            <v>38762</v>
          </cell>
          <cell r="G64" t="str">
            <v>Additional Radios</v>
          </cell>
          <cell r="J64" t="str">
            <v>g</v>
          </cell>
          <cell r="L64">
            <v>1200</v>
          </cell>
          <cell r="Q64">
            <v>38762</v>
          </cell>
          <cell r="R64" t="str">
            <v>B1500/8</v>
          </cell>
          <cell r="S64">
            <v>1200</v>
          </cell>
          <cell r="V64">
            <v>0</v>
          </cell>
          <cell r="W64">
            <v>1200</v>
          </cell>
        </row>
        <row r="65">
          <cell r="A65" t="str">
            <v>2</v>
          </cell>
          <cell r="B65" t="e">
            <v>#REF!</v>
          </cell>
          <cell r="C65" t="str">
            <v>A2400</v>
          </cell>
          <cell r="D65" t="str">
            <v>Steelwork</v>
          </cell>
          <cell r="E65" t="str">
            <v>BLL</v>
          </cell>
          <cell r="F65">
            <v>38762</v>
          </cell>
          <cell r="G65" t="str">
            <v>Drawing Issue - 10/02/06</v>
          </cell>
          <cell r="I65" t="str">
            <v>g</v>
          </cell>
          <cell r="N65">
            <v>46125</v>
          </cell>
          <cell r="Q65">
            <v>38762</v>
          </cell>
          <cell r="U65">
            <v>46125</v>
          </cell>
          <cell r="V65">
            <v>0</v>
          </cell>
          <cell r="W65">
            <v>0</v>
          </cell>
        </row>
        <row r="66">
          <cell r="A66" t="str">
            <v>2</v>
          </cell>
          <cell r="B66">
            <v>123</v>
          </cell>
          <cell r="C66" t="str">
            <v>A2400</v>
          </cell>
          <cell r="D66" t="str">
            <v>Steelwork</v>
          </cell>
          <cell r="E66" t="str">
            <v>BLL</v>
          </cell>
          <cell r="F66">
            <v>38789</v>
          </cell>
          <cell r="G66" t="str">
            <v>ONP's instructed</v>
          </cell>
          <cell r="I66" t="str">
            <v>g</v>
          </cell>
          <cell r="N66">
            <v>107275</v>
          </cell>
          <cell r="U66">
            <v>107275</v>
          </cell>
          <cell r="V66">
            <v>0</v>
          </cell>
          <cell r="W66">
            <v>0</v>
          </cell>
        </row>
        <row r="67">
          <cell r="A67" t="str">
            <v>1</v>
          </cell>
          <cell r="B67">
            <v>128</v>
          </cell>
          <cell r="C67" t="str">
            <v>B1620</v>
          </cell>
          <cell r="D67" t="str">
            <v>Logistics</v>
          </cell>
          <cell r="E67" t="str">
            <v>BLL</v>
          </cell>
          <cell r="F67">
            <v>38812</v>
          </cell>
          <cell r="G67" t="str">
            <v>Boarding up of city tower window &amp; shelving</v>
          </cell>
          <cell r="H67" t="str">
            <v>g</v>
          </cell>
          <cell r="L67">
            <v>489</v>
          </cell>
          <cell r="R67" t="str">
            <v>B1620/17</v>
          </cell>
          <cell r="S67">
            <v>488.71</v>
          </cell>
          <cell r="V67">
            <v>0</v>
          </cell>
          <cell r="W67">
            <v>488.71</v>
          </cell>
        </row>
        <row r="68">
          <cell r="A68" t="str">
            <v>1</v>
          </cell>
          <cell r="B68">
            <v>132</v>
          </cell>
          <cell r="C68" t="str">
            <v>B1620</v>
          </cell>
          <cell r="D68" t="str">
            <v>Logistics</v>
          </cell>
          <cell r="E68" t="str">
            <v>BLL</v>
          </cell>
          <cell r="F68">
            <v>38813</v>
          </cell>
          <cell r="G68" t="str">
            <v>Slinger/signaler required for Lyons &amp; Annoot; Security man at gate 4; Backboard for extinguishers</v>
          </cell>
          <cell r="H68" t="str">
            <v>g</v>
          </cell>
          <cell r="L68">
            <v>3918</v>
          </cell>
          <cell r="R68" t="str">
            <v>B1620/21</v>
          </cell>
          <cell r="S68">
            <v>3918</v>
          </cell>
          <cell r="V68">
            <v>0</v>
          </cell>
          <cell r="W68">
            <v>3918</v>
          </cell>
        </row>
        <row r="69">
          <cell r="A69" t="str">
            <v>1</v>
          </cell>
          <cell r="B69">
            <v>133</v>
          </cell>
          <cell r="C69" t="str">
            <v>B1620</v>
          </cell>
          <cell r="D69" t="str">
            <v>Logistics</v>
          </cell>
          <cell r="E69" t="str">
            <v>BLL</v>
          </cell>
          <cell r="F69">
            <v>38813</v>
          </cell>
          <cell r="G69" t="str">
            <v>Tower crane emergency rescue training</v>
          </cell>
          <cell r="H69" t="str">
            <v>g</v>
          </cell>
          <cell r="L69">
            <v>931.28</v>
          </cell>
          <cell r="R69" t="str">
            <v>B1620/22</v>
          </cell>
          <cell r="S69">
            <v>931.28</v>
          </cell>
          <cell r="V69">
            <v>0</v>
          </cell>
          <cell r="W69">
            <v>931.28</v>
          </cell>
        </row>
        <row r="70">
          <cell r="A70" t="str">
            <v>1</v>
          </cell>
          <cell r="B70">
            <v>134</v>
          </cell>
          <cell r="C70" t="str">
            <v>A6100</v>
          </cell>
          <cell r="D70" t="str">
            <v>Ventilation &amp; Ductwork</v>
          </cell>
          <cell r="E70" t="str">
            <v>BLL</v>
          </cell>
          <cell r="F70">
            <v>38813</v>
          </cell>
          <cell r="G70" t="str">
            <v>Works to city tower fire dampers</v>
          </cell>
          <cell r="H70" t="str">
            <v>g</v>
          </cell>
          <cell r="N70">
            <v>1153</v>
          </cell>
          <cell r="R70" t="str">
            <v>A6100/1</v>
          </cell>
          <cell r="U70">
            <v>1153</v>
          </cell>
          <cell r="V70">
            <v>0</v>
          </cell>
          <cell r="W70">
            <v>0</v>
          </cell>
        </row>
        <row r="71">
          <cell r="A71" t="str">
            <v>1</v>
          </cell>
          <cell r="B71">
            <v>135</v>
          </cell>
          <cell r="C71" t="str">
            <v>A6100</v>
          </cell>
          <cell r="D71" t="str">
            <v>Ventilation &amp; Ductwork</v>
          </cell>
          <cell r="E71" t="str">
            <v>BLL</v>
          </cell>
          <cell r="F71">
            <v>38813</v>
          </cell>
          <cell r="G71" t="str">
            <v>Enabling works to City Tower EDF room</v>
          </cell>
          <cell r="H71" t="str">
            <v>g</v>
          </cell>
          <cell r="N71">
            <v>6677</v>
          </cell>
          <cell r="R71" t="str">
            <v>A6100/2</v>
          </cell>
          <cell r="U71">
            <v>6677</v>
          </cell>
          <cell r="V71">
            <v>0</v>
          </cell>
          <cell r="W71">
            <v>0</v>
          </cell>
        </row>
        <row r="72">
          <cell r="A72" t="str">
            <v>1</v>
          </cell>
          <cell r="B72">
            <v>136</v>
          </cell>
          <cell r="C72" t="str">
            <v>A6500</v>
          </cell>
          <cell r="D72" t="str">
            <v>Sprinklers</v>
          </cell>
          <cell r="E72" t="str">
            <v>BLL</v>
          </cell>
          <cell r="F72">
            <v>38813</v>
          </cell>
          <cell r="G72" t="str">
            <v>Sprinkler diversions in COL car park</v>
          </cell>
          <cell r="H72" t="str">
            <v>g</v>
          </cell>
          <cell r="N72">
            <v>2781.46</v>
          </cell>
          <cell r="R72" t="str">
            <v>A6500/1</v>
          </cell>
          <cell r="U72">
            <v>2781.46</v>
          </cell>
          <cell r="V72">
            <v>0</v>
          </cell>
          <cell r="W72">
            <v>0</v>
          </cell>
        </row>
        <row r="73">
          <cell r="A73" t="str">
            <v>3</v>
          </cell>
          <cell r="B73" t="e">
            <v>#REF!</v>
          </cell>
          <cell r="C73" t="str">
            <v>B1200</v>
          </cell>
          <cell r="D73" t="str">
            <v>Temp Welfare</v>
          </cell>
          <cell r="E73" t="str">
            <v>BLL</v>
          </cell>
          <cell r="F73">
            <v>38828</v>
          </cell>
          <cell r="G73" t="str">
            <v>Additional lockers</v>
          </cell>
          <cell r="J73" t="str">
            <v>g</v>
          </cell>
          <cell r="N73">
            <v>455.95</v>
          </cell>
          <cell r="Q73" t="str">
            <v>n/a</v>
          </cell>
          <cell r="U73">
            <v>456</v>
          </cell>
          <cell r="V73">
            <v>5.0000000000011369E-2</v>
          </cell>
          <cell r="W73">
            <v>5.0000000000011369E-2</v>
          </cell>
        </row>
        <row r="74">
          <cell r="A74" t="str">
            <v>4</v>
          </cell>
          <cell r="B74" t="e">
            <v>#REF!</v>
          </cell>
          <cell r="C74" t="str">
            <v>A3210</v>
          </cell>
          <cell r="D74" t="str">
            <v>Stainless steel cladding</v>
          </cell>
          <cell r="E74" t="str">
            <v>BLL</v>
          </cell>
          <cell r="F74">
            <v>38835</v>
          </cell>
          <cell r="G74" t="str">
            <v>4-week acceleration costs</v>
          </cell>
          <cell r="K74" t="str">
            <v>g</v>
          </cell>
          <cell r="L74">
            <v>4722</v>
          </cell>
          <cell r="P74">
            <v>295</v>
          </cell>
          <cell r="R74" t="str">
            <v>A3210/2</v>
          </cell>
          <cell r="S74">
            <v>4722</v>
          </cell>
          <cell r="V74">
            <v>0</v>
          </cell>
          <cell r="W74">
            <v>4722</v>
          </cell>
        </row>
        <row r="75">
          <cell r="A75" t="str">
            <v>1</v>
          </cell>
          <cell r="B75" t="e">
            <v>#REF!</v>
          </cell>
          <cell r="C75" t="str">
            <v>A3210</v>
          </cell>
          <cell r="D75" t="str">
            <v>Stainless steel cladding</v>
          </cell>
          <cell r="E75" t="str">
            <v>BLL</v>
          </cell>
          <cell r="F75">
            <v>38841</v>
          </cell>
          <cell r="G75" t="str">
            <v>Bond costs</v>
          </cell>
          <cell r="H75" t="str">
            <v>g</v>
          </cell>
          <cell r="L75">
            <v>18479</v>
          </cell>
          <cell r="Q75">
            <v>38846</v>
          </cell>
          <cell r="R75" t="str">
            <v>A3210/1</v>
          </cell>
          <cell r="S75">
            <v>18479</v>
          </cell>
          <cell r="V75">
            <v>0</v>
          </cell>
          <cell r="W75">
            <v>18479</v>
          </cell>
        </row>
        <row r="76">
          <cell r="A76" t="str">
            <v>1</v>
          </cell>
          <cell r="B76" t="e">
            <v>#REF!</v>
          </cell>
          <cell r="C76" t="str">
            <v>B1200</v>
          </cell>
          <cell r="D76" t="str">
            <v>Temp Welfare</v>
          </cell>
          <cell r="E76" t="str">
            <v>BLL</v>
          </cell>
          <cell r="F76">
            <v>38841</v>
          </cell>
          <cell r="G76" t="str">
            <v>Phase 2 Accommodation</v>
          </cell>
          <cell r="H76" t="str">
            <v>g</v>
          </cell>
          <cell r="N76">
            <v>50190</v>
          </cell>
          <cell r="U76">
            <v>50190</v>
          </cell>
          <cell r="V76">
            <v>0</v>
          </cell>
          <cell r="W76">
            <v>0</v>
          </cell>
        </row>
        <row r="77">
          <cell r="A77" t="str">
            <v>3</v>
          </cell>
          <cell r="B77" t="e">
            <v>#REF!</v>
          </cell>
          <cell r="C77" t="str">
            <v>A2900</v>
          </cell>
          <cell r="D77" t="str">
            <v>Blockwork</v>
          </cell>
          <cell r="E77" t="str">
            <v>BLL</v>
          </cell>
          <cell r="F77">
            <v>38859</v>
          </cell>
          <cell r="G77" t="str">
            <v>ONP - additional blockwork lining to basement secant walls</v>
          </cell>
          <cell r="J77" t="str">
            <v>g</v>
          </cell>
          <cell r="N77">
            <v>11000</v>
          </cell>
          <cell r="Q77">
            <v>38867</v>
          </cell>
          <cell r="U77">
            <v>11000</v>
          </cell>
          <cell r="V77">
            <v>0</v>
          </cell>
          <cell r="W77">
            <v>0</v>
          </cell>
        </row>
        <row r="78">
          <cell r="A78" t="str">
            <v>3</v>
          </cell>
          <cell r="B78" t="e">
            <v>#REF!</v>
          </cell>
          <cell r="C78" t="str">
            <v>A2600</v>
          </cell>
          <cell r="D78" t="str">
            <v>Concrete</v>
          </cell>
          <cell r="E78" t="str">
            <v>BLL</v>
          </cell>
          <cell r="F78">
            <v>38859</v>
          </cell>
          <cell r="G78" t="str">
            <v>ONP - removal of temp props to basement</v>
          </cell>
          <cell r="J78" t="str">
            <v>g</v>
          </cell>
          <cell r="N78">
            <v>15000</v>
          </cell>
          <cell r="U78">
            <v>15000</v>
          </cell>
          <cell r="V78">
            <v>0</v>
          </cell>
          <cell r="W78">
            <v>0</v>
          </cell>
        </row>
        <row r="79">
          <cell r="A79" t="str">
            <v>3</v>
          </cell>
          <cell r="B79" t="e">
            <v>#REF!</v>
          </cell>
          <cell r="C79" t="str">
            <v>A6100</v>
          </cell>
          <cell r="D79" t="str">
            <v>Ventilation &amp; Ductwork</v>
          </cell>
          <cell r="E79" t="str">
            <v>BLL</v>
          </cell>
          <cell r="F79">
            <v>38859</v>
          </cell>
          <cell r="G79" t="str">
            <v>Temporary welfare accommodation within new building</v>
          </cell>
          <cell r="J79" t="str">
            <v>g</v>
          </cell>
          <cell r="N79">
            <v>20500</v>
          </cell>
          <cell r="Q79">
            <v>38867</v>
          </cell>
          <cell r="U79">
            <v>20500</v>
          </cell>
          <cell r="V79">
            <v>0</v>
          </cell>
          <cell r="W79">
            <v>0</v>
          </cell>
        </row>
        <row r="80">
          <cell r="A80" t="str">
            <v>3</v>
          </cell>
          <cell r="B80" t="e">
            <v>#REF!</v>
          </cell>
          <cell r="C80" t="str">
            <v>B1260</v>
          </cell>
          <cell r="D80" t="str">
            <v>Temp Electrics</v>
          </cell>
          <cell r="E80" t="str">
            <v>BLL</v>
          </cell>
          <cell r="F80">
            <v>38861</v>
          </cell>
          <cell r="G80" t="str">
            <v>Temporary welfare accommodation within new building</v>
          </cell>
          <cell r="J80" t="str">
            <v>g</v>
          </cell>
          <cell r="N80">
            <v>56962</v>
          </cell>
          <cell r="Q80">
            <v>38867</v>
          </cell>
          <cell r="R80" t="str">
            <v>B1260/1</v>
          </cell>
          <cell r="U80">
            <v>56962</v>
          </cell>
          <cell r="V80">
            <v>0</v>
          </cell>
          <cell r="W80">
            <v>0</v>
          </cell>
        </row>
        <row r="81">
          <cell r="A81" t="str">
            <v>3</v>
          </cell>
          <cell r="B81" t="e">
            <v>#REF!</v>
          </cell>
          <cell r="C81" t="str">
            <v>A4200</v>
          </cell>
          <cell r="D81" t="str">
            <v>Drylining</v>
          </cell>
          <cell r="E81" t="str">
            <v>BLL</v>
          </cell>
          <cell r="F81">
            <v>38861</v>
          </cell>
          <cell r="G81" t="str">
            <v>Temporary welfare accommodation within new building</v>
          </cell>
          <cell r="J81" t="str">
            <v>g</v>
          </cell>
          <cell r="N81">
            <v>27924</v>
          </cell>
          <cell r="Q81">
            <v>38867</v>
          </cell>
          <cell r="R81" t="str">
            <v>A4200/1</v>
          </cell>
          <cell r="U81">
            <v>27924</v>
          </cell>
          <cell r="V81">
            <v>0</v>
          </cell>
          <cell r="W81">
            <v>0</v>
          </cell>
        </row>
        <row r="82">
          <cell r="A82" t="str">
            <v>3</v>
          </cell>
          <cell r="B82" t="e">
            <v>#REF!</v>
          </cell>
          <cell r="C82" t="str">
            <v>B1620</v>
          </cell>
          <cell r="D82" t="str">
            <v>Logistics</v>
          </cell>
          <cell r="E82" t="str">
            <v>BLL</v>
          </cell>
          <cell r="F82">
            <v>38861</v>
          </cell>
          <cell r="G82" t="str">
            <v>Temporary welfare accommodation within new building</v>
          </cell>
          <cell r="J82" t="str">
            <v>g</v>
          </cell>
          <cell r="N82">
            <v>40952.379999999997</v>
          </cell>
          <cell r="Q82">
            <v>38867</v>
          </cell>
          <cell r="R82" t="str">
            <v>B1620/37</v>
          </cell>
          <cell r="U82">
            <v>40952.379999999997</v>
          </cell>
          <cell r="V82">
            <v>0</v>
          </cell>
          <cell r="W82">
            <v>0</v>
          </cell>
        </row>
      </sheetData>
      <sheetData sheetId="2" refreshError="1">
        <row r="8">
          <cell r="A8" t="str">
            <v>ITEM</v>
          </cell>
          <cell r="B8" t="str">
            <v>Pack No.</v>
          </cell>
          <cell r="C8" t="str">
            <v>Description</v>
          </cell>
          <cell r="D8" t="str">
            <v>Initial Cost Plan</v>
          </cell>
          <cell r="E8" t="str">
            <v>Transfers</v>
          </cell>
          <cell r="F8" t="str">
            <v>Shared costs from Basinghall Street</v>
          </cell>
          <cell r="G8" t="str">
            <v>Client Changes</v>
          </cell>
          <cell r="H8" t="str">
            <v>Current Budget</v>
          </cell>
          <cell r="J8" t="str">
            <v>Order Value</v>
          </cell>
          <cell r="K8" t="str">
            <v>Orders Not Placed</v>
          </cell>
          <cell r="L8" t="str">
            <v>Total Commitment</v>
          </cell>
          <cell r="N8" t="str">
            <v>Transfer to/from Buying Gain</v>
          </cell>
        </row>
        <row r="9">
          <cell r="A9">
            <v>5</v>
          </cell>
          <cell r="B9" t="str">
            <v>A2010</v>
          </cell>
          <cell r="C9" t="str">
            <v>Demolition</v>
          </cell>
          <cell r="D9">
            <v>815158</v>
          </cell>
          <cell r="E9">
            <v>0</v>
          </cell>
          <cell r="G9">
            <v>0</v>
          </cell>
          <cell r="H9">
            <v>815158</v>
          </cell>
          <cell r="J9">
            <v>737432</v>
          </cell>
          <cell r="K9">
            <v>47489</v>
          </cell>
          <cell r="L9">
            <v>784921</v>
          </cell>
          <cell r="N9">
            <v>30237</v>
          </cell>
        </row>
        <row r="10">
          <cell r="A10">
            <v>5</v>
          </cell>
          <cell r="B10" t="str">
            <v>A2100</v>
          </cell>
          <cell r="C10" t="str">
            <v>Piling</v>
          </cell>
          <cell r="D10">
            <v>2080317</v>
          </cell>
          <cell r="E10">
            <v>-240000</v>
          </cell>
          <cell r="G10">
            <v>183150</v>
          </cell>
          <cell r="H10">
            <v>2023467</v>
          </cell>
          <cell r="J10">
            <v>1438212</v>
          </cell>
          <cell r="K10">
            <v>498125</v>
          </cell>
          <cell r="L10">
            <v>1936337</v>
          </cell>
          <cell r="N10">
            <v>87130</v>
          </cell>
        </row>
        <row r="11">
          <cell r="A11">
            <v>5</v>
          </cell>
          <cell r="B11" t="str">
            <v>A2300</v>
          </cell>
          <cell r="C11" t="str">
            <v>Groundworks</v>
          </cell>
          <cell r="D11">
            <v>1291580</v>
          </cell>
          <cell r="E11">
            <v>391500</v>
          </cell>
          <cell r="G11">
            <v>118068</v>
          </cell>
          <cell r="H11">
            <v>1801148</v>
          </cell>
          <cell r="J11">
            <v>1625597</v>
          </cell>
          <cell r="K11">
            <v>136250</v>
          </cell>
          <cell r="L11">
            <v>1761847</v>
          </cell>
          <cell r="N11">
            <v>39301</v>
          </cell>
        </row>
        <row r="12">
          <cell r="A12">
            <v>5</v>
          </cell>
          <cell r="B12" t="str">
            <v>A2400</v>
          </cell>
          <cell r="C12" t="str">
            <v>Structural Steelwork</v>
          </cell>
          <cell r="D12">
            <v>3808380</v>
          </cell>
          <cell r="E12">
            <v>-336890</v>
          </cell>
          <cell r="G12">
            <v>0</v>
          </cell>
          <cell r="H12">
            <v>3471490</v>
          </cell>
          <cell r="J12">
            <v>3261818</v>
          </cell>
          <cell r="K12">
            <v>153400</v>
          </cell>
          <cell r="L12">
            <v>3415218</v>
          </cell>
          <cell r="N12">
            <v>56272</v>
          </cell>
        </row>
        <row r="13">
          <cell r="A13">
            <v>5</v>
          </cell>
          <cell r="B13" t="str">
            <v>A2600</v>
          </cell>
          <cell r="C13" t="str">
            <v>Sub &amp; Super Structure Concrete</v>
          </cell>
          <cell r="D13">
            <v>2965565</v>
          </cell>
          <cell r="E13">
            <v>720215</v>
          </cell>
          <cell r="G13">
            <v>46632</v>
          </cell>
          <cell r="H13">
            <v>3732412</v>
          </cell>
          <cell r="J13">
            <v>3878910</v>
          </cell>
          <cell r="K13">
            <v>135500</v>
          </cell>
          <cell r="L13">
            <v>4014410</v>
          </cell>
          <cell r="N13">
            <v>-281998</v>
          </cell>
        </row>
        <row r="14">
          <cell r="A14">
            <v>5</v>
          </cell>
          <cell r="B14" t="str">
            <v>A2900</v>
          </cell>
          <cell r="C14" t="str">
            <v>Brick &amp; Blockwork</v>
          </cell>
          <cell r="D14">
            <v>179525</v>
          </cell>
          <cell r="E14">
            <v>46967</v>
          </cell>
          <cell r="G14">
            <v>0</v>
          </cell>
          <cell r="H14">
            <v>226492</v>
          </cell>
          <cell r="J14">
            <v>236857</v>
          </cell>
          <cell r="K14">
            <v>13000</v>
          </cell>
          <cell r="L14">
            <v>249857</v>
          </cell>
          <cell r="N14">
            <v>-23365</v>
          </cell>
        </row>
        <row r="15">
          <cell r="A15">
            <v>5</v>
          </cell>
          <cell r="B15" t="str">
            <v>A3210</v>
          </cell>
          <cell r="C15" t="str">
            <v>Architectural Stainless Steel</v>
          </cell>
          <cell r="D15">
            <v>0</v>
          </cell>
          <cell r="E15">
            <v>583300</v>
          </cell>
          <cell r="G15">
            <v>0</v>
          </cell>
          <cell r="H15">
            <v>583300</v>
          </cell>
          <cell r="J15">
            <v>662182</v>
          </cell>
          <cell r="K15">
            <v>0</v>
          </cell>
          <cell r="L15">
            <v>662182</v>
          </cell>
          <cell r="N15">
            <v>-78882</v>
          </cell>
        </row>
        <row r="16">
          <cell r="A16">
            <v>5</v>
          </cell>
          <cell r="B16" t="str">
            <v>A3240</v>
          </cell>
          <cell r="C16" t="str">
            <v>PreCast Concrete Cladding</v>
          </cell>
          <cell r="D16">
            <v>1389602</v>
          </cell>
          <cell r="E16">
            <v>0</v>
          </cell>
          <cell r="G16">
            <v>0</v>
          </cell>
          <cell r="H16">
            <v>1389602</v>
          </cell>
          <cell r="J16">
            <v>1732501</v>
          </cell>
          <cell r="K16">
            <v>49871</v>
          </cell>
          <cell r="L16">
            <v>1782372</v>
          </cell>
          <cell r="N16">
            <v>-392770</v>
          </cell>
        </row>
        <row r="17">
          <cell r="A17">
            <v>5</v>
          </cell>
          <cell r="B17" t="str">
            <v>A3540</v>
          </cell>
          <cell r="C17" t="str">
            <v>Aluminium Windows</v>
          </cell>
          <cell r="D17">
            <v>0</v>
          </cell>
          <cell r="E17">
            <v>2744633</v>
          </cell>
          <cell r="G17">
            <v>0</v>
          </cell>
          <cell r="H17">
            <v>2744633</v>
          </cell>
          <cell r="J17">
            <v>2478753</v>
          </cell>
          <cell r="K17">
            <v>92500</v>
          </cell>
          <cell r="L17">
            <v>2571253</v>
          </cell>
          <cell r="N17">
            <v>173380</v>
          </cell>
        </row>
        <row r="18">
          <cell r="A18">
            <v>5</v>
          </cell>
          <cell r="B18" t="str">
            <v>A3600</v>
          </cell>
          <cell r="C18" t="str">
            <v>Flat Roofing</v>
          </cell>
          <cell r="D18">
            <v>339660</v>
          </cell>
          <cell r="E18">
            <v>18242</v>
          </cell>
          <cell r="G18">
            <v>34860</v>
          </cell>
          <cell r="H18">
            <v>392762</v>
          </cell>
          <cell r="J18">
            <v>295698</v>
          </cell>
          <cell r="K18">
            <v>47200</v>
          </cell>
          <cell r="L18">
            <v>342898</v>
          </cell>
          <cell r="N18">
            <v>49864</v>
          </cell>
        </row>
        <row r="19">
          <cell r="A19">
            <v>5</v>
          </cell>
          <cell r="B19" t="str">
            <v>A4200</v>
          </cell>
          <cell r="C19" t="str">
            <v>Drylining</v>
          </cell>
          <cell r="D19">
            <v>503085</v>
          </cell>
          <cell r="E19">
            <v>-141839</v>
          </cell>
          <cell r="G19">
            <v>93214</v>
          </cell>
          <cell r="H19">
            <v>454460</v>
          </cell>
          <cell r="J19">
            <v>452181</v>
          </cell>
          <cell r="K19">
            <v>2279</v>
          </cell>
          <cell r="L19">
            <v>454460</v>
          </cell>
          <cell r="N19">
            <v>0</v>
          </cell>
        </row>
        <row r="20">
          <cell r="A20">
            <v>5</v>
          </cell>
          <cell r="B20" t="str">
            <v>A4460</v>
          </cell>
          <cell r="C20" t="str">
            <v>Stonework</v>
          </cell>
          <cell r="D20">
            <v>255000</v>
          </cell>
          <cell r="E20">
            <v>28269</v>
          </cell>
          <cell r="G20">
            <v>-5950</v>
          </cell>
          <cell r="H20">
            <v>277319</v>
          </cell>
          <cell r="J20">
            <v>266618</v>
          </cell>
          <cell r="K20">
            <v>9500</v>
          </cell>
          <cell r="L20">
            <v>276118</v>
          </cell>
          <cell r="N20">
            <v>1201</v>
          </cell>
        </row>
        <row r="21">
          <cell r="A21">
            <v>5</v>
          </cell>
          <cell r="B21" t="str">
            <v>A4770</v>
          </cell>
          <cell r="C21" t="str">
            <v>Lift Lobby Doors</v>
          </cell>
          <cell r="D21">
            <v>0</v>
          </cell>
          <cell r="E21">
            <v>153500</v>
          </cell>
          <cell r="G21">
            <v>0</v>
          </cell>
          <cell r="H21">
            <v>153500</v>
          </cell>
          <cell r="J21">
            <v>150850</v>
          </cell>
          <cell r="K21">
            <v>0</v>
          </cell>
          <cell r="L21">
            <v>150850</v>
          </cell>
          <cell r="N21">
            <v>2650</v>
          </cell>
        </row>
        <row r="22">
          <cell r="A22">
            <v>5</v>
          </cell>
          <cell r="B22" t="str">
            <v>A4755</v>
          </cell>
          <cell r="C22" t="str">
            <v>Stair Handrails</v>
          </cell>
          <cell r="D22">
            <v>67680</v>
          </cell>
          <cell r="E22">
            <v>47575</v>
          </cell>
          <cell r="G22">
            <v>0</v>
          </cell>
          <cell r="H22">
            <v>115255</v>
          </cell>
          <cell r="J22">
            <v>111973</v>
          </cell>
          <cell r="K22">
            <v>0</v>
          </cell>
          <cell r="L22">
            <v>111973</v>
          </cell>
          <cell r="N22">
            <v>3282</v>
          </cell>
        </row>
        <row r="23">
          <cell r="A23">
            <v>5</v>
          </cell>
          <cell r="B23" t="str">
            <v>A4760</v>
          </cell>
          <cell r="C23" t="str">
            <v>Entrance doors &amp; screen</v>
          </cell>
          <cell r="D23">
            <v>202000</v>
          </cell>
          <cell r="E23">
            <v>-35500</v>
          </cell>
          <cell r="G23">
            <v>0</v>
          </cell>
          <cell r="H23">
            <v>166500</v>
          </cell>
          <cell r="J23">
            <v>162429</v>
          </cell>
          <cell r="K23">
            <v>5000</v>
          </cell>
          <cell r="L23">
            <v>167429</v>
          </cell>
          <cell r="N23">
            <v>-929</v>
          </cell>
        </row>
        <row r="24">
          <cell r="A24">
            <v>5</v>
          </cell>
          <cell r="B24" t="str">
            <v>A5010</v>
          </cell>
          <cell r="C24" t="str">
            <v>Toilet Fit Out</v>
          </cell>
          <cell r="D24">
            <v>2086605</v>
          </cell>
          <cell r="E24">
            <v>-627654</v>
          </cell>
          <cell r="G24">
            <v>14240</v>
          </cell>
          <cell r="H24">
            <v>1473191</v>
          </cell>
          <cell r="J24">
            <v>1486792</v>
          </cell>
          <cell r="K24">
            <v>4000</v>
          </cell>
          <cell r="L24">
            <v>1490792</v>
          </cell>
          <cell r="N24">
            <v>-17601</v>
          </cell>
        </row>
        <row r="25">
          <cell r="A25">
            <v>5</v>
          </cell>
          <cell r="B25" t="str">
            <v>A5930</v>
          </cell>
          <cell r="C25" t="str">
            <v>Cleaning Cradle</v>
          </cell>
          <cell r="D25">
            <v>285000</v>
          </cell>
          <cell r="E25">
            <v>26945</v>
          </cell>
          <cell r="G25">
            <v>10000</v>
          </cell>
          <cell r="H25">
            <v>321945</v>
          </cell>
          <cell r="J25">
            <v>283402</v>
          </cell>
          <cell r="K25">
            <v>5065</v>
          </cell>
          <cell r="L25">
            <v>288467</v>
          </cell>
          <cell r="N25">
            <v>33478</v>
          </cell>
        </row>
        <row r="26">
          <cell r="A26">
            <v>5</v>
          </cell>
          <cell r="B26" t="str">
            <v>A6000</v>
          </cell>
          <cell r="C26" t="str">
            <v>Mechanical Installation</v>
          </cell>
          <cell r="D26">
            <v>1289150</v>
          </cell>
          <cell r="E26">
            <v>32550</v>
          </cell>
          <cell r="G26">
            <v>29234</v>
          </cell>
          <cell r="H26">
            <v>1350934</v>
          </cell>
          <cell r="J26">
            <v>1448775</v>
          </cell>
          <cell r="K26">
            <v>26000</v>
          </cell>
          <cell r="L26">
            <v>1474775</v>
          </cell>
          <cell r="N26">
            <v>-123841</v>
          </cell>
        </row>
        <row r="27">
          <cell r="A27">
            <v>5</v>
          </cell>
          <cell r="B27" t="str">
            <v>A6050</v>
          </cell>
          <cell r="C27" t="str">
            <v>Insulation</v>
          </cell>
          <cell r="D27">
            <v>128690</v>
          </cell>
          <cell r="E27">
            <v>361774</v>
          </cell>
          <cell r="G27">
            <v>4500</v>
          </cell>
          <cell r="H27">
            <v>494964</v>
          </cell>
          <cell r="J27">
            <v>490664</v>
          </cell>
          <cell r="K27">
            <v>0</v>
          </cell>
          <cell r="L27">
            <v>490664</v>
          </cell>
          <cell r="N27">
            <v>4300</v>
          </cell>
        </row>
        <row r="28">
          <cell r="A28">
            <v>5</v>
          </cell>
          <cell r="B28" t="str">
            <v>A6100</v>
          </cell>
          <cell r="C28" t="str">
            <v>Ventilation &amp; Ductwork</v>
          </cell>
          <cell r="D28">
            <v>915400</v>
          </cell>
          <cell r="E28">
            <v>-48931</v>
          </cell>
          <cell r="G28">
            <v>26000</v>
          </cell>
          <cell r="H28">
            <v>892469</v>
          </cell>
          <cell r="J28">
            <v>827924</v>
          </cell>
          <cell r="K28">
            <v>12000</v>
          </cell>
          <cell r="L28">
            <v>839924</v>
          </cell>
          <cell r="N28">
            <v>52545</v>
          </cell>
        </row>
        <row r="29">
          <cell r="A29">
            <v>5</v>
          </cell>
          <cell r="B29" t="str">
            <v>A6500</v>
          </cell>
          <cell r="C29" t="str">
            <v>Fire Engineering</v>
          </cell>
          <cell r="D29">
            <v>262500</v>
          </cell>
          <cell r="E29">
            <v>-4866</v>
          </cell>
          <cell r="G29">
            <v>0</v>
          </cell>
          <cell r="H29">
            <v>257634</v>
          </cell>
          <cell r="J29">
            <v>251811</v>
          </cell>
          <cell r="K29">
            <v>9500</v>
          </cell>
          <cell r="L29">
            <v>261311</v>
          </cell>
          <cell r="N29">
            <v>-3677</v>
          </cell>
        </row>
        <row r="30">
          <cell r="A30">
            <v>5</v>
          </cell>
          <cell r="B30" t="str">
            <v>A6900</v>
          </cell>
          <cell r="C30" t="str">
            <v>BMS &amp; Fire Alarm</v>
          </cell>
          <cell r="D30">
            <v>338240</v>
          </cell>
          <cell r="E30">
            <v>313138</v>
          </cell>
          <cell r="G30">
            <v>0</v>
          </cell>
          <cell r="H30">
            <v>651378</v>
          </cell>
          <cell r="J30">
            <v>688126</v>
          </cell>
          <cell r="K30">
            <v>11000</v>
          </cell>
          <cell r="L30">
            <v>699126</v>
          </cell>
          <cell r="N30">
            <v>-47748</v>
          </cell>
        </row>
        <row r="31">
          <cell r="A31">
            <v>5</v>
          </cell>
          <cell r="B31" t="str">
            <v>A7000</v>
          </cell>
          <cell r="C31" t="str">
            <v>Electrical Services Installation</v>
          </cell>
          <cell r="D31">
            <v>1363031</v>
          </cell>
          <cell r="E31">
            <v>144355</v>
          </cell>
          <cell r="G31">
            <v>59695</v>
          </cell>
          <cell r="H31">
            <v>1567081</v>
          </cell>
          <cell r="J31">
            <v>1373908</v>
          </cell>
          <cell r="K31">
            <v>156750</v>
          </cell>
          <cell r="L31">
            <v>1530658</v>
          </cell>
          <cell r="N31">
            <v>36423</v>
          </cell>
        </row>
        <row r="32">
          <cell r="A32">
            <v>5</v>
          </cell>
          <cell r="B32" t="str">
            <v>A7500</v>
          </cell>
          <cell r="C32" t="str">
            <v>Lifts</v>
          </cell>
          <cell r="D32">
            <v>1201700</v>
          </cell>
          <cell r="E32">
            <v>120920</v>
          </cell>
          <cell r="G32">
            <v>0</v>
          </cell>
          <cell r="H32">
            <v>1322620</v>
          </cell>
          <cell r="J32">
            <v>1112657</v>
          </cell>
          <cell r="K32">
            <v>0</v>
          </cell>
          <cell r="L32">
            <v>1112657</v>
          </cell>
          <cell r="N32">
            <v>209963</v>
          </cell>
        </row>
        <row r="33">
          <cell r="A33">
            <v>5</v>
          </cell>
          <cell r="B33" t="str">
            <v>A8050</v>
          </cell>
          <cell r="C33" t="str">
            <v>Services Diversions</v>
          </cell>
          <cell r="D33">
            <v>945500</v>
          </cell>
          <cell r="E33">
            <v>-116500</v>
          </cell>
          <cell r="G33">
            <v>0</v>
          </cell>
          <cell r="H33">
            <v>829000</v>
          </cell>
          <cell r="J33">
            <v>343721</v>
          </cell>
          <cell r="K33">
            <v>473398</v>
          </cell>
          <cell r="L33">
            <v>817119</v>
          </cell>
          <cell r="N33">
            <v>11881</v>
          </cell>
        </row>
        <row r="34">
          <cell r="A34">
            <v>5</v>
          </cell>
          <cell r="B34" t="str">
            <v>B1200</v>
          </cell>
          <cell r="C34" t="str">
            <v>Temporary Welfare Accomodation</v>
          </cell>
          <cell r="D34">
            <v>772576</v>
          </cell>
          <cell r="E34">
            <v>-690565</v>
          </cell>
          <cell r="G34">
            <v>0</v>
          </cell>
          <cell r="H34">
            <v>82011</v>
          </cell>
          <cell r="J34">
            <v>12605</v>
          </cell>
          <cell r="K34">
            <v>0</v>
          </cell>
          <cell r="L34">
            <v>12605</v>
          </cell>
          <cell r="N34">
            <v>69406</v>
          </cell>
        </row>
        <row r="35">
          <cell r="A35">
            <v>5</v>
          </cell>
          <cell r="B35" t="str">
            <v>B1245</v>
          </cell>
          <cell r="C35" t="str">
            <v>Site Radio</v>
          </cell>
          <cell r="D35">
            <v>0</v>
          </cell>
          <cell r="E35">
            <v>15000</v>
          </cell>
          <cell r="F35">
            <v>6509</v>
          </cell>
          <cell r="G35">
            <v>0</v>
          </cell>
          <cell r="H35">
            <v>21509</v>
          </cell>
          <cell r="J35">
            <v>19670</v>
          </cell>
          <cell r="K35">
            <v>1265</v>
          </cell>
          <cell r="L35">
            <v>20935</v>
          </cell>
          <cell r="N35">
            <v>574</v>
          </cell>
        </row>
        <row r="36">
          <cell r="A36">
            <v>5</v>
          </cell>
          <cell r="B36" t="str">
            <v>B1260</v>
          </cell>
          <cell r="C36" t="str">
            <v>Temporary Electrics &amp; Plumbing</v>
          </cell>
          <cell r="D36">
            <v>205000</v>
          </cell>
          <cell r="E36">
            <v>42202</v>
          </cell>
          <cell r="G36">
            <v>0</v>
          </cell>
          <cell r="H36">
            <v>247202</v>
          </cell>
          <cell r="J36">
            <v>231792</v>
          </cell>
          <cell r="K36">
            <v>0</v>
          </cell>
          <cell r="L36">
            <v>231792</v>
          </cell>
          <cell r="N36">
            <v>15410</v>
          </cell>
        </row>
        <row r="37">
          <cell r="A37">
            <v>5</v>
          </cell>
          <cell r="B37" t="str">
            <v>B1410</v>
          </cell>
          <cell r="C37" t="str">
            <v>Capital Expenditure - Computer Equipment</v>
          </cell>
          <cell r="D37">
            <v>93921</v>
          </cell>
          <cell r="E37">
            <v>32670</v>
          </cell>
          <cell r="G37">
            <v>0</v>
          </cell>
          <cell r="H37">
            <v>126591</v>
          </cell>
          <cell r="J37">
            <v>81592</v>
          </cell>
          <cell r="K37">
            <v>63818</v>
          </cell>
          <cell r="L37">
            <v>145410</v>
          </cell>
          <cell r="N37">
            <v>-18819</v>
          </cell>
        </row>
        <row r="38">
          <cell r="A38">
            <v>5</v>
          </cell>
          <cell r="B38" t="str">
            <v>B1500</v>
          </cell>
          <cell r="C38" t="str">
            <v>Tower Cranes</v>
          </cell>
          <cell r="D38">
            <v>465342</v>
          </cell>
          <cell r="E38">
            <v>-25094</v>
          </cell>
          <cell r="G38">
            <v>0</v>
          </cell>
          <cell r="H38">
            <v>440248</v>
          </cell>
          <cell r="J38">
            <v>451415</v>
          </cell>
          <cell r="K38">
            <v>6000</v>
          </cell>
          <cell r="L38">
            <v>457415</v>
          </cell>
          <cell r="N38">
            <v>-17167</v>
          </cell>
        </row>
        <row r="39">
          <cell r="A39">
            <v>5</v>
          </cell>
          <cell r="B39" t="str">
            <v>B1505</v>
          </cell>
          <cell r="C39" t="str">
            <v>Hoists</v>
          </cell>
          <cell r="D39">
            <v>0</v>
          </cell>
          <cell r="E39">
            <v>81094</v>
          </cell>
          <cell r="G39">
            <v>0</v>
          </cell>
          <cell r="H39">
            <v>81094</v>
          </cell>
          <cell r="J39">
            <v>51977</v>
          </cell>
          <cell r="K39">
            <v>0</v>
          </cell>
          <cell r="L39">
            <v>51977</v>
          </cell>
          <cell r="N39">
            <v>29117</v>
          </cell>
        </row>
        <row r="40">
          <cell r="A40">
            <v>5</v>
          </cell>
          <cell r="B40" t="str">
            <v>B1600</v>
          </cell>
          <cell r="C40" t="str">
            <v>Surveying and Setting Out</v>
          </cell>
          <cell r="D40">
            <v>89945</v>
          </cell>
          <cell r="E40">
            <v>0</v>
          </cell>
          <cell r="G40">
            <v>0</v>
          </cell>
          <cell r="H40">
            <v>89945</v>
          </cell>
          <cell r="J40">
            <v>89898</v>
          </cell>
          <cell r="K40">
            <v>0</v>
          </cell>
          <cell r="L40">
            <v>89898</v>
          </cell>
          <cell r="N40">
            <v>47</v>
          </cell>
        </row>
        <row r="41">
          <cell r="A41">
            <v>5</v>
          </cell>
          <cell r="B41" t="str">
            <v>B1620</v>
          </cell>
          <cell r="C41" t="str">
            <v>Logistics</v>
          </cell>
          <cell r="D41">
            <v>511160</v>
          </cell>
          <cell r="E41">
            <v>266598</v>
          </cell>
          <cell r="G41">
            <v>0</v>
          </cell>
          <cell r="H41">
            <v>777758</v>
          </cell>
          <cell r="J41">
            <v>862681</v>
          </cell>
          <cell r="K41">
            <v>37974</v>
          </cell>
          <cell r="L41">
            <v>900655</v>
          </cell>
          <cell r="N41">
            <v>-122897</v>
          </cell>
        </row>
        <row r="42">
          <cell r="A42">
            <v>5</v>
          </cell>
          <cell r="B42" t="str">
            <v>Various</v>
          </cell>
          <cell r="C42" t="str">
            <v>Organisation Cost buying gain</v>
          </cell>
          <cell r="N42">
            <v>203905</v>
          </cell>
        </row>
      </sheetData>
      <sheetData sheetId="3" refreshError="1"/>
      <sheetData sheetId="4" refreshError="1"/>
      <sheetData sheetId="5" refreshError="1"/>
      <sheetData sheetId="6" refreshError="1"/>
      <sheetData sheetId="7" refreshError="1"/>
      <sheetData sheetId="8" refreshError="1"/>
      <sheetData sheetId="9" refreshError="1"/>
      <sheetData sheetId="10">
        <row r="8">
          <cell r="A8" t="str">
            <v>item</v>
          </cell>
        </row>
      </sheetData>
      <sheetData sheetId="11">
        <row r="8">
          <cell r="A8" t="str">
            <v>ITEM</v>
          </cell>
        </row>
      </sheetData>
      <sheetData sheetId="12">
        <row r="8">
          <cell r="A8" t="str">
            <v>item</v>
          </cell>
        </row>
      </sheetData>
      <sheetData sheetId="13">
        <row r="8">
          <cell r="A8" t="str">
            <v>ITEM</v>
          </cell>
        </row>
      </sheetData>
      <sheetData sheetId="14">
        <row r="8">
          <cell r="A8" t="str">
            <v>ITEM</v>
          </cell>
        </row>
      </sheetData>
      <sheetData sheetId="15">
        <row r="8">
          <cell r="A8" t="str">
            <v>item</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refreshError="1"/>
      <sheetData sheetId="46" refreshError="1"/>
      <sheetData sheetId="47" refreshError="1"/>
      <sheetData sheetId="48"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Data"/>
      <sheetName val="Summary CAT A"/>
      <sheetName val="Summary"/>
      <sheetName val="Cost Plan"/>
      <sheetName val="WP Summary"/>
      <sheetName val="Indices"/>
      <sheetName val="EUQ"/>
      <sheetName val="Reconciliation"/>
      <sheetName val="Input Sheet"/>
      <sheetName val="Project_Data"/>
      <sheetName val="Summary_CAT_A"/>
      <sheetName val="Cost_Plan"/>
      <sheetName val="WP_Summary"/>
    </sheetNames>
    <sheetDataSet>
      <sheetData sheetId="0">
        <row r="5">
          <cell r="D5" t="str">
            <v>Indicative Cost Plan</v>
          </cell>
        </row>
      </sheetData>
      <sheetData sheetId="1"/>
      <sheetData sheetId="2"/>
      <sheetData sheetId="3"/>
      <sheetData sheetId="4"/>
      <sheetData sheetId="5"/>
      <sheetData sheetId="6"/>
      <sheetData sheetId="7"/>
      <sheetData sheetId="8" refreshError="1"/>
      <sheetData sheetId="9"/>
      <sheetData sheetId="10"/>
      <sheetData sheetId="11"/>
      <sheetData sheetId="12"/>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 Data - CRM 040717"/>
      <sheetName val="All data"/>
      <sheetName val="TOTAL DEVT COST TIMELINE"/>
      <sheetName val="Key Programme Dates"/>
      <sheetName val="Contingency"/>
      <sheetName val="Financing Costs"/>
      <sheetName val="Key Movts Tracker"/>
      <sheetName val="Compass Cons Cost Comparison"/>
      <sheetName val="AM SUMMARY"/>
      <sheetName val="SUMMARY"/>
      <sheetName val="PROGRAMME"/>
      <sheetName val="ON SITE"/>
      <sheetName val="P1"/>
      <sheetName val="T1"/>
      <sheetName val="D1"/>
      <sheetName val="I1"/>
      <sheetName val="K3"/>
      <sheetName val="B6"/>
      <sheetName val="B5"/>
      <sheetName val="N1"/>
      <sheetName val="G1"/>
      <sheetName val="R7"/>
      <sheetName val="R6"/>
      <sheetName val="CDY"/>
      <sheetName val="SoS BY DEC-17"/>
      <sheetName val="T4"/>
      <sheetName val="H1"/>
      <sheetName val="R3"/>
      <sheetName val="S1"/>
      <sheetName val="S2"/>
      <sheetName val="SoS BY DEC-18"/>
      <sheetName val="Q1"/>
      <sheetName val="Q2"/>
      <sheetName val="R8"/>
      <sheetName val="S5"/>
      <sheetName val="BALANCE"/>
      <sheetName val="T2"/>
      <sheetName val="T3"/>
      <sheetName val="T2&amp;3"/>
      <sheetName val="W"/>
      <sheetName val="F1"/>
      <sheetName val="S3"/>
      <sheetName val="S4"/>
      <sheetName val="blank (5)"/>
      <sheetName val="INF"/>
      <sheetName val="INF309"/>
      <sheetName val="ESRI_MAPINFO_SHEET"/>
      <sheetName val="Control"/>
    </sheetNames>
    <sheetDataSet>
      <sheetData sheetId="0">
        <row r="1">
          <cell r="A1" t="str">
            <v>Project Ref</v>
          </cell>
          <cell r="B1" t="str">
            <v>B5</v>
          </cell>
          <cell r="C1" t="str">
            <v>B6</v>
          </cell>
          <cell r="D1" t="str">
            <v>D1</v>
          </cell>
          <cell r="E1" t="str">
            <v>F1</v>
          </cell>
          <cell r="F1" t="str">
            <v>G1</v>
          </cell>
          <cell r="G1" t="str">
            <v>H1</v>
          </cell>
          <cell r="H1" t="str">
            <v>I1</v>
          </cell>
          <cell r="I1" t="str">
            <v>K3</v>
          </cell>
          <cell r="J1" t="str">
            <v>CDY</v>
          </cell>
          <cell r="K1" t="str">
            <v>M2</v>
          </cell>
          <cell r="L1" t="str">
            <v>M3</v>
          </cell>
          <cell r="M1" t="str">
            <v>N1</v>
          </cell>
          <cell r="N1" t="str">
            <v>P1</v>
          </cell>
          <cell r="O1" t="str">
            <v>Q1</v>
          </cell>
          <cell r="P1" t="str">
            <v>Q2</v>
          </cell>
          <cell r="Q1" t="str">
            <v>R3</v>
          </cell>
          <cell r="R1" t="str">
            <v>R6</v>
          </cell>
          <cell r="S1" t="str">
            <v>R7</v>
          </cell>
          <cell r="T1" t="str">
            <v>R8</v>
          </cell>
          <cell r="U1" t="str">
            <v>S1</v>
          </cell>
          <cell r="V1" t="str">
            <v>S2</v>
          </cell>
          <cell r="W1" t="str">
            <v>S3</v>
          </cell>
          <cell r="X1" t="str">
            <v>S4</v>
          </cell>
          <cell r="Y1" t="str">
            <v>S5</v>
          </cell>
          <cell r="Z1" t="str">
            <v>T1</v>
          </cell>
          <cell r="AA1" t="str">
            <v>T2</v>
          </cell>
          <cell r="AB1" t="str">
            <v>T3</v>
          </cell>
          <cell r="AC1" t="str">
            <v>W</v>
          </cell>
          <cell r="AD1" t="str">
            <v>W2</v>
          </cell>
          <cell r="AE1" t="str">
            <v>W3</v>
          </cell>
        </row>
        <row r="2">
          <cell r="A2" t="str">
            <v>(Do Not Modify) Modified On</v>
          </cell>
          <cell r="B2">
            <v>42913.455694444398</v>
          </cell>
          <cell r="C2">
            <v>42904.659768518497</v>
          </cell>
          <cell r="D2">
            <v>42898.388877314799</v>
          </cell>
          <cell r="E2">
            <v>42905.639247685198</v>
          </cell>
          <cell r="F2">
            <v>42898.396388888897</v>
          </cell>
          <cell r="G2">
            <v>42913.579618055599</v>
          </cell>
          <cell r="H2">
            <v>42901.892569444397</v>
          </cell>
          <cell r="I2">
            <v>42905.766261574099</v>
          </cell>
          <cell r="J2">
            <v>42902.334305555603</v>
          </cell>
          <cell r="K2">
            <v>42817.642592592601</v>
          </cell>
          <cell r="L2">
            <v>42817.642592592601</v>
          </cell>
          <cell r="M2">
            <v>42919.617939814802</v>
          </cell>
          <cell r="N2">
            <v>42907.762905092597</v>
          </cell>
          <cell r="O2">
            <v>42902.347407407397</v>
          </cell>
          <cell r="P2">
            <v>42900.645104166702</v>
          </cell>
          <cell r="Q2">
            <v>42920.670995370398</v>
          </cell>
          <cell r="R2">
            <v>42907.491296296299</v>
          </cell>
          <cell r="S2">
            <v>42902.354537036997</v>
          </cell>
          <cell r="T2">
            <v>42904.529594907399</v>
          </cell>
          <cell r="U2">
            <v>42956.823854166701</v>
          </cell>
          <cell r="V2">
            <v>42899.671319444402</v>
          </cell>
          <cell r="W2">
            <v>42920.672615740703</v>
          </cell>
          <cell r="X2">
            <v>42920.673206018502</v>
          </cell>
          <cell r="Y2">
            <v>42901.753344907404</v>
          </cell>
          <cell r="Z2">
            <v>42923.451354166697</v>
          </cell>
          <cell r="AA2">
            <v>42904.6004861111</v>
          </cell>
          <cell r="AB2">
            <v>42904.618217592601</v>
          </cell>
          <cell r="AC2">
            <v>42919.752800925897</v>
          </cell>
          <cell r="AD2">
            <v>42817.643726851798</v>
          </cell>
          <cell r="AE2">
            <v>42817.643726851798</v>
          </cell>
          <cell r="BB2">
            <v>0</v>
          </cell>
          <cell r="BC2">
            <v>0</v>
          </cell>
        </row>
        <row r="3">
          <cell r="A3" t="str">
            <v>Name</v>
          </cell>
          <cell r="B3" t="str">
            <v xml:space="preserve">B5 Four Pancras Square - Current Forecast - Submitted for Validation </v>
          </cell>
          <cell r="C3" t="str">
            <v xml:space="preserve">B6 Three Pancras Square - Current Forecast - Draft </v>
          </cell>
          <cell r="D3" t="str">
            <v xml:space="preserve">D1 German Gymnasium - Current Forecast - Draft </v>
          </cell>
          <cell r="E3" t="str">
            <v xml:space="preserve">F2 Canalside Residential - Current Forecast - Draft </v>
          </cell>
          <cell r="F3" t="str">
            <v xml:space="preserve">G1 Canalside Pavilion - Current Forecast - Draft </v>
          </cell>
          <cell r="G3" t="str">
            <v xml:space="preserve">H1 Granary Square Pavilion - Current Forecast - Submitted for Validation </v>
          </cell>
          <cell r="H3" t="str">
            <v xml:space="preserve">I1 Fish and Coal Offices - Current Forecast - Draft </v>
          </cell>
          <cell r="I3" t="str">
            <v xml:space="preserve">K3 Midland Goods Shed and East Handyside Canopy - Current Forecast - Draft </v>
          </cell>
          <cell r="J3" t="str">
            <v xml:space="preserve">M1 West Coal Drop and Viaduct - Current Forecast - Draft </v>
          </cell>
          <cell r="K3" t="str">
            <v xml:space="preserve">M2 East Coal Drop and Viaduct - Current Forecast - Draft </v>
          </cell>
          <cell r="L3" t="str">
            <v xml:space="preserve">M3 Coal Drop Kiosks - Current Forecast - Draft </v>
          </cell>
          <cell r="M3" t="str">
            <v xml:space="preserve">N1 Gasholder Triplet Residential - Current Forecast - Submitted for Validation </v>
          </cell>
          <cell r="N3" t="str">
            <v xml:space="preserve">P1 Handyside Street Residential - Current Forecast - Draft </v>
          </cell>
          <cell r="O3" t="str">
            <v xml:space="preserve">Q1 Handyside Street Office - Current Forecast - Submitted for Validation </v>
          </cell>
          <cell r="P3" t="str">
            <v xml:space="preserve">Q2 Indoor Sports Hall - Current Forecast - Submitted for Validation </v>
          </cell>
          <cell r="Q3" t="str">
            <v xml:space="preserve">R3 Cubitt Park Residential - Current Forecast - Submitted for Validation </v>
          </cell>
          <cell r="R3" t="str">
            <v xml:space="preserve">R5S Cubitt Park Residential - Current Forecast - Submitted for Validation </v>
          </cell>
          <cell r="S3" t="str">
            <v xml:space="preserve">R7 Handyside Street Office - Current Forecast - Submitted for Validation </v>
          </cell>
          <cell r="T3" t="str">
            <v xml:space="preserve">R8 East Residential Building - Current Forecast - Draft </v>
          </cell>
          <cell r="U3" t="str">
            <v xml:space="preserve">S1 Handyside Street Office - Current Forecast - Submitted for Validation </v>
          </cell>
          <cell r="V3" t="str">
            <v xml:space="preserve">S2 Handyside Street Office - Current Forecast - Draft </v>
          </cell>
          <cell r="W3" t="str">
            <v xml:space="preserve">S3 Canal Reach Residential - Current Forecast - Submitted for Validation </v>
          </cell>
          <cell r="X3" t="str">
            <v xml:space="preserve">S4 Cubitt Park Resi/Office - Current Forecast - Submitted for Validation </v>
          </cell>
          <cell r="Y3" t="str">
            <v xml:space="preserve">S5 Cubitt Park Residential - Current Forecast - Submitted for Validation </v>
          </cell>
          <cell r="Z3" t="str">
            <v xml:space="preserve">T1 Canal Reach Resi/MSCP - Current Forecast - Submitted for Validation </v>
          </cell>
          <cell r="AA3" t="str">
            <v xml:space="preserve">T2 Canal Reach Office - Current Forecast - Draft </v>
          </cell>
          <cell r="AB3" t="str">
            <v xml:space="preserve">T3 Canal Reach Office - Current Forecast - Draft </v>
          </cell>
          <cell r="AC3" t="str">
            <v xml:space="preserve">W1 Triangle Market Residential - Current Forecast - Submitted for Validation </v>
          </cell>
          <cell r="AD3" t="str">
            <v xml:space="preserve">W2 Triangle Affordable Residential - Current Forecast - Draft </v>
          </cell>
          <cell r="AE3" t="str">
            <v xml:space="preserve">W3 Triangle Leisure Centre - Current Forecast - Draft </v>
          </cell>
          <cell r="BA3">
            <v>0</v>
          </cell>
          <cell r="BB3">
            <v>0</v>
          </cell>
          <cell r="BC3">
            <v>0</v>
          </cell>
        </row>
        <row r="4">
          <cell r="A4" t="str">
            <v>Owner</v>
          </cell>
          <cell r="B4" t="str">
            <v>Tom Callaway</v>
          </cell>
          <cell r="C4" t="str">
            <v>Peter Runacres</v>
          </cell>
          <cell r="D4" t="str">
            <v>Jessica Marsden-Smedley</v>
          </cell>
          <cell r="E4" t="str">
            <v>David Swainsbury</v>
          </cell>
          <cell r="F4" t="str">
            <v>James Campbell</v>
          </cell>
          <cell r="G4" t="str">
            <v>Julia Finlayson</v>
          </cell>
          <cell r="H4" t="str">
            <v>Jen Ponting</v>
          </cell>
          <cell r="I4" t="str">
            <v>David Walters</v>
          </cell>
          <cell r="J4" t="str">
            <v>Jen Ponting</v>
          </cell>
          <cell r="K4" t="str">
            <v>Jen Ponting</v>
          </cell>
          <cell r="L4" t="str">
            <v>Jen Ponting</v>
          </cell>
          <cell r="M4" t="str">
            <v>Nikhil Sehmi</v>
          </cell>
          <cell r="N4" t="str">
            <v>Frank Drew</v>
          </cell>
          <cell r="O4" t="str">
            <v>Samuel Williams</v>
          </cell>
          <cell r="P4" t="str">
            <v>Luka Vukotic</v>
          </cell>
          <cell r="Q4" t="str">
            <v>Jake Whiterod</v>
          </cell>
          <cell r="R4" t="str">
            <v>James Edgerley</v>
          </cell>
          <cell r="S4" t="str">
            <v>Samuel Williams</v>
          </cell>
          <cell r="T4" t="str">
            <v>Frank Drew</v>
          </cell>
          <cell r="U4" t="str">
            <v>Mark Swinburne</v>
          </cell>
          <cell r="V4" t="str">
            <v>Frank Drew</v>
          </cell>
          <cell r="W4" t="str">
            <v>Tom Goodall</v>
          </cell>
          <cell r="X4" t="str">
            <v>Tom Goodall</v>
          </cell>
          <cell r="Y4" t="str">
            <v>Luka Vukotic</v>
          </cell>
          <cell r="Z4" t="str">
            <v>David Swainsbury</v>
          </cell>
          <cell r="AA4" t="str">
            <v>Peter Runacres</v>
          </cell>
          <cell r="AB4" t="str">
            <v>Peter Runacres</v>
          </cell>
          <cell r="AC4" t="str">
            <v>James Edgerley</v>
          </cell>
          <cell r="AD4" t="str">
            <v>James Edgerley</v>
          </cell>
          <cell r="AE4" t="str">
            <v>James Edgerley</v>
          </cell>
          <cell r="BA4">
            <v>0</v>
          </cell>
          <cell r="BB4">
            <v>0</v>
          </cell>
          <cell r="BC4">
            <v>0</v>
          </cell>
        </row>
        <row r="5">
          <cell r="A5" t="str">
            <v>Status Reason</v>
          </cell>
          <cell r="B5" t="str">
            <v>Current Forecast - Submitted for Validation</v>
          </cell>
          <cell r="C5" t="str">
            <v>Current Forecast - Draft</v>
          </cell>
          <cell r="D5" t="str">
            <v>Current Forecast - Draft</v>
          </cell>
          <cell r="E5" t="str">
            <v>Current Forecast - Draft</v>
          </cell>
          <cell r="F5" t="str">
            <v>Current Forecast - Draft</v>
          </cell>
          <cell r="G5" t="str">
            <v>Current Forecast - Submitted for Validation</v>
          </cell>
          <cell r="H5" t="str">
            <v>Current Forecast - Draft</v>
          </cell>
          <cell r="I5" t="str">
            <v>Current Forecast - Draft</v>
          </cell>
          <cell r="J5" t="str">
            <v>Current Forecast - Draft</v>
          </cell>
          <cell r="K5" t="str">
            <v>Current Forecast - Draft</v>
          </cell>
          <cell r="L5" t="str">
            <v>Current Forecast - Draft</v>
          </cell>
          <cell r="M5" t="str">
            <v>Current Forecast - Submitted for Validation</v>
          </cell>
          <cell r="N5" t="str">
            <v>Current Forecast - Draft</v>
          </cell>
          <cell r="O5" t="str">
            <v>Current Forecast - Submitted for Validation</v>
          </cell>
          <cell r="P5" t="str">
            <v>Current Forecast - Submitted for Validation</v>
          </cell>
          <cell r="Q5" t="str">
            <v>Current Forecast - Submitted for Validation</v>
          </cell>
          <cell r="R5" t="str">
            <v>Current Forecast - Submitted for Validation</v>
          </cell>
          <cell r="S5" t="str">
            <v>Current Forecast - Submitted for Validation</v>
          </cell>
          <cell r="T5" t="str">
            <v>Current Forecast - Draft</v>
          </cell>
          <cell r="U5" t="str">
            <v>Current Forecast - Submitted for Validation</v>
          </cell>
          <cell r="V5" t="str">
            <v>Current Forecast - Draft</v>
          </cell>
          <cell r="W5" t="str">
            <v>Current Forecast - Submitted for Validation</v>
          </cell>
          <cell r="X5" t="str">
            <v>Current Forecast - Submitted for Validation</v>
          </cell>
          <cell r="Y5" t="str">
            <v>Current Forecast - Submitted for Validation</v>
          </cell>
          <cell r="Z5" t="str">
            <v>Current Forecast - Submitted for Validation</v>
          </cell>
          <cell r="AA5" t="str">
            <v>Current Forecast - Draft</v>
          </cell>
          <cell r="AB5" t="str">
            <v>Current Forecast - Draft</v>
          </cell>
          <cell r="AC5" t="str">
            <v>Current Forecast - Submitted for Validation</v>
          </cell>
          <cell r="AD5" t="str">
            <v>Current Forecast - Draft</v>
          </cell>
          <cell r="AE5" t="str">
            <v>Current Forecast - Draft</v>
          </cell>
          <cell r="BA5">
            <v>0</v>
          </cell>
          <cell r="BB5">
            <v>0</v>
          </cell>
          <cell r="BC5">
            <v>0</v>
          </cell>
        </row>
        <row r="6">
          <cell r="A6" t="str">
            <v>Report Date CF</v>
          </cell>
          <cell r="B6">
            <v>42913</v>
          </cell>
          <cell r="C6">
            <v>42904</v>
          </cell>
          <cell r="D6">
            <v>42898</v>
          </cell>
          <cell r="E6">
            <v>42905</v>
          </cell>
          <cell r="F6">
            <v>42898</v>
          </cell>
          <cell r="G6">
            <v>42913</v>
          </cell>
          <cell r="H6">
            <v>42901</v>
          </cell>
          <cell r="I6">
            <v>42905</v>
          </cell>
          <cell r="J6">
            <v>42902</v>
          </cell>
          <cell r="K6">
            <v>42578</v>
          </cell>
          <cell r="L6">
            <v>42578</v>
          </cell>
          <cell r="M6">
            <v>42919</v>
          </cell>
          <cell r="N6">
            <v>42887</v>
          </cell>
          <cell r="O6">
            <v>42902</v>
          </cell>
          <cell r="P6">
            <v>42900</v>
          </cell>
          <cell r="Q6">
            <v>42920</v>
          </cell>
          <cell r="R6">
            <v>42907</v>
          </cell>
          <cell r="S6">
            <v>42902</v>
          </cell>
          <cell r="T6">
            <v>42904</v>
          </cell>
          <cell r="U6">
            <v>42956</v>
          </cell>
          <cell r="V6">
            <v>42899</v>
          </cell>
          <cell r="W6">
            <v>42920</v>
          </cell>
          <cell r="X6">
            <v>42920</v>
          </cell>
          <cell r="Y6">
            <v>42901</v>
          </cell>
          <cell r="Z6">
            <v>42923</v>
          </cell>
          <cell r="AA6">
            <v>42904</v>
          </cell>
          <cell r="AB6">
            <v>42904</v>
          </cell>
          <cell r="AC6">
            <v>42919</v>
          </cell>
          <cell r="AD6">
            <v>42578</v>
          </cell>
          <cell r="AE6">
            <v>42578</v>
          </cell>
          <cell r="BA6">
            <v>0</v>
          </cell>
          <cell r="BB6">
            <v>0</v>
          </cell>
          <cell r="BC6">
            <v>0</v>
          </cell>
        </row>
        <row r="7">
          <cell r="A7" t="str">
            <v>Report Date LR</v>
          </cell>
          <cell r="B7">
            <v>42898</v>
          </cell>
          <cell r="C7">
            <v>42898</v>
          </cell>
          <cell r="D7">
            <v>42898</v>
          </cell>
          <cell r="E7">
            <v>42898</v>
          </cell>
          <cell r="F7">
            <v>42898</v>
          </cell>
          <cell r="G7">
            <v>42738</v>
          </cell>
          <cell r="H7">
            <v>42898</v>
          </cell>
          <cell r="I7">
            <v>42905</v>
          </cell>
          <cell r="J7">
            <v>42899</v>
          </cell>
          <cell r="K7">
            <v>42447.333333333299</v>
          </cell>
          <cell r="L7">
            <v>42447.333333333299</v>
          </cell>
          <cell r="M7">
            <v>42898</v>
          </cell>
          <cell r="N7">
            <v>42887</v>
          </cell>
          <cell r="O7">
            <v>42898</v>
          </cell>
          <cell r="P7">
            <v>42899</v>
          </cell>
          <cell r="Q7">
            <v>42898</v>
          </cell>
          <cell r="R7">
            <v>42899</v>
          </cell>
          <cell r="S7">
            <v>42898</v>
          </cell>
          <cell r="T7">
            <v>42904</v>
          </cell>
          <cell r="U7">
            <v>42899</v>
          </cell>
          <cell r="V7">
            <v>42899</v>
          </cell>
          <cell r="W7">
            <v>42800</v>
          </cell>
          <cell r="X7">
            <v>42800</v>
          </cell>
          <cell r="Y7">
            <v>42899</v>
          </cell>
          <cell r="Z7">
            <v>42921</v>
          </cell>
          <cell r="AA7">
            <v>42898</v>
          </cell>
          <cell r="AB7">
            <v>42898</v>
          </cell>
          <cell r="AC7">
            <v>42919</v>
          </cell>
          <cell r="AD7">
            <v>42447.333333333299</v>
          </cell>
          <cell r="AE7">
            <v>42447.333333333299</v>
          </cell>
          <cell r="BA7">
            <v>0</v>
          </cell>
          <cell r="BB7">
            <v>0</v>
          </cell>
          <cell r="BC7">
            <v>0</v>
          </cell>
        </row>
        <row r="8">
          <cell r="A8" t="str">
            <v>Anticipated Variations BP</v>
          </cell>
          <cell r="B8">
            <v>0</v>
          </cell>
          <cell r="C8">
            <v>0</v>
          </cell>
          <cell r="D8">
            <v>0</v>
          </cell>
          <cell r="E8">
            <v>0</v>
          </cell>
          <cell r="F8">
            <v>0</v>
          </cell>
          <cell r="G8">
            <v>0</v>
          </cell>
          <cell r="H8">
            <v>0</v>
          </cell>
          <cell r="I8">
            <v>0</v>
          </cell>
          <cell r="J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BA8">
            <v>0</v>
          </cell>
          <cell r="BB8">
            <v>0</v>
          </cell>
          <cell r="BC8">
            <v>0</v>
          </cell>
        </row>
        <row r="9">
          <cell r="A9" t="str">
            <v>Anticipated Variations CF</v>
          </cell>
          <cell r="B9">
            <v>0</v>
          </cell>
          <cell r="C9">
            <v>0</v>
          </cell>
          <cell r="D9">
            <v>15000</v>
          </cell>
          <cell r="E9">
            <v>0</v>
          </cell>
          <cell r="F9">
            <v>0</v>
          </cell>
          <cell r="G9">
            <v>0</v>
          </cell>
          <cell r="H9">
            <v>0</v>
          </cell>
          <cell r="I9">
            <v>0</v>
          </cell>
          <cell r="J9">
            <v>1637800</v>
          </cell>
          <cell r="K9">
            <v>0</v>
          </cell>
          <cell r="L9">
            <v>0</v>
          </cell>
          <cell r="M9">
            <v>39037</v>
          </cell>
          <cell r="N9">
            <v>0</v>
          </cell>
          <cell r="O9">
            <v>0</v>
          </cell>
          <cell r="P9">
            <v>0</v>
          </cell>
          <cell r="Q9">
            <v>0</v>
          </cell>
          <cell r="R9">
            <v>178269</v>
          </cell>
          <cell r="S9">
            <v>74306</v>
          </cell>
          <cell r="T9">
            <v>0</v>
          </cell>
          <cell r="U9">
            <v>0</v>
          </cell>
          <cell r="V9">
            <v>232148</v>
          </cell>
          <cell r="W9">
            <v>0</v>
          </cell>
          <cell r="X9">
            <v>0</v>
          </cell>
          <cell r="Y9">
            <v>0</v>
          </cell>
          <cell r="Z9">
            <v>68380</v>
          </cell>
          <cell r="AA9">
            <v>0</v>
          </cell>
          <cell r="AB9">
            <v>0</v>
          </cell>
          <cell r="AC9">
            <v>0</v>
          </cell>
          <cell r="AD9">
            <v>0</v>
          </cell>
          <cell r="AE9">
            <v>0</v>
          </cell>
          <cell r="BA9">
            <v>0</v>
          </cell>
          <cell r="BB9">
            <v>0</v>
          </cell>
          <cell r="BC9">
            <v>0</v>
          </cell>
        </row>
        <row r="10">
          <cell r="A10" t="str">
            <v>Anticipated Variations LR</v>
          </cell>
          <cell r="B10">
            <v>168994</v>
          </cell>
          <cell r="C10">
            <v>0</v>
          </cell>
          <cell r="D10">
            <v>15000</v>
          </cell>
          <cell r="E10">
            <v>0</v>
          </cell>
          <cell r="F10">
            <v>0</v>
          </cell>
          <cell r="G10">
            <v>0</v>
          </cell>
          <cell r="H10">
            <v>0</v>
          </cell>
          <cell r="I10">
            <v>0</v>
          </cell>
          <cell r="J10">
            <v>599707</v>
          </cell>
          <cell r="M10">
            <v>0</v>
          </cell>
          <cell r="N10">
            <v>0</v>
          </cell>
          <cell r="O10">
            <v>0</v>
          </cell>
          <cell r="P10">
            <v>0</v>
          </cell>
          <cell r="Q10">
            <v>0</v>
          </cell>
          <cell r="R10">
            <v>173750</v>
          </cell>
          <cell r="S10">
            <v>74306</v>
          </cell>
          <cell r="T10">
            <v>0</v>
          </cell>
          <cell r="U10">
            <v>-2164000</v>
          </cell>
          <cell r="V10">
            <v>177455</v>
          </cell>
          <cell r="W10">
            <v>0</v>
          </cell>
          <cell r="X10">
            <v>0</v>
          </cell>
          <cell r="Y10">
            <v>0</v>
          </cell>
          <cell r="Z10">
            <v>68380</v>
          </cell>
          <cell r="AA10">
            <v>0</v>
          </cell>
          <cell r="AB10">
            <v>0</v>
          </cell>
          <cell r="AC10">
            <v>0</v>
          </cell>
          <cell r="AD10">
            <v>0</v>
          </cell>
          <cell r="BA10">
            <v>0</v>
          </cell>
          <cell r="BB10">
            <v>0</v>
          </cell>
          <cell r="BC10">
            <v>0</v>
          </cell>
        </row>
        <row r="11">
          <cell r="A11" t="str">
            <v>Art Costs BP</v>
          </cell>
          <cell r="B11">
            <v>100000</v>
          </cell>
          <cell r="C11">
            <v>0</v>
          </cell>
          <cell r="D11">
            <v>0</v>
          </cell>
          <cell r="E11">
            <v>0</v>
          </cell>
          <cell r="F11">
            <v>0</v>
          </cell>
          <cell r="G11">
            <v>0</v>
          </cell>
          <cell r="H11">
            <v>0</v>
          </cell>
          <cell r="I11">
            <v>0</v>
          </cell>
          <cell r="J11">
            <v>0</v>
          </cell>
          <cell r="M11">
            <v>0</v>
          </cell>
          <cell r="N11">
            <v>70000</v>
          </cell>
          <cell r="O11">
            <v>0</v>
          </cell>
          <cell r="P11">
            <v>0</v>
          </cell>
          <cell r="Q11">
            <v>0</v>
          </cell>
          <cell r="R11">
            <v>10000</v>
          </cell>
          <cell r="S11">
            <v>0</v>
          </cell>
          <cell r="T11">
            <v>100000</v>
          </cell>
          <cell r="U11">
            <v>0</v>
          </cell>
          <cell r="V11">
            <v>0</v>
          </cell>
          <cell r="W11">
            <v>0</v>
          </cell>
          <cell r="X11">
            <v>0</v>
          </cell>
          <cell r="Y11">
            <v>0</v>
          </cell>
          <cell r="Z11">
            <v>0</v>
          </cell>
          <cell r="AA11">
            <v>0</v>
          </cell>
          <cell r="AB11">
            <v>0</v>
          </cell>
          <cell r="AC11">
            <v>0</v>
          </cell>
          <cell r="AD11">
            <v>0</v>
          </cell>
          <cell r="BA11">
            <v>0</v>
          </cell>
          <cell r="BB11">
            <v>0</v>
          </cell>
          <cell r="BC11">
            <v>0</v>
          </cell>
        </row>
        <row r="12">
          <cell r="A12" t="str">
            <v>Art Costs CF</v>
          </cell>
          <cell r="B12">
            <v>100000</v>
          </cell>
          <cell r="C12">
            <v>0</v>
          </cell>
          <cell r="D12">
            <v>0</v>
          </cell>
          <cell r="E12">
            <v>10000</v>
          </cell>
          <cell r="F12">
            <v>0</v>
          </cell>
          <cell r="G12">
            <v>0</v>
          </cell>
          <cell r="H12">
            <v>0</v>
          </cell>
          <cell r="I12">
            <v>0</v>
          </cell>
          <cell r="J12">
            <v>0</v>
          </cell>
          <cell r="K12">
            <v>0</v>
          </cell>
          <cell r="L12">
            <v>0</v>
          </cell>
          <cell r="M12">
            <v>0</v>
          </cell>
          <cell r="N12">
            <v>70000</v>
          </cell>
          <cell r="O12">
            <v>0</v>
          </cell>
          <cell r="P12">
            <v>0</v>
          </cell>
          <cell r="Q12">
            <v>0</v>
          </cell>
          <cell r="R12">
            <v>85000</v>
          </cell>
          <cell r="S12">
            <v>0</v>
          </cell>
          <cell r="T12">
            <v>100000</v>
          </cell>
          <cell r="U12">
            <v>20000</v>
          </cell>
          <cell r="V12">
            <v>20000</v>
          </cell>
          <cell r="W12">
            <v>20000</v>
          </cell>
          <cell r="X12">
            <v>50000</v>
          </cell>
          <cell r="Y12">
            <v>100000</v>
          </cell>
          <cell r="Z12">
            <v>0</v>
          </cell>
          <cell r="AA12">
            <v>100000</v>
          </cell>
          <cell r="AB12">
            <v>100000</v>
          </cell>
          <cell r="AC12">
            <v>0</v>
          </cell>
          <cell r="AD12">
            <v>0</v>
          </cell>
          <cell r="AE12">
            <v>0</v>
          </cell>
          <cell r="BA12">
            <v>0</v>
          </cell>
          <cell r="BB12">
            <v>0</v>
          </cell>
          <cell r="BC12">
            <v>0</v>
          </cell>
        </row>
        <row r="13">
          <cell r="A13" t="str">
            <v>Art Costs LR</v>
          </cell>
          <cell r="B13">
            <v>100000</v>
          </cell>
          <cell r="C13">
            <v>0</v>
          </cell>
          <cell r="D13">
            <v>0</v>
          </cell>
          <cell r="E13">
            <v>10000</v>
          </cell>
          <cell r="F13">
            <v>0</v>
          </cell>
          <cell r="G13">
            <v>0</v>
          </cell>
          <cell r="H13">
            <v>0</v>
          </cell>
          <cell r="I13">
            <v>0</v>
          </cell>
          <cell r="J13">
            <v>0</v>
          </cell>
          <cell r="M13">
            <v>0</v>
          </cell>
          <cell r="N13">
            <v>70000</v>
          </cell>
          <cell r="O13">
            <v>0</v>
          </cell>
          <cell r="P13">
            <v>0</v>
          </cell>
          <cell r="Q13">
            <v>0</v>
          </cell>
          <cell r="R13">
            <v>10000</v>
          </cell>
          <cell r="S13">
            <v>0</v>
          </cell>
          <cell r="T13">
            <v>100000</v>
          </cell>
          <cell r="U13">
            <v>20000</v>
          </cell>
          <cell r="V13">
            <v>20000</v>
          </cell>
          <cell r="W13">
            <v>20000</v>
          </cell>
          <cell r="X13">
            <v>50000</v>
          </cell>
          <cell r="Y13">
            <v>100000</v>
          </cell>
          <cell r="Z13">
            <v>0</v>
          </cell>
          <cell r="AA13">
            <v>100000</v>
          </cell>
          <cell r="AB13">
            <v>100000</v>
          </cell>
          <cell r="AC13">
            <v>0</v>
          </cell>
          <cell r="AD13">
            <v>0</v>
          </cell>
          <cell r="BA13">
            <v>0</v>
          </cell>
          <cell r="BB13">
            <v>0</v>
          </cell>
          <cell r="BC13">
            <v>0</v>
          </cell>
        </row>
        <row r="14">
          <cell r="A14" t="str">
            <v>Assembly &amp; Leisure (D2) GEA BP</v>
          </cell>
          <cell r="B14">
            <v>0</v>
          </cell>
          <cell r="C14">
            <v>0</v>
          </cell>
          <cell r="D14">
            <v>0</v>
          </cell>
          <cell r="E14">
            <v>0</v>
          </cell>
          <cell r="F14">
            <v>0</v>
          </cell>
          <cell r="G14">
            <v>0</v>
          </cell>
          <cell r="H14">
            <v>0</v>
          </cell>
          <cell r="I14">
            <v>0</v>
          </cell>
          <cell r="J14">
            <v>0</v>
          </cell>
          <cell r="M14">
            <v>0</v>
          </cell>
          <cell r="N14">
            <v>0</v>
          </cell>
          <cell r="O14">
            <v>0</v>
          </cell>
          <cell r="P14">
            <v>0</v>
          </cell>
          <cell r="Q14">
            <v>0</v>
          </cell>
          <cell r="R14">
            <v>0</v>
          </cell>
          <cell r="S14">
            <v>0</v>
          </cell>
          <cell r="T14">
            <v>0</v>
          </cell>
          <cell r="U14">
            <v>0</v>
          </cell>
          <cell r="V14">
            <v>0</v>
          </cell>
          <cell r="W14">
            <v>0</v>
          </cell>
          <cell r="X14">
            <v>0</v>
          </cell>
          <cell r="Y14">
            <v>0</v>
          </cell>
          <cell r="Z14">
            <v>10140</v>
          </cell>
          <cell r="AA14">
            <v>0</v>
          </cell>
          <cell r="AB14">
            <v>0</v>
          </cell>
          <cell r="AC14">
            <v>17922</v>
          </cell>
          <cell r="AD14">
            <v>0</v>
          </cell>
          <cell r="BA14">
            <v>0</v>
          </cell>
          <cell r="BB14">
            <v>0</v>
          </cell>
          <cell r="BC14">
            <v>0</v>
          </cell>
        </row>
        <row r="15">
          <cell r="A15" t="str">
            <v>Assembly &amp; Leisure (D2) GEA CF</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21237</v>
          </cell>
          <cell r="Q15">
            <v>0</v>
          </cell>
          <cell r="R15">
            <v>0</v>
          </cell>
          <cell r="S15">
            <v>0</v>
          </cell>
          <cell r="T15">
            <v>0</v>
          </cell>
          <cell r="U15">
            <v>0</v>
          </cell>
          <cell r="V15">
            <v>0</v>
          </cell>
          <cell r="W15">
            <v>0</v>
          </cell>
          <cell r="X15">
            <v>0</v>
          </cell>
          <cell r="Y15">
            <v>0</v>
          </cell>
          <cell r="Z15">
            <v>10140</v>
          </cell>
          <cell r="AA15">
            <v>0</v>
          </cell>
          <cell r="AB15">
            <v>0</v>
          </cell>
          <cell r="AC15">
            <v>17857</v>
          </cell>
          <cell r="AD15">
            <v>0</v>
          </cell>
          <cell r="AE15">
            <v>0</v>
          </cell>
          <cell r="BA15">
            <v>0</v>
          </cell>
          <cell r="BB15">
            <v>0</v>
          </cell>
          <cell r="BC15">
            <v>0</v>
          </cell>
        </row>
        <row r="16">
          <cell r="A16" t="str">
            <v>Assembly &amp; Leisure (D2) GEA LR</v>
          </cell>
          <cell r="B16">
            <v>0</v>
          </cell>
          <cell r="C16">
            <v>0</v>
          </cell>
          <cell r="D16">
            <v>0</v>
          </cell>
          <cell r="E16">
            <v>0</v>
          </cell>
          <cell r="F16">
            <v>0</v>
          </cell>
          <cell r="G16">
            <v>0</v>
          </cell>
          <cell r="H16">
            <v>0</v>
          </cell>
          <cell r="I16">
            <v>0</v>
          </cell>
          <cell r="J16">
            <v>0</v>
          </cell>
          <cell r="M16">
            <v>0</v>
          </cell>
          <cell r="N16">
            <v>0</v>
          </cell>
          <cell r="O16">
            <v>0</v>
          </cell>
          <cell r="P16">
            <v>21237</v>
          </cell>
          <cell r="Q16">
            <v>0</v>
          </cell>
          <cell r="R16">
            <v>0</v>
          </cell>
          <cell r="S16">
            <v>0</v>
          </cell>
          <cell r="T16">
            <v>0</v>
          </cell>
          <cell r="U16">
            <v>0</v>
          </cell>
          <cell r="V16">
            <v>0</v>
          </cell>
          <cell r="W16">
            <v>0</v>
          </cell>
          <cell r="X16">
            <v>0</v>
          </cell>
          <cell r="Y16">
            <v>0</v>
          </cell>
          <cell r="Z16">
            <v>10140</v>
          </cell>
          <cell r="AA16">
            <v>0</v>
          </cell>
          <cell r="AB16">
            <v>0</v>
          </cell>
          <cell r="AC16">
            <v>17857</v>
          </cell>
          <cell r="AD16">
            <v>0</v>
          </cell>
          <cell r="BA16">
            <v>0</v>
          </cell>
          <cell r="BB16">
            <v>0</v>
          </cell>
          <cell r="BC16">
            <v>0</v>
          </cell>
        </row>
        <row r="17">
          <cell r="A17" t="str">
            <v>Assembly &amp; Leisure (D2) GIA BP</v>
          </cell>
          <cell r="B17">
            <v>0</v>
          </cell>
          <cell r="C17">
            <v>0</v>
          </cell>
          <cell r="D17">
            <v>0</v>
          </cell>
          <cell r="E17">
            <v>0</v>
          </cell>
          <cell r="F17">
            <v>0</v>
          </cell>
          <cell r="G17">
            <v>0</v>
          </cell>
          <cell r="H17">
            <v>0</v>
          </cell>
          <cell r="I17">
            <v>0</v>
          </cell>
          <cell r="J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19214</v>
          </cell>
          <cell r="AD17">
            <v>0</v>
          </cell>
          <cell r="BA17">
            <v>0</v>
          </cell>
          <cell r="BB17">
            <v>0</v>
          </cell>
          <cell r="BC17">
            <v>0</v>
          </cell>
        </row>
        <row r="18">
          <cell r="A18" t="str">
            <v>Assembly &amp; Leisure (D2) GIA CF</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21646</v>
          </cell>
          <cell r="Q18">
            <v>0</v>
          </cell>
          <cell r="R18">
            <v>0</v>
          </cell>
          <cell r="S18">
            <v>0</v>
          </cell>
          <cell r="T18">
            <v>0</v>
          </cell>
          <cell r="U18">
            <v>0</v>
          </cell>
          <cell r="V18">
            <v>0</v>
          </cell>
          <cell r="W18">
            <v>0</v>
          </cell>
          <cell r="X18">
            <v>0</v>
          </cell>
          <cell r="Y18">
            <v>0</v>
          </cell>
          <cell r="Z18">
            <v>0</v>
          </cell>
          <cell r="AA18">
            <v>0</v>
          </cell>
          <cell r="AB18">
            <v>0</v>
          </cell>
          <cell r="AC18">
            <v>16426</v>
          </cell>
          <cell r="AD18">
            <v>0</v>
          </cell>
          <cell r="AE18">
            <v>0</v>
          </cell>
          <cell r="BA18">
            <v>0</v>
          </cell>
          <cell r="BB18">
            <v>0</v>
          </cell>
          <cell r="BC18">
            <v>0</v>
          </cell>
        </row>
        <row r="19">
          <cell r="A19" t="str">
            <v>Assembly &amp; Leisure (D2) GIA LR</v>
          </cell>
          <cell r="B19">
            <v>0</v>
          </cell>
          <cell r="C19">
            <v>0</v>
          </cell>
          <cell r="D19">
            <v>0</v>
          </cell>
          <cell r="E19">
            <v>0</v>
          </cell>
          <cell r="F19">
            <v>0</v>
          </cell>
          <cell r="G19">
            <v>0</v>
          </cell>
          <cell r="H19">
            <v>0</v>
          </cell>
          <cell r="I19">
            <v>0</v>
          </cell>
          <cell r="J19">
            <v>0</v>
          </cell>
          <cell r="M19">
            <v>0</v>
          </cell>
          <cell r="N19">
            <v>0</v>
          </cell>
          <cell r="O19">
            <v>0</v>
          </cell>
          <cell r="P19">
            <v>21646</v>
          </cell>
          <cell r="Q19">
            <v>0</v>
          </cell>
          <cell r="R19">
            <v>0</v>
          </cell>
          <cell r="S19">
            <v>0</v>
          </cell>
          <cell r="T19">
            <v>0</v>
          </cell>
          <cell r="U19">
            <v>0</v>
          </cell>
          <cell r="V19">
            <v>0</v>
          </cell>
          <cell r="W19">
            <v>0</v>
          </cell>
          <cell r="X19">
            <v>0</v>
          </cell>
          <cell r="Y19">
            <v>0</v>
          </cell>
          <cell r="Z19">
            <v>0</v>
          </cell>
          <cell r="AA19">
            <v>0</v>
          </cell>
          <cell r="AB19">
            <v>0</v>
          </cell>
          <cell r="AC19">
            <v>16426</v>
          </cell>
          <cell r="AD19">
            <v>0</v>
          </cell>
          <cell r="BA19">
            <v>0</v>
          </cell>
          <cell r="BB19">
            <v>0</v>
          </cell>
          <cell r="BC19">
            <v>0</v>
          </cell>
        </row>
        <row r="20">
          <cell r="A20" t="str">
            <v>Assembly &amp; Leisure (D2) NIA BP</v>
          </cell>
          <cell r="B20">
            <v>0</v>
          </cell>
          <cell r="C20">
            <v>0</v>
          </cell>
          <cell r="D20">
            <v>0</v>
          </cell>
          <cell r="E20">
            <v>0</v>
          </cell>
          <cell r="F20">
            <v>0</v>
          </cell>
          <cell r="G20">
            <v>0</v>
          </cell>
          <cell r="H20">
            <v>0</v>
          </cell>
          <cell r="I20">
            <v>0</v>
          </cell>
          <cell r="J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16932</v>
          </cell>
          <cell r="AD20">
            <v>0</v>
          </cell>
          <cell r="BA20">
            <v>0</v>
          </cell>
          <cell r="BB20">
            <v>0</v>
          </cell>
          <cell r="BC20">
            <v>0</v>
          </cell>
        </row>
        <row r="21">
          <cell r="A21" t="str">
            <v>Assembly &amp; Leisure (D2) NIA CF</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13390</v>
          </cell>
          <cell r="AD21">
            <v>0</v>
          </cell>
          <cell r="AE21">
            <v>0</v>
          </cell>
          <cell r="BA21">
            <v>0</v>
          </cell>
          <cell r="BB21">
            <v>0</v>
          </cell>
          <cell r="BC21">
            <v>0</v>
          </cell>
        </row>
        <row r="22">
          <cell r="A22" t="str">
            <v>Assembly &amp; Leisure (D2) NIA LR</v>
          </cell>
          <cell r="B22">
            <v>0</v>
          </cell>
          <cell r="C22">
            <v>0</v>
          </cell>
          <cell r="D22">
            <v>0</v>
          </cell>
          <cell r="E22">
            <v>0</v>
          </cell>
          <cell r="F22">
            <v>0</v>
          </cell>
          <cell r="G22">
            <v>0</v>
          </cell>
          <cell r="H22">
            <v>0</v>
          </cell>
          <cell r="I22">
            <v>0</v>
          </cell>
          <cell r="J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13390</v>
          </cell>
          <cell r="AD22">
            <v>0</v>
          </cell>
          <cell r="BA22">
            <v>0</v>
          </cell>
          <cell r="BB22">
            <v>0</v>
          </cell>
          <cell r="BC22">
            <v>0</v>
          </cell>
        </row>
        <row r="23">
          <cell r="A23" t="str">
            <v>Basement 2 GEA BP</v>
          </cell>
          <cell r="B23">
            <v>0</v>
          </cell>
          <cell r="C23">
            <v>0</v>
          </cell>
          <cell r="D23">
            <v>0</v>
          </cell>
          <cell r="E23">
            <v>0</v>
          </cell>
          <cell r="F23">
            <v>0</v>
          </cell>
          <cell r="G23">
            <v>0</v>
          </cell>
          <cell r="R23">
            <v>25000</v>
          </cell>
          <cell r="AB23">
            <v>0</v>
          </cell>
          <cell r="AC23">
            <v>0</v>
          </cell>
          <cell r="AD23">
            <v>0</v>
          </cell>
          <cell r="BA23">
            <v>0</v>
          </cell>
          <cell r="BB23">
            <v>0</v>
          </cell>
          <cell r="BC23">
            <v>0</v>
          </cell>
        </row>
        <row r="24">
          <cell r="A24" t="str">
            <v>Basement 2 GEA CF</v>
          </cell>
          <cell r="B24">
            <v>32496</v>
          </cell>
          <cell r="C24">
            <v>34918</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36317</v>
          </cell>
          <cell r="S24">
            <v>23206</v>
          </cell>
          <cell r="T24">
            <v>33605</v>
          </cell>
          <cell r="U24">
            <v>12374</v>
          </cell>
          <cell r="V24">
            <v>26490</v>
          </cell>
          <cell r="W24">
            <v>0</v>
          </cell>
          <cell r="X24">
            <v>0</v>
          </cell>
          <cell r="Y24">
            <v>0</v>
          </cell>
          <cell r="Z24">
            <v>0</v>
          </cell>
          <cell r="AA24">
            <v>0</v>
          </cell>
          <cell r="AB24">
            <v>0</v>
          </cell>
          <cell r="AC24">
            <v>37986</v>
          </cell>
          <cell r="AD24">
            <v>0</v>
          </cell>
          <cell r="AE24">
            <v>0</v>
          </cell>
          <cell r="BA24">
            <v>0</v>
          </cell>
          <cell r="BB24">
            <v>0</v>
          </cell>
          <cell r="BC24">
            <v>0</v>
          </cell>
        </row>
        <row r="25">
          <cell r="A25" t="str">
            <v>Basement 2 GEA LR</v>
          </cell>
          <cell r="B25">
            <v>32496</v>
          </cell>
          <cell r="C25">
            <v>0</v>
          </cell>
          <cell r="D25">
            <v>0</v>
          </cell>
          <cell r="E25">
            <v>0</v>
          </cell>
          <cell r="F25">
            <v>0</v>
          </cell>
          <cell r="G25">
            <v>0</v>
          </cell>
          <cell r="H25">
            <v>0</v>
          </cell>
          <cell r="I25">
            <v>0</v>
          </cell>
          <cell r="J25">
            <v>0</v>
          </cell>
          <cell r="M25">
            <v>0</v>
          </cell>
          <cell r="N25">
            <v>0</v>
          </cell>
          <cell r="O25">
            <v>0</v>
          </cell>
          <cell r="P25">
            <v>0</v>
          </cell>
          <cell r="Q25">
            <v>0</v>
          </cell>
          <cell r="R25">
            <v>36317</v>
          </cell>
          <cell r="S25">
            <v>23206</v>
          </cell>
          <cell r="T25">
            <v>33605</v>
          </cell>
          <cell r="U25">
            <v>12374</v>
          </cell>
          <cell r="V25">
            <v>26490</v>
          </cell>
          <cell r="W25">
            <v>0</v>
          </cell>
          <cell r="X25">
            <v>0</v>
          </cell>
          <cell r="Y25">
            <v>0</v>
          </cell>
          <cell r="Z25">
            <v>0</v>
          </cell>
          <cell r="AA25">
            <v>0</v>
          </cell>
          <cell r="AB25">
            <v>0</v>
          </cell>
          <cell r="AC25">
            <v>37986</v>
          </cell>
          <cell r="AD25">
            <v>0</v>
          </cell>
          <cell r="BA25">
            <v>0</v>
          </cell>
          <cell r="BB25">
            <v>0</v>
          </cell>
          <cell r="BC25">
            <v>0</v>
          </cell>
        </row>
        <row r="26">
          <cell r="A26" t="str">
            <v>Basement GEA BP</v>
          </cell>
          <cell r="B26">
            <v>0</v>
          </cell>
          <cell r="C26">
            <v>0</v>
          </cell>
          <cell r="D26">
            <v>0</v>
          </cell>
          <cell r="E26">
            <v>0</v>
          </cell>
          <cell r="F26">
            <v>0</v>
          </cell>
          <cell r="G26">
            <v>0</v>
          </cell>
          <cell r="H26">
            <v>0</v>
          </cell>
          <cell r="I26">
            <v>0</v>
          </cell>
          <cell r="J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BA26">
            <v>0</v>
          </cell>
          <cell r="BB26">
            <v>0</v>
          </cell>
          <cell r="BC26">
            <v>0</v>
          </cell>
        </row>
        <row r="27">
          <cell r="A27" t="str">
            <v>Basement GEA CF</v>
          </cell>
          <cell r="B27">
            <v>52969</v>
          </cell>
          <cell r="C27">
            <v>0</v>
          </cell>
          <cell r="D27">
            <v>0</v>
          </cell>
          <cell r="E27">
            <v>2379</v>
          </cell>
          <cell r="F27">
            <v>0</v>
          </cell>
          <cell r="G27">
            <v>0</v>
          </cell>
          <cell r="H27">
            <v>0</v>
          </cell>
          <cell r="I27">
            <v>0</v>
          </cell>
          <cell r="J27">
            <v>0</v>
          </cell>
          <cell r="K27">
            <v>0</v>
          </cell>
          <cell r="L27">
            <v>0</v>
          </cell>
          <cell r="M27">
            <v>0</v>
          </cell>
          <cell r="N27">
            <v>0</v>
          </cell>
          <cell r="O27">
            <v>0</v>
          </cell>
          <cell r="P27">
            <v>0</v>
          </cell>
          <cell r="Q27">
            <v>0</v>
          </cell>
          <cell r="R27">
            <v>36317</v>
          </cell>
          <cell r="S27">
            <v>23206</v>
          </cell>
          <cell r="T27">
            <v>33605</v>
          </cell>
          <cell r="U27">
            <v>12374</v>
          </cell>
          <cell r="V27">
            <v>25866</v>
          </cell>
          <cell r="W27">
            <v>0</v>
          </cell>
          <cell r="X27">
            <v>0</v>
          </cell>
          <cell r="Y27">
            <v>0</v>
          </cell>
          <cell r="Z27">
            <v>0</v>
          </cell>
          <cell r="AA27">
            <v>0</v>
          </cell>
          <cell r="AB27">
            <v>0</v>
          </cell>
          <cell r="AC27">
            <v>37986</v>
          </cell>
          <cell r="AD27">
            <v>0</v>
          </cell>
          <cell r="AE27">
            <v>0</v>
          </cell>
          <cell r="BA27">
            <v>0</v>
          </cell>
          <cell r="BB27">
            <v>0</v>
          </cell>
          <cell r="BC27">
            <v>0</v>
          </cell>
        </row>
        <row r="28">
          <cell r="A28" t="str">
            <v>Basement GEA LR</v>
          </cell>
          <cell r="B28">
            <v>52969</v>
          </cell>
          <cell r="C28">
            <v>0</v>
          </cell>
          <cell r="D28">
            <v>0</v>
          </cell>
          <cell r="E28">
            <v>2379</v>
          </cell>
          <cell r="F28">
            <v>0</v>
          </cell>
          <cell r="G28">
            <v>0</v>
          </cell>
          <cell r="H28">
            <v>0</v>
          </cell>
          <cell r="I28">
            <v>0</v>
          </cell>
          <cell r="J28">
            <v>0</v>
          </cell>
          <cell r="M28">
            <v>0</v>
          </cell>
          <cell r="N28">
            <v>0</v>
          </cell>
          <cell r="O28">
            <v>0</v>
          </cell>
          <cell r="P28">
            <v>0</v>
          </cell>
          <cell r="Q28">
            <v>0</v>
          </cell>
          <cell r="R28">
            <v>36317</v>
          </cell>
          <cell r="S28">
            <v>23206</v>
          </cell>
          <cell r="T28">
            <v>33605</v>
          </cell>
          <cell r="U28">
            <v>12374</v>
          </cell>
          <cell r="V28">
            <v>25866</v>
          </cell>
          <cell r="W28">
            <v>0</v>
          </cell>
          <cell r="X28">
            <v>0</v>
          </cell>
          <cell r="Y28">
            <v>6367</v>
          </cell>
          <cell r="Z28">
            <v>0</v>
          </cell>
          <cell r="AA28">
            <v>0</v>
          </cell>
          <cell r="AB28">
            <v>0</v>
          </cell>
          <cell r="AC28">
            <v>37986</v>
          </cell>
          <cell r="AD28">
            <v>0</v>
          </cell>
          <cell r="BA28">
            <v>0</v>
          </cell>
          <cell r="BB28">
            <v>0</v>
          </cell>
          <cell r="BC28">
            <v>0</v>
          </cell>
        </row>
        <row r="29">
          <cell r="A29" t="str">
            <v>Basement GIA BP</v>
          </cell>
          <cell r="B29">
            <v>0</v>
          </cell>
          <cell r="C29">
            <v>0</v>
          </cell>
          <cell r="D29">
            <v>0</v>
          </cell>
          <cell r="E29">
            <v>0</v>
          </cell>
          <cell r="F29">
            <v>0</v>
          </cell>
          <cell r="G29">
            <v>0</v>
          </cell>
          <cell r="H29">
            <v>0</v>
          </cell>
          <cell r="I29">
            <v>0</v>
          </cell>
          <cell r="J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BA29">
            <v>0</v>
          </cell>
          <cell r="BB29">
            <v>0</v>
          </cell>
          <cell r="BC29">
            <v>0</v>
          </cell>
        </row>
        <row r="30">
          <cell r="A30" t="str">
            <v>Basement GIA CF</v>
          </cell>
          <cell r="B30">
            <v>24116</v>
          </cell>
          <cell r="C30">
            <v>0</v>
          </cell>
          <cell r="D30">
            <v>0</v>
          </cell>
          <cell r="E30">
            <v>2265</v>
          </cell>
          <cell r="F30">
            <v>0</v>
          </cell>
          <cell r="G30">
            <v>0</v>
          </cell>
          <cell r="H30">
            <v>0</v>
          </cell>
          <cell r="I30">
            <v>0</v>
          </cell>
          <cell r="J30">
            <v>0</v>
          </cell>
          <cell r="K30">
            <v>0</v>
          </cell>
          <cell r="L30">
            <v>0</v>
          </cell>
          <cell r="M30">
            <v>0</v>
          </cell>
          <cell r="N30">
            <v>0</v>
          </cell>
          <cell r="O30">
            <v>0</v>
          </cell>
          <cell r="P30">
            <v>0</v>
          </cell>
          <cell r="Q30">
            <v>0</v>
          </cell>
          <cell r="R30">
            <v>31453</v>
          </cell>
          <cell r="S30">
            <v>0</v>
          </cell>
          <cell r="T30">
            <v>0</v>
          </cell>
          <cell r="U30">
            <v>10245</v>
          </cell>
          <cell r="V30">
            <v>23997</v>
          </cell>
          <cell r="W30">
            <v>9960</v>
          </cell>
          <cell r="X30">
            <v>0</v>
          </cell>
          <cell r="Y30">
            <v>4970</v>
          </cell>
          <cell r="Z30">
            <v>0</v>
          </cell>
          <cell r="AA30">
            <v>0</v>
          </cell>
          <cell r="AB30">
            <v>0</v>
          </cell>
          <cell r="AC30">
            <v>0</v>
          </cell>
          <cell r="AD30">
            <v>0</v>
          </cell>
          <cell r="AE30">
            <v>0</v>
          </cell>
          <cell r="BA30">
            <v>0</v>
          </cell>
          <cell r="BB30">
            <v>0</v>
          </cell>
          <cell r="BC30">
            <v>0</v>
          </cell>
        </row>
        <row r="31">
          <cell r="A31" t="str">
            <v>Basement GIA LR</v>
          </cell>
          <cell r="B31">
            <v>24116</v>
          </cell>
          <cell r="C31">
            <v>0</v>
          </cell>
          <cell r="D31">
            <v>0</v>
          </cell>
          <cell r="E31">
            <v>2265</v>
          </cell>
          <cell r="F31">
            <v>0</v>
          </cell>
          <cell r="G31">
            <v>0</v>
          </cell>
          <cell r="H31">
            <v>0</v>
          </cell>
          <cell r="I31">
            <v>0</v>
          </cell>
          <cell r="J31">
            <v>0</v>
          </cell>
          <cell r="M31">
            <v>0</v>
          </cell>
          <cell r="N31">
            <v>0</v>
          </cell>
          <cell r="O31">
            <v>0</v>
          </cell>
          <cell r="P31">
            <v>0</v>
          </cell>
          <cell r="Q31">
            <v>0</v>
          </cell>
          <cell r="R31">
            <v>31453</v>
          </cell>
          <cell r="S31">
            <v>0</v>
          </cell>
          <cell r="T31">
            <v>0</v>
          </cell>
          <cell r="U31">
            <v>10245</v>
          </cell>
          <cell r="V31">
            <v>23997</v>
          </cell>
          <cell r="W31">
            <v>9960</v>
          </cell>
          <cell r="X31">
            <v>0</v>
          </cell>
          <cell r="Y31">
            <v>4970</v>
          </cell>
          <cell r="Z31">
            <v>0</v>
          </cell>
          <cell r="AA31">
            <v>0</v>
          </cell>
          <cell r="AB31">
            <v>0</v>
          </cell>
          <cell r="AC31">
            <v>0</v>
          </cell>
          <cell r="AD31">
            <v>0</v>
          </cell>
          <cell r="BA31">
            <v>0</v>
          </cell>
          <cell r="BB31">
            <v>0</v>
          </cell>
          <cell r="BC31">
            <v>0</v>
          </cell>
        </row>
        <row r="32">
          <cell r="A32" t="str">
            <v>Basement Levels BP</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BA32">
            <v>0</v>
          </cell>
          <cell r="BB32">
            <v>0</v>
          </cell>
          <cell r="BC32">
            <v>0</v>
          </cell>
        </row>
        <row r="33">
          <cell r="A33" t="str">
            <v>Basement Levels CF</v>
          </cell>
          <cell r="B33">
            <v>2</v>
          </cell>
          <cell r="C33">
            <v>2</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1</v>
          </cell>
          <cell r="U33">
            <v>1</v>
          </cell>
          <cell r="V33">
            <v>0</v>
          </cell>
          <cell r="W33">
            <v>0</v>
          </cell>
          <cell r="X33">
            <v>0</v>
          </cell>
          <cell r="Y33">
            <v>0</v>
          </cell>
          <cell r="Z33">
            <v>0</v>
          </cell>
          <cell r="AA33">
            <v>0</v>
          </cell>
          <cell r="AB33">
            <v>0</v>
          </cell>
          <cell r="AC33">
            <v>0</v>
          </cell>
          <cell r="AD33">
            <v>0</v>
          </cell>
          <cell r="AE33">
            <v>0</v>
          </cell>
          <cell r="BA33">
            <v>0</v>
          </cell>
          <cell r="BB33">
            <v>0</v>
          </cell>
          <cell r="BC33">
            <v>0</v>
          </cell>
        </row>
        <row r="34">
          <cell r="A34" t="str">
            <v>Basement Levels LR</v>
          </cell>
          <cell r="B34">
            <v>2</v>
          </cell>
          <cell r="C34">
            <v>0</v>
          </cell>
          <cell r="D34">
            <v>0</v>
          </cell>
          <cell r="E34">
            <v>0</v>
          </cell>
          <cell r="F34">
            <v>0</v>
          </cell>
          <cell r="G34">
            <v>0</v>
          </cell>
          <cell r="H34">
            <v>0</v>
          </cell>
          <cell r="I34">
            <v>0</v>
          </cell>
          <cell r="J34">
            <v>0</v>
          </cell>
          <cell r="M34">
            <v>0</v>
          </cell>
          <cell r="N34">
            <v>0</v>
          </cell>
          <cell r="O34">
            <v>0</v>
          </cell>
          <cell r="P34">
            <v>0</v>
          </cell>
          <cell r="Q34">
            <v>0</v>
          </cell>
          <cell r="R34">
            <v>0</v>
          </cell>
          <cell r="S34">
            <v>0</v>
          </cell>
          <cell r="T34">
            <v>1</v>
          </cell>
          <cell r="U34">
            <v>1</v>
          </cell>
          <cell r="V34">
            <v>0</v>
          </cell>
          <cell r="W34">
            <v>0</v>
          </cell>
          <cell r="X34">
            <v>0</v>
          </cell>
          <cell r="Y34">
            <v>0</v>
          </cell>
          <cell r="Z34">
            <v>0</v>
          </cell>
          <cell r="AA34">
            <v>0</v>
          </cell>
          <cell r="AB34">
            <v>0</v>
          </cell>
          <cell r="AC34">
            <v>0</v>
          </cell>
          <cell r="AD34">
            <v>0</v>
          </cell>
          <cell r="BA34">
            <v>0</v>
          </cell>
          <cell r="BB34">
            <v>0</v>
          </cell>
          <cell r="BC34">
            <v>0</v>
          </cell>
        </row>
        <row r="35">
          <cell r="A35" t="str">
            <v>Budget Code BP</v>
          </cell>
          <cell r="B35"/>
          <cell r="C35"/>
          <cell r="D35"/>
          <cell r="E35"/>
          <cell r="F35"/>
          <cell r="G35"/>
          <cell r="H35"/>
          <cell r="I35"/>
          <cell r="J35"/>
          <cell r="K35"/>
          <cell r="L35"/>
          <cell r="M35"/>
          <cell r="N35"/>
          <cell r="O35"/>
          <cell r="P35"/>
          <cell r="Q35"/>
          <cell r="R35"/>
          <cell r="S35"/>
          <cell r="T35"/>
          <cell r="U35"/>
          <cell r="V35"/>
          <cell r="W35"/>
          <cell r="X35"/>
          <cell r="Y35"/>
          <cell r="Z35"/>
          <cell r="AA35"/>
          <cell r="AB35"/>
          <cell r="AC35"/>
          <cell r="AD35"/>
          <cell r="AE35"/>
          <cell r="BA35">
            <v>0</v>
          </cell>
          <cell r="BB35">
            <v>0</v>
          </cell>
          <cell r="BC35">
            <v>0</v>
          </cell>
        </row>
        <row r="36">
          <cell r="A36" t="str">
            <v>Budget Code CF</v>
          </cell>
          <cell r="B36" t="str">
            <v>KB5</v>
          </cell>
          <cell r="C36" t="str">
            <v>KB6</v>
          </cell>
          <cell r="D36" t="str">
            <v>KD1</v>
          </cell>
          <cell r="E36"/>
          <cell r="F36" t="str">
            <v>KG1</v>
          </cell>
          <cell r="G36" t="str">
            <v>KH1</v>
          </cell>
          <cell r="H36" t="str">
            <v>KI1</v>
          </cell>
          <cell r="I36" t="str">
            <v>KK3</v>
          </cell>
          <cell r="J36" t="str">
            <v>KM1</v>
          </cell>
          <cell r="K36" t="str">
            <v>KM1</v>
          </cell>
          <cell r="L36" t="str">
            <v>KM1</v>
          </cell>
          <cell r="M36" t="str">
            <v>KN1</v>
          </cell>
          <cell r="N36" t="str">
            <v>KP1</v>
          </cell>
          <cell r="O36" t="str">
            <v>KQ1</v>
          </cell>
          <cell r="P36" t="str">
            <v>KQ2</v>
          </cell>
          <cell r="Q36" t="str">
            <v>KR3</v>
          </cell>
          <cell r="R36" t="str">
            <v>KR6</v>
          </cell>
          <cell r="S36" t="str">
            <v>KR7</v>
          </cell>
          <cell r="T36" t="str">
            <v>KR8</v>
          </cell>
          <cell r="U36" t="str">
            <v>KS1</v>
          </cell>
          <cell r="V36" t="str">
            <v>KS2</v>
          </cell>
          <cell r="W36" t="str">
            <v>KS3</v>
          </cell>
          <cell r="X36" t="str">
            <v>KS4</v>
          </cell>
          <cell r="Y36" t="str">
            <v>KS5</v>
          </cell>
          <cell r="Z36" t="str">
            <v>KT1</v>
          </cell>
          <cell r="AA36" t="str">
            <v>KT2</v>
          </cell>
          <cell r="AB36" t="str">
            <v>KT3</v>
          </cell>
          <cell r="AC36" t="str">
            <v>W1</v>
          </cell>
          <cell r="AD36"/>
          <cell r="AE36"/>
          <cell r="BA36">
            <v>0</v>
          </cell>
          <cell r="BB36">
            <v>0</v>
          </cell>
          <cell r="BC36">
            <v>0</v>
          </cell>
        </row>
        <row r="37">
          <cell r="A37" t="str">
            <v>Budget Code LR</v>
          </cell>
          <cell r="B37" t="str">
            <v>KB5</v>
          </cell>
          <cell r="C37" t="str">
            <v>KB6</v>
          </cell>
          <cell r="D37" t="str">
            <v>KD1</v>
          </cell>
          <cell r="E37"/>
          <cell r="F37" t="str">
            <v>KG1</v>
          </cell>
          <cell r="G37" t="str">
            <v>KH1</v>
          </cell>
          <cell r="H37" t="str">
            <v>KI1</v>
          </cell>
          <cell r="I37" t="str">
            <v>KK3</v>
          </cell>
          <cell r="J37" t="str">
            <v>KM1</v>
          </cell>
          <cell r="K37" t="str">
            <v>KM1</v>
          </cell>
          <cell r="L37" t="str">
            <v>KM1</v>
          </cell>
          <cell r="M37" t="str">
            <v>KN1</v>
          </cell>
          <cell r="N37" t="str">
            <v>KP1</v>
          </cell>
          <cell r="O37" t="str">
            <v>KQ1</v>
          </cell>
          <cell r="P37" t="str">
            <v>KQ2</v>
          </cell>
          <cell r="Q37" t="str">
            <v>KR3</v>
          </cell>
          <cell r="R37" t="str">
            <v>KR6</v>
          </cell>
          <cell r="S37" t="str">
            <v>KR7</v>
          </cell>
          <cell r="T37" t="str">
            <v>KR8</v>
          </cell>
          <cell r="U37" t="str">
            <v>KS1</v>
          </cell>
          <cell r="V37" t="str">
            <v>KS2</v>
          </cell>
          <cell r="W37" t="str">
            <v>KS3</v>
          </cell>
          <cell r="X37" t="str">
            <v>KS4</v>
          </cell>
          <cell r="Y37" t="str">
            <v>KS5</v>
          </cell>
          <cell r="Z37" t="str">
            <v>KT1</v>
          </cell>
          <cell r="AA37" t="str">
            <v>KT2</v>
          </cell>
          <cell r="AB37" t="str">
            <v>KT3</v>
          </cell>
          <cell r="AC37" t="str">
            <v>W1</v>
          </cell>
          <cell r="AD37"/>
          <cell r="AE37"/>
          <cell r="BA37">
            <v>0</v>
          </cell>
          <cell r="BB37">
            <v>0</v>
          </cell>
          <cell r="BC37">
            <v>0</v>
          </cell>
        </row>
        <row r="38">
          <cell r="A38" t="str">
            <v>Budget Status BP</v>
          </cell>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BA38">
            <v>0</v>
          </cell>
          <cell r="BB38">
            <v>0</v>
          </cell>
          <cell r="BC38">
            <v>0</v>
          </cell>
        </row>
        <row r="39">
          <cell r="A39" t="str">
            <v>Budget Status CF</v>
          </cell>
          <cell r="B39" t="str">
            <v>Current</v>
          </cell>
          <cell r="C39" t="str">
            <v>Current</v>
          </cell>
          <cell r="D39" t="str">
            <v>Closed</v>
          </cell>
          <cell r="E39" t="str">
            <v>Current</v>
          </cell>
          <cell r="F39" t="str">
            <v>Closed</v>
          </cell>
          <cell r="G39" t="str">
            <v>Current</v>
          </cell>
          <cell r="H39" t="str">
            <v>Current</v>
          </cell>
          <cell r="I39" t="str">
            <v>Current</v>
          </cell>
          <cell r="J39" t="str">
            <v>Current</v>
          </cell>
          <cell r="K39" t="str">
            <v>Current</v>
          </cell>
          <cell r="L39" t="str">
            <v>Current</v>
          </cell>
          <cell r="M39" t="str">
            <v>Current</v>
          </cell>
          <cell r="N39" t="str">
            <v>Current</v>
          </cell>
          <cell r="O39" t="str">
            <v>Current</v>
          </cell>
          <cell r="P39" t="str">
            <v>Current</v>
          </cell>
          <cell r="Q39" t="str">
            <v>Current</v>
          </cell>
          <cell r="R39" t="str">
            <v>Current</v>
          </cell>
          <cell r="S39" t="str">
            <v>Current</v>
          </cell>
          <cell r="T39" t="str">
            <v>Current</v>
          </cell>
          <cell r="U39" t="str">
            <v>Current</v>
          </cell>
          <cell r="V39" t="str">
            <v>Current</v>
          </cell>
          <cell r="W39" t="str">
            <v>Current</v>
          </cell>
          <cell r="X39" t="str">
            <v>Current</v>
          </cell>
          <cell r="Y39" t="str">
            <v>Current</v>
          </cell>
          <cell r="Z39" t="str">
            <v>Current</v>
          </cell>
          <cell r="AA39" t="str">
            <v>Current</v>
          </cell>
          <cell r="AB39" t="str">
            <v>Current</v>
          </cell>
          <cell r="AC39" t="str">
            <v>Current</v>
          </cell>
          <cell r="AD39"/>
          <cell r="AE39"/>
          <cell r="BA39">
            <v>0</v>
          </cell>
          <cell r="BB39">
            <v>0</v>
          </cell>
          <cell r="BC39">
            <v>0</v>
          </cell>
        </row>
        <row r="40">
          <cell r="A40" t="str">
            <v>Budget Status LR</v>
          </cell>
          <cell r="B40" t="str">
            <v>Current</v>
          </cell>
          <cell r="C40" t="str">
            <v>Current</v>
          </cell>
          <cell r="D40" t="str">
            <v>Closed</v>
          </cell>
          <cell r="E40" t="str">
            <v>Current</v>
          </cell>
          <cell r="F40" t="str">
            <v>Closed</v>
          </cell>
          <cell r="G40" t="str">
            <v>Current</v>
          </cell>
          <cell r="H40" t="str">
            <v>Current</v>
          </cell>
          <cell r="I40" t="str">
            <v>Current</v>
          </cell>
          <cell r="J40" t="str">
            <v>Current</v>
          </cell>
          <cell r="K40"/>
          <cell r="L40"/>
          <cell r="M40" t="str">
            <v>Current</v>
          </cell>
          <cell r="N40" t="str">
            <v>Current</v>
          </cell>
          <cell r="O40" t="str">
            <v>Current</v>
          </cell>
          <cell r="P40" t="str">
            <v>Current</v>
          </cell>
          <cell r="Q40" t="str">
            <v>Current</v>
          </cell>
          <cell r="R40" t="str">
            <v>Current</v>
          </cell>
          <cell r="S40" t="str">
            <v>Current</v>
          </cell>
          <cell r="T40" t="str">
            <v>Current</v>
          </cell>
          <cell r="U40" t="str">
            <v>Current</v>
          </cell>
          <cell r="V40" t="str">
            <v>Current</v>
          </cell>
          <cell r="W40" t="str">
            <v>Current</v>
          </cell>
          <cell r="X40" t="str">
            <v>Current</v>
          </cell>
          <cell r="Y40" t="str">
            <v>Current</v>
          </cell>
          <cell r="Z40" t="str">
            <v>Current</v>
          </cell>
          <cell r="AA40" t="str">
            <v>Current</v>
          </cell>
          <cell r="AB40" t="str">
            <v>Current</v>
          </cell>
          <cell r="AC40" t="str">
            <v>Current</v>
          </cell>
          <cell r="AD40"/>
          <cell r="AE40"/>
          <cell r="BA40">
            <v>0</v>
          </cell>
          <cell r="BB40">
            <v>0</v>
          </cell>
          <cell r="BC40">
            <v>0</v>
          </cell>
        </row>
        <row r="41">
          <cell r="A41" t="str">
            <v>Building Operational Setup/Customer Care BP</v>
          </cell>
          <cell r="B41">
            <v>100000</v>
          </cell>
          <cell r="C41">
            <v>0</v>
          </cell>
          <cell r="D41">
            <v>0</v>
          </cell>
          <cell r="E41">
            <v>0</v>
          </cell>
          <cell r="F41">
            <v>0</v>
          </cell>
          <cell r="G41">
            <v>0</v>
          </cell>
          <cell r="H41">
            <v>0</v>
          </cell>
          <cell r="I41">
            <v>0</v>
          </cell>
          <cell r="J41">
            <v>0</v>
          </cell>
          <cell r="M41">
            <v>750000</v>
          </cell>
          <cell r="N41">
            <v>375000</v>
          </cell>
          <cell r="O41">
            <v>0</v>
          </cell>
          <cell r="P41">
            <v>0</v>
          </cell>
          <cell r="Q41">
            <v>0</v>
          </cell>
          <cell r="R41">
            <v>50000</v>
          </cell>
          <cell r="S41">
            <v>0</v>
          </cell>
          <cell r="T41">
            <v>300000</v>
          </cell>
          <cell r="U41">
            <v>0</v>
          </cell>
          <cell r="V41">
            <v>0</v>
          </cell>
          <cell r="W41">
            <v>0</v>
          </cell>
          <cell r="X41">
            <v>0</v>
          </cell>
          <cell r="Y41">
            <v>0</v>
          </cell>
          <cell r="Z41">
            <v>350000</v>
          </cell>
          <cell r="AA41">
            <v>0</v>
          </cell>
          <cell r="AB41">
            <v>0</v>
          </cell>
          <cell r="AC41">
            <v>0</v>
          </cell>
          <cell r="AD41">
            <v>0</v>
          </cell>
          <cell r="BA41">
            <v>0</v>
          </cell>
          <cell r="BB41">
            <v>0</v>
          </cell>
          <cell r="BC41">
            <v>0</v>
          </cell>
        </row>
        <row r="42">
          <cell r="A42" t="str">
            <v>Building Operational Setup/Customer Care CF</v>
          </cell>
          <cell r="B42">
            <v>100000</v>
          </cell>
          <cell r="C42">
            <v>132746</v>
          </cell>
          <cell r="D42">
            <v>0</v>
          </cell>
          <cell r="E42">
            <v>50000</v>
          </cell>
          <cell r="F42">
            <v>0</v>
          </cell>
          <cell r="G42">
            <v>0</v>
          </cell>
          <cell r="H42">
            <v>248164</v>
          </cell>
          <cell r="I42">
            <v>0</v>
          </cell>
          <cell r="J42">
            <v>300000</v>
          </cell>
          <cell r="K42">
            <v>0</v>
          </cell>
          <cell r="L42">
            <v>0</v>
          </cell>
          <cell r="M42">
            <v>1321373</v>
          </cell>
          <cell r="N42">
            <v>375000</v>
          </cell>
          <cell r="O42">
            <v>75000</v>
          </cell>
          <cell r="P42">
            <v>0</v>
          </cell>
          <cell r="Q42">
            <v>0</v>
          </cell>
          <cell r="R42">
            <v>160000</v>
          </cell>
          <cell r="S42">
            <v>0</v>
          </cell>
          <cell r="T42">
            <v>350000</v>
          </cell>
          <cell r="U42">
            <v>130000</v>
          </cell>
          <cell r="V42">
            <v>130000</v>
          </cell>
          <cell r="W42">
            <v>100000</v>
          </cell>
          <cell r="X42">
            <v>200000</v>
          </cell>
          <cell r="Y42">
            <v>495000</v>
          </cell>
          <cell r="Z42">
            <v>1036000</v>
          </cell>
          <cell r="AA42">
            <v>125000</v>
          </cell>
          <cell r="AB42">
            <v>125000</v>
          </cell>
          <cell r="AC42">
            <v>200000</v>
          </cell>
          <cell r="AD42">
            <v>0</v>
          </cell>
          <cell r="AE42">
            <v>0</v>
          </cell>
          <cell r="BA42">
            <v>0</v>
          </cell>
          <cell r="BB42">
            <v>0</v>
          </cell>
          <cell r="BC42">
            <v>0</v>
          </cell>
        </row>
        <row r="43">
          <cell r="A43" t="str">
            <v>Building Operational Setup/Customer Care LR</v>
          </cell>
          <cell r="B43">
            <v>100000</v>
          </cell>
          <cell r="C43">
            <v>132746</v>
          </cell>
          <cell r="D43">
            <v>0</v>
          </cell>
          <cell r="E43">
            <v>50000</v>
          </cell>
          <cell r="F43">
            <v>0</v>
          </cell>
          <cell r="G43">
            <v>0</v>
          </cell>
          <cell r="H43">
            <v>88000</v>
          </cell>
          <cell r="I43">
            <v>0</v>
          </cell>
          <cell r="J43">
            <v>300000</v>
          </cell>
          <cell r="M43">
            <v>1321373</v>
          </cell>
          <cell r="N43">
            <v>375000</v>
          </cell>
          <cell r="O43">
            <v>75000</v>
          </cell>
          <cell r="P43">
            <v>0</v>
          </cell>
          <cell r="Q43">
            <v>0</v>
          </cell>
          <cell r="R43">
            <v>160000</v>
          </cell>
          <cell r="S43">
            <v>0</v>
          </cell>
          <cell r="T43">
            <v>350000</v>
          </cell>
          <cell r="U43">
            <v>130000</v>
          </cell>
          <cell r="V43">
            <v>0</v>
          </cell>
          <cell r="W43">
            <v>100000</v>
          </cell>
          <cell r="X43">
            <v>200000</v>
          </cell>
          <cell r="Y43">
            <v>495000</v>
          </cell>
          <cell r="Z43">
            <v>796000</v>
          </cell>
          <cell r="AA43">
            <v>125000</v>
          </cell>
          <cell r="AB43">
            <v>125000</v>
          </cell>
          <cell r="AC43">
            <v>200000</v>
          </cell>
          <cell r="AD43">
            <v>0</v>
          </cell>
          <cell r="BA43">
            <v>0</v>
          </cell>
          <cell r="BB43">
            <v>0</v>
          </cell>
          <cell r="BC43">
            <v>0</v>
          </cell>
        </row>
        <row r="44">
          <cell r="A44" t="str">
            <v>Building Project</v>
          </cell>
          <cell r="B44" t="str">
            <v>B5 Four Pancras Square</v>
          </cell>
          <cell r="C44" t="str">
            <v>B6 Three Pancras Square</v>
          </cell>
          <cell r="D44" t="str">
            <v>D1 German Gymnasium</v>
          </cell>
          <cell r="E44" t="str">
            <v>F2 Canalside Residential</v>
          </cell>
          <cell r="F44" t="str">
            <v>G1 Canalside Pavilion</v>
          </cell>
          <cell r="G44" t="str">
            <v>H1 Granary Square Pavilion</v>
          </cell>
          <cell r="H44" t="str">
            <v>I1 Fish and Coal Offices</v>
          </cell>
          <cell r="I44" t="str">
            <v>K3 Midland Goods Shed and East Handyside Canopy</v>
          </cell>
          <cell r="J44" t="str">
            <v>M1 West Coal Drop and Viaduct</v>
          </cell>
          <cell r="K44" t="str">
            <v>M2 East Coal Drop and Viaduct</v>
          </cell>
          <cell r="L44" t="str">
            <v>M3 Coal Drop Kiosks</v>
          </cell>
          <cell r="M44" t="str">
            <v>N1 Gasholder Triplet Residential</v>
          </cell>
          <cell r="N44" t="str">
            <v>P1 Handyside Street Residential</v>
          </cell>
          <cell r="O44" t="str">
            <v>Q1 Handyside Street Office</v>
          </cell>
          <cell r="P44" t="str">
            <v>Q2 Indoor Sports Hall</v>
          </cell>
          <cell r="Q44" t="str">
            <v>R3 Cubitt Park Residential</v>
          </cell>
          <cell r="R44" t="str">
            <v>R5S Cubitt Park Residential</v>
          </cell>
          <cell r="S44" t="str">
            <v>R7 Handyside Street Office</v>
          </cell>
          <cell r="T44" t="str">
            <v>R8 East Residential Building</v>
          </cell>
          <cell r="U44" t="str">
            <v>S1 Handyside Street Office</v>
          </cell>
          <cell r="V44" t="str">
            <v>S2 Handyside Street Office</v>
          </cell>
          <cell r="W44" t="str">
            <v>S3 Canal Reach Residential</v>
          </cell>
          <cell r="X44" t="str">
            <v>S4 Cubitt Park Resi/Office</v>
          </cell>
          <cell r="Y44" t="str">
            <v>S5 Cubitt Park Residential</v>
          </cell>
          <cell r="Z44" t="str">
            <v>T1 Canal Reach Resi/MSCP</v>
          </cell>
          <cell r="AA44" t="str">
            <v>T2 Canal Reach Office</v>
          </cell>
          <cell r="AB44" t="str">
            <v>T3 Canal Reach Office</v>
          </cell>
          <cell r="AC44" t="str">
            <v>W1 Triangle Market Residential</v>
          </cell>
          <cell r="AD44" t="str">
            <v>W2 Triangle Affordable Residential</v>
          </cell>
          <cell r="AE44" t="str">
            <v>W3 Triangle Leisure Centre</v>
          </cell>
          <cell r="BA44">
            <v>0</v>
          </cell>
          <cell r="BB44">
            <v>0</v>
          </cell>
          <cell r="BC44">
            <v>0</v>
          </cell>
        </row>
        <row r="45">
          <cell r="A45" t="str">
            <v>Building Regulations Fee BP</v>
          </cell>
          <cell r="B45">
            <v>0</v>
          </cell>
          <cell r="C45">
            <v>0</v>
          </cell>
          <cell r="D45">
            <v>0</v>
          </cell>
          <cell r="E45">
            <v>0</v>
          </cell>
          <cell r="F45">
            <v>0</v>
          </cell>
          <cell r="G45">
            <v>0</v>
          </cell>
          <cell r="H45">
            <v>0</v>
          </cell>
          <cell r="I45">
            <v>0</v>
          </cell>
          <cell r="J45">
            <v>0</v>
          </cell>
          <cell r="M45">
            <v>0</v>
          </cell>
          <cell r="N45">
            <v>0</v>
          </cell>
          <cell r="O45">
            <v>0</v>
          </cell>
          <cell r="P45">
            <v>0</v>
          </cell>
          <cell r="Q45">
            <v>29500</v>
          </cell>
          <cell r="R45">
            <v>0</v>
          </cell>
          <cell r="S45">
            <v>0</v>
          </cell>
          <cell r="T45">
            <v>0</v>
          </cell>
          <cell r="U45">
            <v>0</v>
          </cell>
          <cell r="V45">
            <v>0</v>
          </cell>
          <cell r="W45">
            <v>0</v>
          </cell>
          <cell r="X45">
            <v>0</v>
          </cell>
          <cell r="Y45">
            <v>0</v>
          </cell>
          <cell r="Z45">
            <v>0</v>
          </cell>
          <cell r="AA45">
            <v>0</v>
          </cell>
          <cell r="AB45">
            <v>0</v>
          </cell>
          <cell r="AC45">
            <v>0</v>
          </cell>
          <cell r="AD45">
            <v>0</v>
          </cell>
          <cell r="BA45">
            <v>0</v>
          </cell>
          <cell r="BB45">
            <v>0</v>
          </cell>
          <cell r="BC45">
            <v>0</v>
          </cell>
        </row>
        <row r="46">
          <cell r="A46" t="str">
            <v>Building Regulations Fee CF</v>
          </cell>
          <cell r="B46">
            <v>0</v>
          </cell>
          <cell r="C46">
            <v>0</v>
          </cell>
          <cell r="D46">
            <v>0</v>
          </cell>
          <cell r="E46">
            <v>500</v>
          </cell>
          <cell r="F46">
            <v>0</v>
          </cell>
          <cell r="G46">
            <v>3000</v>
          </cell>
          <cell r="H46">
            <v>3305</v>
          </cell>
          <cell r="I46">
            <v>0</v>
          </cell>
          <cell r="J46">
            <v>0</v>
          </cell>
          <cell r="K46">
            <v>0</v>
          </cell>
          <cell r="L46">
            <v>0</v>
          </cell>
          <cell r="M46">
            <v>0</v>
          </cell>
          <cell r="N46">
            <v>0</v>
          </cell>
          <cell r="O46">
            <v>15000</v>
          </cell>
          <cell r="P46">
            <v>7000</v>
          </cell>
          <cell r="Q46">
            <v>29500</v>
          </cell>
          <cell r="R46">
            <v>0</v>
          </cell>
          <cell r="S46">
            <v>0</v>
          </cell>
          <cell r="T46">
            <v>0</v>
          </cell>
          <cell r="U46">
            <v>50000</v>
          </cell>
          <cell r="V46">
            <v>48013</v>
          </cell>
          <cell r="W46">
            <v>500</v>
          </cell>
          <cell r="X46">
            <v>35000</v>
          </cell>
          <cell r="Y46">
            <v>65000</v>
          </cell>
          <cell r="Z46">
            <v>0</v>
          </cell>
          <cell r="AA46">
            <v>0</v>
          </cell>
          <cell r="AB46">
            <v>0</v>
          </cell>
          <cell r="AC46">
            <v>47500</v>
          </cell>
          <cell r="AD46">
            <v>0</v>
          </cell>
          <cell r="AE46">
            <v>0</v>
          </cell>
          <cell r="BA46">
            <v>0</v>
          </cell>
          <cell r="BB46">
            <v>0</v>
          </cell>
          <cell r="BC46">
            <v>0</v>
          </cell>
        </row>
        <row r="47">
          <cell r="A47" t="str">
            <v>Building Regulations Fee LR</v>
          </cell>
          <cell r="B47">
            <v>0</v>
          </cell>
          <cell r="C47">
            <v>0</v>
          </cell>
          <cell r="D47">
            <v>0</v>
          </cell>
          <cell r="E47">
            <v>500</v>
          </cell>
          <cell r="F47">
            <v>0</v>
          </cell>
          <cell r="G47">
            <v>3000</v>
          </cell>
          <cell r="H47">
            <v>4305</v>
          </cell>
          <cell r="I47">
            <v>0</v>
          </cell>
          <cell r="J47">
            <v>0</v>
          </cell>
          <cell r="M47">
            <v>0</v>
          </cell>
          <cell r="N47">
            <v>0</v>
          </cell>
          <cell r="O47">
            <v>15000</v>
          </cell>
          <cell r="P47">
            <v>7000</v>
          </cell>
          <cell r="Q47">
            <v>29500</v>
          </cell>
          <cell r="R47">
            <v>0</v>
          </cell>
          <cell r="S47">
            <v>0</v>
          </cell>
          <cell r="T47">
            <v>0</v>
          </cell>
          <cell r="U47">
            <v>50000</v>
          </cell>
          <cell r="V47">
            <v>48013</v>
          </cell>
          <cell r="W47">
            <v>500</v>
          </cell>
          <cell r="X47">
            <v>35000</v>
          </cell>
          <cell r="Y47">
            <v>65000</v>
          </cell>
          <cell r="Z47">
            <v>0</v>
          </cell>
          <cell r="AA47">
            <v>0</v>
          </cell>
          <cell r="AB47">
            <v>0</v>
          </cell>
          <cell r="AC47">
            <v>47500</v>
          </cell>
          <cell r="AD47">
            <v>0</v>
          </cell>
          <cell r="BA47">
            <v>0</v>
          </cell>
          <cell r="BB47">
            <v>0</v>
          </cell>
          <cell r="BC47">
            <v>0</v>
          </cell>
        </row>
        <row r="48">
          <cell r="A48" t="str">
            <v>Business Plan Status BP</v>
          </cell>
          <cell r="B48"/>
          <cell r="C48"/>
          <cell r="D48"/>
          <cell r="E48"/>
          <cell r="F48"/>
          <cell r="G48"/>
          <cell r="H48"/>
          <cell r="I48"/>
          <cell r="J48"/>
          <cell r="K48"/>
          <cell r="L48"/>
          <cell r="M48"/>
          <cell r="N48"/>
          <cell r="O48"/>
          <cell r="P48"/>
          <cell r="Q48"/>
          <cell r="R48"/>
          <cell r="S48"/>
          <cell r="T48"/>
          <cell r="U48"/>
          <cell r="V48"/>
          <cell r="W48"/>
          <cell r="X48"/>
          <cell r="Y48"/>
          <cell r="Z48"/>
          <cell r="AA48"/>
          <cell r="AB48"/>
          <cell r="AC48"/>
          <cell r="AD48"/>
          <cell r="AE48"/>
          <cell r="BA48">
            <v>0</v>
          </cell>
          <cell r="BB48">
            <v>0</v>
          </cell>
          <cell r="BC48">
            <v>0</v>
          </cell>
        </row>
        <row r="49">
          <cell r="A49" t="str">
            <v>Business Plan Status CF</v>
          </cell>
          <cell r="B49" t="str">
            <v>Current</v>
          </cell>
          <cell r="C49" t="str">
            <v>Completed</v>
          </cell>
          <cell r="D49" t="str">
            <v>Completed</v>
          </cell>
          <cell r="E49" t="str">
            <v>Balance</v>
          </cell>
          <cell r="F49" t="str">
            <v>Completed</v>
          </cell>
          <cell r="G49" t="str">
            <v>Immediate Next Phase</v>
          </cell>
          <cell r="H49" t="str">
            <v>Completed</v>
          </cell>
          <cell r="I49" t="str">
            <v>Completed</v>
          </cell>
          <cell r="J49" t="str">
            <v>Current</v>
          </cell>
          <cell r="K49" t="str">
            <v>Completed</v>
          </cell>
          <cell r="L49" t="str">
            <v>Completed</v>
          </cell>
          <cell r="M49" t="str">
            <v>Current</v>
          </cell>
          <cell r="N49" t="str">
            <v>Completed</v>
          </cell>
          <cell r="O49" t="str">
            <v>Immediate Next Phase</v>
          </cell>
          <cell r="P49" t="str">
            <v>Immediate Next Phase</v>
          </cell>
          <cell r="Q49" t="str">
            <v>Immediate Next Phase</v>
          </cell>
          <cell r="R49" t="str">
            <v>Current</v>
          </cell>
          <cell r="S49" t="str">
            <v>Current</v>
          </cell>
          <cell r="T49" t="str">
            <v>Target Next Phase</v>
          </cell>
          <cell r="U49" t="str">
            <v>Immediate Next Phase</v>
          </cell>
          <cell r="V49" t="str">
            <v>Current</v>
          </cell>
          <cell r="W49" t="str">
            <v>Balance</v>
          </cell>
          <cell r="X49" t="str">
            <v>Balance</v>
          </cell>
          <cell r="Y49" t="str">
            <v>Target Next Phase</v>
          </cell>
          <cell r="Z49" t="str">
            <v>Completed</v>
          </cell>
          <cell r="AA49" t="str">
            <v>Target Next Phase</v>
          </cell>
          <cell r="AB49" t="str">
            <v>Target Next Phase</v>
          </cell>
          <cell r="AC49" t="str">
            <v>Target Next Phase</v>
          </cell>
          <cell r="AD49" t="str">
            <v>Completed</v>
          </cell>
          <cell r="AE49" t="str">
            <v>Completed</v>
          </cell>
          <cell r="BA49">
            <v>0</v>
          </cell>
          <cell r="BB49">
            <v>0</v>
          </cell>
          <cell r="BC49">
            <v>0</v>
          </cell>
        </row>
        <row r="50">
          <cell r="A50" t="str">
            <v>Business Plan Status LR</v>
          </cell>
          <cell r="B50" t="str">
            <v>Current</v>
          </cell>
          <cell r="C50" t="str">
            <v>Completed</v>
          </cell>
          <cell r="D50" t="str">
            <v>Completed</v>
          </cell>
          <cell r="E50" t="str">
            <v>Balance</v>
          </cell>
          <cell r="F50" t="str">
            <v>Completed</v>
          </cell>
          <cell r="G50" t="str">
            <v>Immediate Next Phase</v>
          </cell>
          <cell r="H50" t="str">
            <v>Completed</v>
          </cell>
          <cell r="I50" t="str">
            <v>Completed</v>
          </cell>
          <cell r="J50" t="str">
            <v>Current</v>
          </cell>
          <cell r="K50" t="str">
            <v>Target Next Phase</v>
          </cell>
          <cell r="L50" t="str">
            <v>Target Next Phase</v>
          </cell>
          <cell r="M50" t="str">
            <v>Current</v>
          </cell>
          <cell r="N50" t="str">
            <v>Completed</v>
          </cell>
          <cell r="O50" t="str">
            <v>Immediate Next Phase</v>
          </cell>
          <cell r="P50" t="str">
            <v>Immediate Next Phase</v>
          </cell>
          <cell r="Q50" t="str">
            <v>Immediate Next Phase</v>
          </cell>
          <cell r="R50" t="str">
            <v>Current</v>
          </cell>
          <cell r="S50" t="str">
            <v>Current</v>
          </cell>
          <cell r="T50" t="str">
            <v>Target Next Phase</v>
          </cell>
          <cell r="U50" t="str">
            <v>Immediate Next Phase</v>
          </cell>
          <cell r="V50" t="str">
            <v>Current</v>
          </cell>
          <cell r="W50" t="str">
            <v>Balance</v>
          </cell>
          <cell r="X50" t="str">
            <v>Balance</v>
          </cell>
          <cell r="Y50" t="str">
            <v>Balance</v>
          </cell>
          <cell r="Z50" t="str">
            <v>Completed</v>
          </cell>
          <cell r="AA50" t="str">
            <v>Target Next Phase</v>
          </cell>
          <cell r="AB50" t="str">
            <v>Target Next Phase</v>
          </cell>
          <cell r="AC50" t="str">
            <v>Target Next Phase</v>
          </cell>
          <cell r="AD50"/>
          <cell r="AE50"/>
          <cell r="BA50">
            <v>0</v>
          </cell>
          <cell r="BB50">
            <v>0</v>
          </cell>
          <cell r="BC50">
            <v>0</v>
          </cell>
        </row>
        <row r="51">
          <cell r="A51" t="str">
            <v>Cinema GEA BP</v>
          </cell>
          <cell r="B51">
            <v>0</v>
          </cell>
          <cell r="C51">
            <v>0</v>
          </cell>
          <cell r="D51">
            <v>0</v>
          </cell>
          <cell r="E51">
            <v>0</v>
          </cell>
          <cell r="F51">
            <v>0</v>
          </cell>
          <cell r="G51">
            <v>0</v>
          </cell>
          <cell r="H51">
            <v>0</v>
          </cell>
          <cell r="I51">
            <v>0</v>
          </cell>
          <cell r="J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BA51">
            <v>0</v>
          </cell>
          <cell r="BB51">
            <v>0</v>
          </cell>
          <cell r="BC51">
            <v>0</v>
          </cell>
        </row>
        <row r="52">
          <cell r="A52" t="str">
            <v>Cinema GEA CF</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8643</v>
          </cell>
          <cell r="T52">
            <v>0</v>
          </cell>
          <cell r="U52">
            <v>0</v>
          </cell>
          <cell r="V52">
            <v>0</v>
          </cell>
          <cell r="W52">
            <v>0</v>
          </cell>
          <cell r="X52">
            <v>0</v>
          </cell>
          <cell r="Y52">
            <v>0</v>
          </cell>
          <cell r="Z52">
            <v>0</v>
          </cell>
          <cell r="AA52">
            <v>0</v>
          </cell>
          <cell r="AB52">
            <v>0</v>
          </cell>
          <cell r="AC52">
            <v>0</v>
          </cell>
          <cell r="AD52">
            <v>0</v>
          </cell>
          <cell r="AE52">
            <v>0</v>
          </cell>
          <cell r="BA52">
            <v>0</v>
          </cell>
          <cell r="BB52">
            <v>0</v>
          </cell>
          <cell r="BC52">
            <v>0</v>
          </cell>
        </row>
        <row r="53">
          <cell r="A53" t="str">
            <v>Cinema GEA LR</v>
          </cell>
          <cell r="B53">
            <v>0</v>
          </cell>
          <cell r="C53">
            <v>0</v>
          </cell>
          <cell r="D53">
            <v>0</v>
          </cell>
          <cell r="E53">
            <v>0</v>
          </cell>
          <cell r="F53">
            <v>0</v>
          </cell>
          <cell r="G53">
            <v>0</v>
          </cell>
          <cell r="H53">
            <v>0</v>
          </cell>
          <cell r="I53">
            <v>0</v>
          </cell>
          <cell r="J53">
            <v>0</v>
          </cell>
          <cell r="M53">
            <v>0</v>
          </cell>
          <cell r="N53">
            <v>0</v>
          </cell>
          <cell r="O53">
            <v>0</v>
          </cell>
          <cell r="P53">
            <v>0</v>
          </cell>
          <cell r="Q53">
            <v>0</v>
          </cell>
          <cell r="R53">
            <v>0</v>
          </cell>
          <cell r="S53">
            <v>8643</v>
          </cell>
          <cell r="T53">
            <v>0</v>
          </cell>
          <cell r="U53">
            <v>0</v>
          </cell>
          <cell r="V53">
            <v>0</v>
          </cell>
          <cell r="W53">
            <v>0</v>
          </cell>
          <cell r="X53">
            <v>0</v>
          </cell>
          <cell r="Y53">
            <v>0</v>
          </cell>
          <cell r="Z53">
            <v>0</v>
          </cell>
          <cell r="AA53">
            <v>0</v>
          </cell>
          <cell r="AB53">
            <v>0</v>
          </cell>
          <cell r="AC53">
            <v>0</v>
          </cell>
          <cell r="AD53">
            <v>0</v>
          </cell>
          <cell r="BA53">
            <v>0</v>
          </cell>
          <cell r="BB53">
            <v>0</v>
          </cell>
          <cell r="BC53">
            <v>0</v>
          </cell>
        </row>
        <row r="54">
          <cell r="A54" t="str">
            <v>Cinema GIA BP</v>
          </cell>
          <cell r="B54">
            <v>0</v>
          </cell>
          <cell r="C54">
            <v>0</v>
          </cell>
          <cell r="D54">
            <v>0</v>
          </cell>
          <cell r="E54">
            <v>0</v>
          </cell>
          <cell r="F54">
            <v>0</v>
          </cell>
          <cell r="G54">
            <v>0</v>
          </cell>
          <cell r="H54">
            <v>0</v>
          </cell>
          <cell r="I54">
            <v>0</v>
          </cell>
          <cell r="J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BA54">
            <v>0</v>
          </cell>
          <cell r="BB54">
            <v>0</v>
          </cell>
          <cell r="BC54">
            <v>0</v>
          </cell>
        </row>
        <row r="55">
          <cell r="A55" t="str">
            <v>Cinema GIA CF</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8424</v>
          </cell>
          <cell r="T55">
            <v>0</v>
          </cell>
          <cell r="U55">
            <v>0</v>
          </cell>
          <cell r="V55">
            <v>0</v>
          </cell>
          <cell r="W55">
            <v>0</v>
          </cell>
          <cell r="X55">
            <v>0</v>
          </cell>
          <cell r="Y55">
            <v>0</v>
          </cell>
          <cell r="Z55">
            <v>0</v>
          </cell>
          <cell r="AA55">
            <v>0</v>
          </cell>
          <cell r="AB55">
            <v>0</v>
          </cell>
          <cell r="AC55">
            <v>0</v>
          </cell>
          <cell r="AD55">
            <v>0</v>
          </cell>
          <cell r="AE55">
            <v>0</v>
          </cell>
          <cell r="BA55">
            <v>0</v>
          </cell>
          <cell r="BB55">
            <v>0</v>
          </cell>
          <cell r="BC55">
            <v>0</v>
          </cell>
        </row>
        <row r="56">
          <cell r="A56" t="str">
            <v>Cinema GIA LR</v>
          </cell>
          <cell r="B56">
            <v>0</v>
          </cell>
          <cell r="C56">
            <v>0</v>
          </cell>
          <cell r="D56">
            <v>0</v>
          </cell>
          <cell r="E56">
            <v>0</v>
          </cell>
          <cell r="F56">
            <v>0</v>
          </cell>
          <cell r="G56">
            <v>0</v>
          </cell>
          <cell r="H56">
            <v>0</v>
          </cell>
          <cell r="I56">
            <v>0</v>
          </cell>
          <cell r="J56">
            <v>0</v>
          </cell>
          <cell r="M56">
            <v>0</v>
          </cell>
          <cell r="N56">
            <v>0</v>
          </cell>
          <cell r="O56">
            <v>0</v>
          </cell>
          <cell r="P56">
            <v>0</v>
          </cell>
          <cell r="Q56">
            <v>0</v>
          </cell>
          <cell r="R56">
            <v>0</v>
          </cell>
          <cell r="S56">
            <v>8424</v>
          </cell>
          <cell r="T56">
            <v>0</v>
          </cell>
          <cell r="U56">
            <v>0</v>
          </cell>
          <cell r="V56">
            <v>0</v>
          </cell>
          <cell r="W56">
            <v>0</v>
          </cell>
          <cell r="X56">
            <v>0</v>
          </cell>
          <cell r="Y56">
            <v>0</v>
          </cell>
          <cell r="Z56">
            <v>0</v>
          </cell>
          <cell r="AA56">
            <v>0</v>
          </cell>
          <cell r="AB56">
            <v>0</v>
          </cell>
          <cell r="AC56">
            <v>0</v>
          </cell>
          <cell r="AD56">
            <v>0</v>
          </cell>
          <cell r="BA56">
            <v>0</v>
          </cell>
          <cell r="BB56">
            <v>0</v>
          </cell>
          <cell r="BC56">
            <v>0</v>
          </cell>
        </row>
        <row r="57">
          <cell r="A57" t="str">
            <v>Cinema NIA BP</v>
          </cell>
          <cell r="B57">
            <v>0</v>
          </cell>
          <cell r="C57">
            <v>0</v>
          </cell>
          <cell r="D57">
            <v>0</v>
          </cell>
          <cell r="E57">
            <v>0</v>
          </cell>
          <cell r="F57">
            <v>0</v>
          </cell>
          <cell r="G57">
            <v>0</v>
          </cell>
          <cell r="H57">
            <v>0</v>
          </cell>
          <cell r="I57">
            <v>0</v>
          </cell>
          <cell r="J57">
            <v>0</v>
          </cell>
          <cell r="M57">
            <v>0</v>
          </cell>
          <cell r="N57">
            <v>0</v>
          </cell>
          <cell r="O57">
            <v>0</v>
          </cell>
          <cell r="P57">
            <v>0</v>
          </cell>
          <cell r="Q57">
            <v>0</v>
          </cell>
          <cell r="R57">
            <v>0</v>
          </cell>
          <cell r="S57">
            <v>7295</v>
          </cell>
          <cell r="T57">
            <v>0</v>
          </cell>
          <cell r="U57">
            <v>0</v>
          </cell>
          <cell r="V57">
            <v>0</v>
          </cell>
          <cell r="W57">
            <v>0</v>
          </cell>
          <cell r="X57">
            <v>0</v>
          </cell>
          <cell r="Y57">
            <v>0</v>
          </cell>
          <cell r="Z57">
            <v>0</v>
          </cell>
          <cell r="AA57">
            <v>0</v>
          </cell>
          <cell r="AB57">
            <v>0</v>
          </cell>
          <cell r="AC57">
            <v>0</v>
          </cell>
          <cell r="AD57">
            <v>0</v>
          </cell>
          <cell r="BA57">
            <v>0</v>
          </cell>
          <cell r="BB57">
            <v>0</v>
          </cell>
          <cell r="BC57">
            <v>0</v>
          </cell>
        </row>
        <row r="58">
          <cell r="A58" t="str">
            <v>Cinema NIA CF</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8424</v>
          </cell>
          <cell r="T58">
            <v>0</v>
          </cell>
          <cell r="U58">
            <v>0</v>
          </cell>
          <cell r="V58">
            <v>0</v>
          </cell>
          <cell r="W58">
            <v>0</v>
          </cell>
          <cell r="X58">
            <v>0</v>
          </cell>
          <cell r="Y58">
            <v>0</v>
          </cell>
          <cell r="Z58">
            <v>0</v>
          </cell>
          <cell r="AA58">
            <v>0</v>
          </cell>
          <cell r="AB58">
            <v>0</v>
          </cell>
          <cell r="AC58">
            <v>0</v>
          </cell>
          <cell r="AD58">
            <v>0</v>
          </cell>
          <cell r="AE58">
            <v>0</v>
          </cell>
          <cell r="BA58">
            <v>0</v>
          </cell>
          <cell r="BB58">
            <v>0</v>
          </cell>
          <cell r="BC58">
            <v>0</v>
          </cell>
        </row>
        <row r="59">
          <cell r="A59" t="str">
            <v>Cinema NIA LR</v>
          </cell>
          <cell r="B59">
            <v>0</v>
          </cell>
          <cell r="C59">
            <v>0</v>
          </cell>
          <cell r="D59">
            <v>0</v>
          </cell>
          <cell r="E59">
            <v>0</v>
          </cell>
          <cell r="F59">
            <v>0</v>
          </cell>
          <cell r="G59">
            <v>0</v>
          </cell>
          <cell r="H59">
            <v>0</v>
          </cell>
          <cell r="I59">
            <v>0</v>
          </cell>
          <cell r="J59">
            <v>0</v>
          </cell>
          <cell r="M59">
            <v>0</v>
          </cell>
          <cell r="N59">
            <v>0</v>
          </cell>
          <cell r="O59">
            <v>0</v>
          </cell>
          <cell r="P59">
            <v>0</v>
          </cell>
          <cell r="Q59">
            <v>0</v>
          </cell>
          <cell r="R59">
            <v>0</v>
          </cell>
          <cell r="S59">
            <v>8424</v>
          </cell>
          <cell r="T59">
            <v>0</v>
          </cell>
          <cell r="U59">
            <v>0</v>
          </cell>
          <cell r="V59">
            <v>0</v>
          </cell>
          <cell r="W59">
            <v>0</v>
          </cell>
          <cell r="X59">
            <v>0</v>
          </cell>
          <cell r="Y59">
            <v>0</v>
          </cell>
          <cell r="Z59">
            <v>0</v>
          </cell>
          <cell r="AA59">
            <v>0</v>
          </cell>
          <cell r="AB59">
            <v>0</v>
          </cell>
          <cell r="AC59">
            <v>0</v>
          </cell>
          <cell r="AD59">
            <v>0</v>
          </cell>
          <cell r="BA59">
            <v>0</v>
          </cell>
          <cell r="BB59">
            <v>0</v>
          </cell>
          <cell r="BC59">
            <v>0</v>
          </cell>
        </row>
        <row r="60">
          <cell r="A60" t="str">
            <v>Client Design Reserve And Construction Contingency BP</v>
          </cell>
          <cell r="B60">
            <v>0</v>
          </cell>
          <cell r="C60">
            <v>0</v>
          </cell>
          <cell r="D60">
            <v>0</v>
          </cell>
          <cell r="E60">
            <v>0</v>
          </cell>
          <cell r="F60">
            <v>0</v>
          </cell>
          <cell r="G60">
            <v>0</v>
          </cell>
          <cell r="H60">
            <v>0</v>
          </cell>
          <cell r="I60">
            <v>0</v>
          </cell>
          <cell r="J60">
            <v>0</v>
          </cell>
          <cell r="M60">
            <v>1500000</v>
          </cell>
          <cell r="N60">
            <v>0</v>
          </cell>
          <cell r="O60">
            <v>0</v>
          </cell>
          <cell r="P60">
            <v>0</v>
          </cell>
          <cell r="Q60">
            <v>0</v>
          </cell>
          <cell r="R60">
            <v>0</v>
          </cell>
          <cell r="S60">
            <v>0</v>
          </cell>
          <cell r="T60">
            <v>3809490</v>
          </cell>
          <cell r="U60">
            <v>3560000</v>
          </cell>
          <cell r="V60">
            <v>0</v>
          </cell>
          <cell r="W60">
            <v>0</v>
          </cell>
          <cell r="X60">
            <v>0</v>
          </cell>
          <cell r="Y60">
            <v>0</v>
          </cell>
          <cell r="Z60">
            <v>0</v>
          </cell>
          <cell r="AA60">
            <v>0</v>
          </cell>
          <cell r="AB60">
            <v>0</v>
          </cell>
          <cell r="AC60">
            <v>0</v>
          </cell>
          <cell r="AD60">
            <v>0</v>
          </cell>
          <cell r="BA60">
            <v>0</v>
          </cell>
          <cell r="BB60">
            <v>0</v>
          </cell>
          <cell r="BC60">
            <v>0</v>
          </cell>
        </row>
        <row r="61">
          <cell r="A61" t="str">
            <v>Client Design Reserve And Construction Contingency CF</v>
          </cell>
          <cell r="B61">
            <v>500000</v>
          </cell>
          <cell r="C61">
            <v>377903</v>
          </cell>
          <cell r="D61">
            <v>0</v>
          </cell>
          <cell r="E61">
            <v>1000000</v>
          </cell>
          <cell r="F61">
            <v>0</v>
          </cell>
          <cell r="G61">
            <v>200000</v>
          </cell>
          <cell r="H61">
            <v>367048</v>
          </cell>
          <cell r="I61">
            <v>0</v>
          </cell>
          <cell r="J61">
            <v>144400</v>
          </cell>
          <cell r="K61">
            <v>0</v>
          </cell>
          <cell r="L61">
            <v>0</v>
          </cell>
          <cell r="M61">
            <v>571599</v>
          </cell>
          <cell r="N61">
            <v>50255</v>
          </cell>
          <cell r="O61">
            <v>820000</v>
          </cell>
          <cell r="P61">
            <v>385000</v>
          </cell>
          <cell r="Q61">
            <v>500000</v>
          </cell>
          <cell r="R61">
            <v>174611</v>
          </cell>
          <cell r="S61">
            <v>1014868</v>
          </cell>
          <cell r="T61">
            <v>2830000</v>
          </cell>
          <cell r="U61">
            <v>3692874</v>
          </cell>
          <cell r="V61">
            <v>2565702</v>
          </cell>
          <cell r="W61">
            <v>3828473</v>
          </cell>
          <cell r="X61">
            <v>5016021</v>
          </cell>
          <cell r="Y61">
            <v>2899500</v>
          </cell>
          <cell r="Z61">
            <v>2000000</v>
          </cell>
          <cell r="AA61">
            <v>2600000</v>
          </cell>
          <cell r="AB61">
            <v>1300000</v>
          </cell>
          <cell r="AC61">
            <v>4986300</v>
          </cell>
          <cell r="AD61">
            <v>0</v>
          </cell>
          <cell r="AE61">
            <v>0</v>
          </cell>
          <cell r="BA61">
            <v>0</v>
          </cell>
          <cell r="BB61">
            <v>0</v>
          </cell>
          <cell r="BC61">
            <v>0</v>
          </cell>
        </row>
        <row r="62">
          <cell r="A62" t="str">
            <v>Client Design Reserve And Construction Contingency LR</v>
          </cell>
          <cell r="B62">
            <v>1785898</v>
          </cell>
          <cell r="C62">
            <v>377903</v>
          </cell>
          <cell r="D62">
            <v>0</v>
          </cell>
          <cell r="E62">
            <v>1000000</v>
          </cell>
          <cell r="F62">
            <v>0</v>
          </cell>
          <cell r="G62">
            <v>200000</v>
          </cell>
          <cell r="H62">
            <v>25500</v>
          </cell>
          <cell r="I62">
            <v>0</v>
          </cell>
          <cell r="J62">
            <v>1222357</v>
          </cell>
          <cell r="M62">
            <v>249417</v>
          </cell>
          <cell r="N62">
            <v>50255</v>
          </cell>
          <cell r="O62">
            <v>820000</v>
          </cell>
          <cell r="P62">
            <v>385000</v>
          </cell>
          <cell r="Q62">
            <v>500000</v>
          </cell>
          <cell r="R62">
            <v>193683</v>
          </cell>
          <cell r="S62">
            <v>1039868</v>
          </cell>
          <cell r="T62">
            <v>2830000</v>
          </cell>
          <cell r="U62">
            <v>3884207</v>
          </cell>
          <cell r="V62">
            <v>2830460</v>
          </cell>
          <cell r="W62">
            <v>3828473</v>
          </cell>
          <cell r="X62">
            <v>5016021</v>
          </cell>
          <cell r="Y62">
            <v>3120950</v>
          </cell>
          <cell r="Z62">
            <v>2000000</v>
          </cell>
          <cell r="AA62">
            <v>2600000</v>
          </cell>
          <cell r="AB62">
            <v>1300000</v>
          </cell>
          <cell r="AC62">
            <v>4986300</v>
          </cell>
          <cell r="AD62">
            <v>0</v>
          </cell>
          <cell r="BA62">
            <v>0</v>
          </cell>
          <cell r="BB62">
            <v>0</v>
          </cell>
          <cell r="BC62">
            <v>0</v>
          </cell>
        </row>
        <row r="63">
          <cell r="A63" t="str">
            <v>Committed Expenditure BP</v>
          </cell>
          <cell r="B63">
            <v>0</v>
          </cell>
          <cell r="C63">
            <v>0</v>
          </cell>
          <cell r="D63">
            <v>0</v>
          </cell>
          <cell r="E63">
            <v>0</v>
          </cell>
          <cell r="F63">
            <v>0</v>
          </cell>
          <cell r="G63">
            <v>0</v>
          </cell>
          <cell r="AB63">
            <v>0</v>
          </cell>
          <cell r="AC63">
            <v>0</v>
          </cell>
          <cell r="AD63">
            <v>0</v>
          </cell>
          <cell r="BA63">
            <v>0</v>
          </cell>
          <cell r="BB63">
            <v>0</v>
          </cell>
          <cell r="BC63">
            <v>0</v>
          </cell>
        </row>
        <row r="64">
          <cell r="A64" t="str">
            <v>Committed Expenditure CF</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BA64">
            <v>0</v>
          </cell>
          <cell r="BB64">
            <v>0</v>
          </cell>
          <cell r="BC64">
            <v>0</v>
          </cell>
        </row>
        <row r="65">
          <cell r="A65" t="str">
            <v>Committed Expenditure LR</v>
          </cell>
          <cell r="B65">
            <v>0</v>
          </cell>
          <cell r="C65">
            <v>0</v>
          </cell>
          <cell r="D65">
            <v>0</v>
          </cell>
          <cell r="E65">
            <v>0</v>
          </cell>
          <cell r="F65">
            <v>0</v>
          </cell>
          <cell r="G65">
            <v>0</v>
          </cell>
          <cell r="H65">
            <v>0</v>
          </cell>
          <cell r="I65">
            <v>0</v>
          </cell>
          <cell r="J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BA65">
            <v>0</v>
          </cell>
          <cell r="BB65">
            <v>0</v>
          </cell>
          <cell r="BC65">
            <v>0</v>
          </cell>
        </row>
        <row r="66">
          <cell r="A66" t="str">
            <v>Construction Period Inflation BP</v>
          </cell>
          <cell r="B66">
            <v>0</v>
          </cell>
          <cell r="C66">
            <v>0</v>
          </cell>
          <cell r="D66">
            <v>0</v>
          </cell>
          <cell r="E66">
            <v>0</v>
          </cell>
          <cell r="F66">
            <v>0</v>
          </cell>
          <cell r="G66">
            <v>0</v>
          </cell>
          <cell r="H66">
            <v>0</v>
          </cell>
          <cell r="I66">
            <v>0</v>
          </cell>
          <cell r="J66">
            <v>0</v>
          </cell>
          <cell r="M66">
            <v>0</v>
          </cell>
          <cell r="N66">
            <v>0</v>
          </cell>
          <cell r="O66">
            <v>0</v>
          </cell>
          <cell r="P66">
            <v>0</v>
          </cell>
          <cell r="Q66">
            <v>960000</v>
          </cell>
          <cell r="R66">
            <v>0</v>
          </cell>
          <cell r="S66">
            <v>0</v>
          </cell>
          <cell r="T66">
            <v>2071181</v>
          </cell>
          <cell r="U66">
            <v>1440000</v>
          </cell>
          <cell r="V66">
            <v>1331000</v>
          </cell>
          <cell r="W66">
            <v>0</v>
          </cell>
          <cell r="X66">
            <v>0</v>
          </cell>
          <cell r="Y66">
            <v>0</v>
          </cell>
          <cell r="Z66">
            <v>0</v>
          </cell>
          <cell r="AA66">
            <v>0</v>
          </cell>
          <cell r="AB66">
            <v>0</v>
          </cell>
          <cell r="AC66">
            <v>0</v>
          </cell>
          <cell r="AD66">
            <v>0</v>
          </cell>
          <cell r="BA66">
            <v>0</v>
          </cell>
          <cell r="BB66">
            <v>0</v>
          </cell>
          <cell r="BC66">
            <v>0</v>
          </cell>
        </row>
        <row r="67">
          <cell r="A67" t="str">
            <v>Construction Period Inflation CF</v>
          </cell>
          <cell r="B67">
            <v>0</v>
          </cell>
          <cell r="C67">
            <v>0</v>
          </cell>
          <cell r="D67">
            <v>0</v>
          </cell>
          <cell r="E67">
            <v>523000</v>
          </cell>
          <cell r="F67">
            <v>0</v>
          </cell>
          <cell r="G67">
            <v>61000</v>
          </cell>
          <cell r="H67">
            <v>0</v>
          </cell>
          <cell r="I67">
            <v>0</v>
          </cell>
          <cell r="J67">
            <v>0</v>
          </cell>
          <cell r="K67">
            <v>0</v>
          </cell>
          <cell r="L67">
            <v>0</v>
          </cell>
          <cell r="M67">
            <v>0</v>
          </cell>
          <cell r="N67">
            <v>0</v>
          </cell>
          <cell r="O67">
            <v>0</v>
          </cell>
          <cell r="P67">
            <v>0</v>
          </cell>
          <cell r="Q67">
            <v>0</v>
          </cell>
          <cell r="R67">
            <v>0</v>
          </cell>
          <cell r="S67">
            <v>0</v>
          </cell>
          <cell r="T67">
            <v>3480000</v>
          </cell>
          <cell r="U67">
            <v>0</v>
          </cell>
          <cell r="V67">
            <v>0</v>
          </cell>
          <cell r="W67">
            <v>1461000</v>
          </cell>
          <cell r="X67">
            <v>1914000</v>
          </cell>
          <cell r="Y67">
            <v>2415500</v>
          </cell>
          <cell r="Z67">
            <v>0</v>
          </cell>
          <cell r="AA67">
            <v>3080000</v>
          </cell>
          <cell r="AB67">
            <v>2130000</v>
          </cell>
          <cell r="AC67">
            <v>2898000</v>
          </cell>
          <cell r="AD67">
            <v>0</v>
          </cell>
          <cell r="AE67">
            <v>0</v>
          </cell>
          <cell r="BA67">
            <v>0</v>
          </cell>
          <cell r="BB67">
            <v>0</v>
          </cell>
          <cell r="BC67">
            <v>0</v>
          </cell>
        </row>
        <row r="68">
          <cell r="A68" t="str">
            <v>Construction Period Inflation LR</v>
          </cell>
          <cell r="B68">
            <v>0</v>
          </cell>
          <cell r="C68">
            <v>0</v>
          </cell>
          <cell r="D68">
            <v>0</v>
          </cell>
          <cell r="E68">
            <v>523000</v>
          </cell>
          <cell r="F68">
            <v>0</v>
          </cell>
          <cell r="G68">
            <v>61000</v>
          </cell>
          <cell r="H68">
            <v>0</v>
          </cell>
          <cell r="I68">
            <v>0</v>
          </cell>
          <cell r="J68">
            <v>0</v>
          </cell>
          <cell r="M68">
            <v>0</v>
          </cell>
          <cell r="N68">
            <v>0</v>
          </cell>
          <cell r="O68">
            <v>0</v>
          </cell>
          <cell r="P68">
            <v>0</v>
          </cell>
          <cell r="Q68">
            <v>0</v>
          </cell>
          <cell r="R68">
            <v>0</v>
          </cell>
          <cell r="S68">
            <v>0</v>
          </cell>
          <cell r="T68">
            <v>3480000</v>
          </cell>
          <cell r="U68">
            <v>0</v>
          </cell>
          <cell r="V68">
            <v>0</v>
          </cell>
          <cell r="W68">
            <v>1461000</v>
          </cell>
          <cell r="X68">
            <v>1914000</v>
          </cell>
          <cell r="Y68">
            <v>2577905</v>
          </cell>
          <cell r="Z68">
            <v>0</v>
          </cell>
          <cell r="AA68">
            <v>3080000</v>
          </cell>
          <cell r="AB68">
            <v>2130000</v>
          </cell>
          <cell r="AC68">
            <v>2898000</v>
          </cell>
          <cell r="AD68">
            <v>0</v>
          </cell>
          <cell r="BA68">
            <v>0</v>
          </cell>
          <cell r="BB68">
            <v>0</v>
          </cell>
          <cell r="BC68">
            <v>0</v>
          </cell>
        </row>
        <row r="69">
          <cell r="A69" t="str">
            <v>Construction Works (Incl. OHP, Prelims, Mc's Design Devt %) BP</v>
          </cell>
          <cell r="B69">
            <v>78467000</v>
          </cell>
          <cell r="C69">
            <v>60224900</v>
          </cell>
          <cell r="D69">
            <v>4507259</v>
          </cell>
          <cell r="E69">
            <v>13941800</v>
          </cell>
          <cell r="F69">
            <v>4376100</v>
          </cell>
          <cell r="G69">
            <v>0</v>
          </cell>
          <cell r="H69">
            <v>9815000</v>
          </cell>
          <cell r="I69">
            <v>27706496</v>
          </cell>
          <cell r="J69">
            <v>74117260</v>
          </cell>
          <cell r="M69">
            <v>131221104</v>
          </cell>
          <cell r="N69">
            <v>70748100</v>
          </cell>
          <cell r="O69">
            <v>35641300</v>
          </cell>
          <cell r="P69">
            <v>0</v>
          </cell>
          <cell r="Q69">
            <v>35153500</v>
          </cell>
          <cell r="R69">
            <v>36120700</v>
          </cell>
          <cell r="S69">
            <v>60251300</v>
          </cell>
          <cell r="T69">
            <v>76189794</v>
          </cell>
          <cell r="U69">
            <v>69776166</v>
          </cell>
          <cell r="V69">
            <v>60199200</v>
          </cell>
          <cell r="W69">
            <v>40137601</v>
          </cell>
          <cell r="X69">
            <v>52923269</v>
          </cell>
          <cell r="Y69">
            <v>49774541</v>
          </cell>
          <cell r="Z69">
            <v>73016598</v>
          </cell>
          <cell r="AA69">
            <v>140812954</v>
          </cell>
          <cell r="AB69">
            <v>0</v>
          </cell>
          <cell r="AC69">
            <v>79738169</v>
          </cell>
          <cell r="AD69">
            <v>0</v>
          </cell>
          <cell r="BA69">
            <v>0</v>
          </cell>
          <cell r="BB69">
            <v>0</v>
          </cell>
          <cell r="BC69">
            <v>0</v>
          </cell>
        </row>
        <row r="70">
          <cell r="A70" t="str">
            <v>Construction Works (Incl. OHP, Prelims, Mc's Design Devt %) CF</v>
          </cell>
          <cell r="B70">
            <v>76138478</v>
          </cell>
          <cell r="C70">
            <v>60153076</v>
          </cell>
          <cell r="D70">
            <v>4507259</v>
          </cell>
          <cell r="E70">
            <v>16697626</v>
          </cell>
          <cell r="F70">
            <v>4376100</v>
          </cell>
          <cell r="G70">
            <v>3424000</v>
          </cell>
          <cell r="H70">
            <v>10218913</v>
          </cell>
          <cell r="I70">
            <v>22868150</v>
          </cell>
          <cell r="J70">
            <v>87826263</v>
          </cell>
          <cell r="K70">
            <v>0</v>
          </cell>
          <cell r="L70">
            <v>0</v>
          </cell>
          <cell r="M70">
            <v>135383368</v>
          </cell>
          <cell r="N70">
            <v>70590811</v>
          </cell>
          <cell r="O70">
            <v>15350000</v>
          </cell>
          <cell r="P70">
            <v>7125020</v>
          </cell>
          <cell r="Q70">
            <v>32799682</v>
          </cell>
          <cell r="R70">
            <v>41990000</v>
          </cell>
          <cell r="S70">
            <v>67179346</v>
          </cell>
          <cell r="T70">
            <v>82207493</v>
          </cell>
          <cell r="U70">
            <v>90880491</v>
          </cell>
          <cell r="V70">
            <v>68818534</v>
          </cell>
          <cell r="W70">
            <v>40231537</v>
          </cell>
          <cell r="X70">
            <v>52687063</v>
          </cell>
          <cell r="Y70">
            <v>57990000</v>
          </cell>
          <cell r="Z70">
            <v>67126600</v>
          </cell>
          <cell r="AA70">
            <v>88715000</v>
          </cell>
          <cell r="AB70">
            <v>61440000</v>
          </cell>
          <cell r="AC70">
            <v>75990000</v>
          </cell>
          <cell r="AD70">
            <v>0</v>
          </cell>
          <cell r="AE70">
            <v>0</v>
          </cell>
          <cell r="BA70">
            <v>0</v>
          </cell>
          <cell r="BB70">
            <v>0</v>
          </cell>
          <cell r="BC70">
            <v>0</v>
          </cell>
        </row>
        <row r="71">
          <cell r="A71" t="str">
            <v>Construction Works (Incl. OHP, Prelims, Mc's Design Devt %) LR</v>
          </cell>
          <cell r="B71">
            <v>76138478</v>
          </cell>
          <cell r="C71">
            <v>60153076</v>
          </cell>
          <cell r="D71">
            <v>4507259</v>
          </cell>
          <cell r="E71">
            <v>16697626</v>
          </cell>
          <cell r="F71">
            <v>4376100</v>
          </cell>
          <cell r="G71">
            <v>3424000</v>
          </cell>
          <cell r="H71">
            <v>10724359</v>
          </cell>
          <cell r="I71">
            <v>22868150</v>
          </cell>
          <cell r="J71">
            <v>87826263</v>
          </cell>
          <cell r="M71">
            <v>136970280</v>
          </cell>
          <cell r="N71">
            <v>70590811</v>
          </cell>
          <cell r="O71">
            <v>15350000</v>
          </cell>
          <cell r="P71">
            <v>7125020</v>
          </cell>
          <cell r="Q71">
            <v>32399682</v>
          </cell>
          <cell r="R71">
            <v>41990000</v>
          </cell>
          <cell r="S71">
            <v>67179346</v>
          </cell>
          <cell r="T71">
            <v>82207493</v>
          </cell>
          <cell r="U71">
            <v>91498766</v>
          </cell>
          <cell r="V71">
            <v>68818534</v>
          </cell>
          <cell r="W71">
            <v>40231537</v>
          </cell>
          <cell r="X71">
            <v>52687063</v>
          </cell>
          <cell r="Y71">
            <v>62419000</v>
          </cell>
          <cell r="Z71">
            <v>67126600</v>
          </cell>
          <cell r="AA71">
            <v>88715000</v>
          </cell>
          <cell r="AB71">
            <v>61440000</v>
          </cell>
          <cell r="AC71">
            <v>75990000</v>
          </cell>
          <cell r="AD71">
            <v>0</v>
          </cell>
          <cell r="BA71">
            <v>0</v>
          </cell>
          <cell r="BB71">
            <v>0</v>
          </cell>
          <cell r="BC71">
            <v>0</v>
          </cell>
        </row>
        <row r="72">
          <cell r="A72" t="str">
            <v>Contract Period (Weeks) BP</v>
          </cell>
          <cell r="B72">
            <v>104</v>
          </cell>
          <cell r="C72">
            <v>95</v>
          </cell>
          <cell r="D72">
            <v>115</v>
          </cell>
          <cell r="E72">
            <v>100</v>
          </cell>
          <cell r="F72">
            <v>47</v>
          </cell>
          <cell r="G72">
            <v>0</v>
          </cell>
          <cell r="H72">
            <v>77</v>
          </cell>
          <cell r="I72">
            <v>80</v>
          </cell>
          <cell r="J72">
            <v>123</v>
          </cell>
          <cell r="K72">
            <v>0</v>
          </cell>
          <cell r="L72">
            <v>0</v>
          </cell>
          <cell r="M72">
            <v>134</v>
          </cell>
          <cell r="N72">
            <v>127</v>
          </cell>
          <cell r="O72">
            <v>104</v>
          </cell>
          <cell r="P72">
            <v>0</v>
          </cell>
          <cell r="Q72">
            <v>92</v>
          </cell>
          <cell r="R72">
            <v>91</v>
          </cell>
          <cell r="S72">
            <v>137</v>
          </cell>
          <cell r="T72">
            <v>122</v>
          </cell>
          <cell r="U72">
            <v>95</v>
          </cell>
          <cell r="V72">
            <v>75</v>
          </cell>
          <cell r="W72">
            <v>116</v>
          </cell>
          <cell r="X72">
            <v>101</v>
          </cell>
          <cell r="Y72">
            <v>131</v>
          </cell>
          <cell r="Z72">
            <v>139</v>
          </cell>
          <cell r="AA72">
            <v>115</v>
          </cell>
          <cell r="AB72">
            <v>0</v>
          </cell>
          <cell r="AC72">
            <v>127</v>
          </cell>
          <cell r="AD72">
            <v>0</v>
          </cell>
          <cell r="BA72">
            <v>0</v>
          </cell>
          <cell r="BB72">
            <v>0</v>
          </cell>
          <cell r="BC72">
            <v>0</v>
          </cell>
        </row>
        <row r="73">
          <cell r="A73" t="str">
            <v>Contract Period (Weeks) CF</v>
          </cell>
          <cell r="B73">
            <v>119</v>
          </cell>
          <cell r="C73">
            <v>70</v>
          </cell>
          <cell r="D73">
            <v>115</v>
          </cell>
          <cell r="E73">
            <v>101</v>
          </cell>
          <cell r="F73">
            <v>61</v>
          </cell>
          <cell r="G73">
            <v>43</v>
          </cell>
          <cell r="H73">
            <v>89</v>
          </cell>
          <cell r="I73">
            <v>85</v>
          </cell>
          <cell r="J73">
            <v>132</v>
          </cell>
          <cell r="K73">
            <v>0</v>
          </cell>
          <cell r="L73">
            <v>0</v>
          </cell>
          <cell r="M73">
            <v>165</v>
          </cell>
          <cell r="N73">
            <v>145</v>
          </cell>
          <cell r="O73">
            <v>79</v>
          </cell>
          <cell r="P73">
            <v>48</v>
          </cell>
          <cell r="Q73">
            <v>87</v>
          </cell>
          <cell r="R73">
            <v>98</v>
          </cell>
          <cell r="S73">
            <v>100</v>
          </cell>
          <cell r="T73">
            <v>129</v>
          </cell>
          <cell r="U73">
            <v>117</v>
          </cell>
          <cell r="V73">
            <v>97</v>
          </cell>
          <cell r="W73">
            <v>117</v>
          </cell>
          <cell r="X73">
            <v>113</v>
          </cell>
          <cell r="Y73">
            <v>132</v>
          </cell>
          <cell r="Z73">
            <v>182</v>
          </cell>
          <cell r="AA73">
            <v>134</v>
          </cell>
          <cell r="AB73">
            <v>134</v>
          </cell>
          <cell r="AC73">
            <v>121</v>
          </cell>
          <cell r="AD73">
            <v>0</v>
          </cell>
          <cell r="AE73">
            <v>0</v>
          </cell>
          <cell r="BA73">
            <v>0</v>
          </cell>
          <cell r="BB73">
            <v>0</v>
          </cell>
          <cell r="BC73">
            <v>0</v>
          </cell>
        </row>
        <row r="74">
          <cell r="A74" t="str">
            <v>Contract Period (Weeks) LR</v>
          </cell>
          <cell r="B74">
            <v>119</v>
          </cell>
          <cell r="C74">
            <v>70</v>
          </cell>
          <cell r="D74">
            <v>115</v>
          </cell>
          <cell r="E74">
            <v>101</v>
          </cell>
          <cell r="F74">
            <v>61</v>
          </cell>
          <cell r="G74">
            <v>43</v>
          </cell>
          <cell r="H74">
            <v>89</v>
          </cell>
          <cell r="I74">
            <v>85</v>
          </cell>
          <cell r="J74">
            <v>132</v>
          </cell>
          <cell r="K74">
            <v>0</v>
          </cell>
          <cell r="L74">
            <v>0</v>
          </cell>
          <cell r="M74">
            <v>165</v>
          </cell>
          <cell r="N74">
            <v>145</v>
          </cell>
          <cell r="O74">
            <v>82</v>
          </cell>
          <cell r="P74">
            <v>48</v>
          </cell>
          <cell r="Q74">
            <v>87</v>
          </cell>
          <cell r="R74">
            <v>98</v>
          </cell>
          <cell r="S74">
            <v>100</v>
          </cell>
          <cell r="T74">
            <v>129</v>
          </cell>
          <cell r="U74">
            <v>115</v>
          </cell>
          <cell r="V74">
            <v>97</v>
          </cell>
          <cell r="W74">
            <v>117</v>
          </cell>
          <cell r="X74">
            <v>113</v>
          </cell>
          <cell r="Y74">
            <v>133</v>
          </cell>
          <cell r="Z74">
            <v>182</v>
          </cell>
          <cell r="AA74">
            <v>134</v>
          </cell>
          <cell r="AB74">
            <v>134</v>
          </cell>
          <cell r="AC74">
            <v>121</v>
          </cell>
          <cell r="AD74">
            <v>0</v>
          </cell>
          <cell r="BA74">
            <v>0</v>
          </cell>
          <cell r="BB74">
            <v>0</v>
          </cell>
          <cell r="BC74">
            <v>0</v>
          </cell>
        </row>
        <row r="75">
          <cell r="A75" t="str">
            <v>Contractor's Design Fees BP</v>
          </cell>
          <cell r="B75">
            <v>0</v>
          </cell>
          <cell r="C75">
            <v>0</v>
          </cell>
          <cell r="D75">
            <v>115771</v>
          </cell>
          <cell r="E75">
            <v>0</v>
          </cell>
          <cell r="F75">
            <v>0</v>
          </cell>
          <cell r="G75">
            <v>0</v>
          </cell>
          <cell r="H75">
            <v>0</v>
          </cell>
          <cell r="I75">
            <v>1306400</v>
          </cell>
          <cell r="J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BA75">
            <v>0</v>
          </cell>
          <cell r="BB75">
            <v>0</v>
          </cell>
          <cell r="BC75">
            <v>0</v>
          </cell>
        </row>
        <row r="76">
          <cell r="A76" t="str">
            <v>Contractor's Design Fees CF</v>
          </cell>
          <cell r="B76">
            <v>2817500</v>
          </cell>
          <cell r="C76">
            <v>0</v>
          </cell>
          <cell r="D76">
            <v>203618</v>
          </cell>
          <cell r="E76">
            <v>0</v>
          </cell>
          <cell r="F76">
            <v>250600</v>
          </cell>
          <cell r="G76">
            <v>251225</v>
          </cell>
          <cell r="H76">
            <v>249317</v>
          </cell>
          <cell r="I76">
            <v>1153363</v>
          </cell>
          <cell r="J76">
            <v>4097161</v>
          </cell>
          <cell r="K76">
            <v>0</v>
          </cell>
          <cell r="L76">
            <v>0</v>
          </cell>
          <cell r="M76">
            <v>4193747</v>
          </cell>
          <cell r="N76">
            <v>2270868</v>
          </cell>
          <cell r="O76">
            <v>654535</v>
          </cell>
          <cell r="P76">
            <v>800000</v>
          </cell>
          <cell r="Q76">
            <v>1945000</v>
          </cell>
          <cell r="R76">
            <v>1465616</v>
          </cell>
          <cell r="S76">
            <v>2827049</v>
          </cell>
          <cell r="T76">
            <v>0</v>
          </cell>
          <cell r="U76">
            <v>5075738</v>
          </cell>
          <cell r="V76">
            <v>2554672</v>
          </cell>
          <cell r="W76">
            <v>0</v>
          </cell>
          <cell r="X76">
            <v>0</v>
          </cell>
          <cell r="Y76">
            <v>2200000</v>
          </cell>
          <cell r="Z76">
            <v>2440273</v>
          </cell>
          <cell r="AA76">
            <v>0</v>
          </cell>
          <cell r="AB76">
            <v>0</v>
          </cell>
          <cell r="AC76">
            <v>5803000</v>
          </cell>
          <cell r="AD76">
            <v>0</v>
          </cell>
          <cell r="AE76">
            <v>0</v>
          </cell>
          <cell r="BA76">
            <v>0</v>
          </cell>
          <cell r="BB76">
            <v>0</v>
          </cell>
          <cell r="BC76">
            <v>0</v>
          </cell>
        </row>
        <row r="77">
          <cell r="A77" t="str">
            <v>Contractor's Design Fees LR</v>
          </cell>
          <cell r="B77">
            <v>2817500</v>
          </cell>
          <cell r="C77">
            <v>0</v>
          </cell>
          <cell r="D77">
            <v>203618</v>
          </cell>
          <cell r="E77">
            <v>0</v>
          </cell>
          <cell r="F77">
            <v>250600</v>
          </cell>
          <cell r="G77">
            <v>251225</v>
          </cell>
          <cell r="H77">
            <v>299317</v>
          </cell>
          <cell r="I77">
            <v>1153363</v>
          </cell>
          <cell r="J77">
            <v>4097161</v>
          </cell>
          <cell r="M77">
            <v>4193747</v>
          </cell>
          <cell r="N77">
            <v>2270868</v>
          </cell>
          <cell r="O77">
            <v>654535</v>
          </cell>
          <cell r="P77">
            <v>800000</v>
          </cell>
          <cell r="Q77">
            <v>1945000</v>
          </cell>
          <cell r="R77">
            <v>1465616</v>
          </cell>
          <cell r="S77">
            <v>2827049</v>
          </cell>
          <cell r="T77">
            <v>0</v>
          </cell>
          <cell r="U77">
            <v>5075738</v>
          </cell>
          <cell r="V77">
            <v>2554672</v>
          </cell>
          <cell r="W77">
            <v>0</v>
          </cell>
          <cell r="X77">
            <v>0</v>
          </cell>
          <cell r="Y77">
            <v>2200000</v>
          </cell>
          <cell r="Z77">
            <v>2440273</v>
          </cell>
          <cell r="AA77">
            <v>0</v>
          </cell>
          <cell r="AB77">
            <v>0</v>
          </cell>
          <cell r="AC77">
            <v>5803000</v>
          </cell>
          <cell r="AD77">
            <v>0</v>
          </cell>
          <cell r="BA77">
            <v>0</v>
          </cell>
          <cell r="BB77">
            <v>0</v>
          </cell>
          <cell r="BC77">
            <v>0</v>
          </cell>
        </row>
        <row r="78">
          <cell r="A78" t="str">
            <v>Contributions Due/Received BP</v>
          </cell>
          <cell r="B78">
            <v>0</v>
          </cell>
          <cell r="C78">
            <v>0</v>
          </cell>
          <cell r="D78">
            <v>0</v>
          </cell>
          <cell r="E78">
            <v>0</v>
          </cell>
          <cell r="F78">
            <v>0</v>
          </cell>
          <cell r="G78">
            <v>0</v>
          </cell>
          <cell r="H78">
            <v>0</v>
          </cell>
          <cell r="I78">
            <v>0</v>
          </cell>
          <cell r="J78">
            <v>0</v>
          </cell>
          <cell r="M78">
            <v>0</v>
          </cell>
          <cell r="N78">
            <v>0</v>
          </cell>
          <cell r="O78">
            <v>0</v>
          </cell>
          <cell r="P78">
            <v>0</v>
          </cell>
          <cell r="Q78">
            <v>0</v>
          </cell>
          <cell r="R78">
            <v>-12998892</v>
          </cell>
          <cell r="S78">
            <v>0</v>
          </cell>
          <cell r="T78">
            <v>0</v>
          </cell>
          <cell r="U78">
            <v>0</v>
          </cell>
          <cell r="V78">
            <v>0</v>
          </cell>
          <cell r="W78">
            <v>0</v>
          </cell>
          <cell r="X78">
            <v>0</v>
          </cell>
          <cell r="Y78">
            <v>0</v>
          </cell>
          <cell r="Z78">
            <v>0</v>
          </cell>
          <cell r="AA78">
            <v>0</v>
          </cell>
          <cell r="AB78">
            <v>0</v>
          </cell>
          <cell r="AC78">
            <v>0</v>
          </cell>
          <cell r="AD78">
            <v>0</v>
          </cell>
          <cell r="BA78">
            <v>0</v>
          </cell>
          <cell r="BB78">
            <v>0</v>
          </cell>
          <cell r="BC78">
            <v>0</v>
          </cell>
        </row>
        <row r="79">
          <cell r="A79" t="str">
            <v>Contributions Due/Received CF</v>
          </cell>
          <cell r="B79">
            <v>12348</v>
          </cell>
          <cell r="C79">
            <v>-553476</v>
          </cell>
          <cell r="D79">
            <v>-24949</v>
          </cell>
          <cell r="E79">
            <v>0</v>
          </cell>
          <cell r="F79">
            <v>0</v>
          </cell>
          <cell r="G79">
            <v>0</v>
          </cell>
          <cell r="H79">
            <v>-900000</v>
          </cell>
          <cell r="I79">
            <v>-841526</v>
          </cell>
          <cell r="J79">
            <v>-346597</v>
          </cell>
          <cell r="K79">
            <v>0</v>
          </cell>
          <cell r="L79">
            <v>0</v>
          </cell>
          <cell r="M79">
            <v>-3350799</v>
          </cell>
          <cell r="N79">
            <v>0</v>
          </cell>
          <cell r="O79">
            <v>0</v>
          </cell>
          <cell r="P79">
            <v>0</v>
          </cell>
          <cell r="Q79">
            <v>0</v>
          </cell>
          <cell r="R79">
            <v>-13700000</v>
          </cell>
          <cell r="S79">
            <v>-236958</v>
          </cell>
          <cell r="T79">
            <v>0</v>
          </cell>
          <cell r="U79">
            <v>-616725</v>
          </cell>
          <cell r="V79">
            <v>-7000609</v>
          </cell>
          <cell r="W79">
            <v>0</v>
          </cell>
          <cell r="X79">
            <v>0</v>
          </cell>
          <cell r="Y79">
            <v>0</v>
          </cell>
          <cell r="Z79">
            <v>-261177</v>
          </cell>
          <cell r="AA79">
            <v>0</v>
          </cell>
          <cell r="AB79">
            <v>0</v>
          </cell>
          <cell r="AC79">
            <v>0</v>
          </cell>
          <cell r="AD79">
            <v>0</v>
          </cell>
          <cell r="AE79">
            <v>0</v>
          </cell>
          <cell r="BA79">
            <v>0</v>
          </cell>
          <cell r="BB79">
            <v>0</v>
          </cell>
          <cell r="BC79">
            <v>0</v>
          </cell>
        </row>
        <row r="80">
          <cell r="A80" t="str">
            <v>Contributions Due/Received LR</v>
          </cell>
          <cell r="B80">
            <v>-100000</v>
          </cell>
          <cell r="C80">
            <v>-553476</v>
          </cell>
          <cell r="D80">
            <v>-24949</v>
          </cell>
          <cell r="E80">
            <v>0</v>
          </cell>
          <cell r="F80">
            <v>0</v>
          </cell>
          <cell r="G80">
            <v>0</v>
          </cell>
          <cell r="H80">
            <v>-900000</v>
          </cell>
          <cell r="I80">
            <v>-841526</v>
          </cell>
          <cell r="J80">
            <v>-64967</v>
          </cell>
          <cell r="M80">
            <v>-3030000</v>
          </cell>
          <cell r="N80">
            <v>0</v>
          </cell>
          <cell r="O80">
            <v>0</v>
          </cell>
          <cell r="P80">
            <v>0</v>
          </cell>
          <cell r="Q80">
            <v>0</v>
          </cell>
          <cell r="R80">
            <v>-13700000</v>
          </cell>
          <cell r="S80">
            <v>-236958</v>
          </cell>
          <cell r="T80">
            <v>0</v>
          </cell>
          <cell r="U80">
            <v>-616725</v>
          </cell>
          <cell r="V80">
            <v>-6985078</v>
          </cell>
          <cell r="W80">
            <v>0</v>
          </cell>
          <cell r="X80">
            <v>0</v>
          </cell>
          <cell r="Y80">
            <v>0</v>
          </cell>
          <cell r="Z80">
            <v>-261177</v>
          </cell>
          <cell r="AA80">
            <v>0</v>
          </cell>
          <cell r="AB80">
            <v>0</v>
          </cell>
          <cell r="AC80">
            <v>0</v>
          </cell>
          <cell r="AD80">
            <v>0</v>
          </cell>
          <cell r="BA80">
            <v>0</v>
          </cell>
          <cell r="BB80">
            <v>0</v>
          </cell>
          <cell r="BC80">
            <v>0</v>
          </cell>
        </row>
        <row r="81">
          <cell r="A81" t="str">
            <v>Contributions To Make/Made  BP</v>
          </cell>
          <cell r="B81">
            <v>0</v>
          </cell>
          <cell r="C81">
            <v>4110287</v>
          </cell>
          <cell r="D81">
            <v>0</v>
          </cell>
          <cell r="E81">
            <v>0</v>
          </cell>
          <cell r="F81">
            <v>0</v>
          </cell>
          <cell r="G81">
            <v>0</v>
          </cell>
          <cell r="H81">
            <v>0</v>
          </cell>
          <cell r="I81">
            <v>0</v>
          </cell>
          <cell r="J81">
            <v>0</v>
          </cell>
          <cell r="M81">
            <v>0</v>
          </cell>
          <cell r="N81">
            <v>0</v>
          </cell>
          <cell r="O81">
            <v>0</v>
          </cell>
          <cell r="P81">
            <v>0</v>
          </cell>
          <cell r="Q81">
            <v>0</v>
          </cell>
          <cell r="R81">
            <v>0</v>
          </cell>
          <cell r="S81">
            <v>0</v>
          </cell>
          <cell r="T81">
            <v>0</v>
          </cell>
          <cell r="U81">
            <v>0</v>
          </cell>
          <cell r="V81">
            <v>13108184</v>
          </cell>
          <cell r="W81">
            <v>0</v>
          </cell>
          <cell r="X81">
            <v>0</v>
          </cell>
          <cell r="Y81">
            <v>0</v>
          </cell>
          <cell r="Z81">
            <v>0</v>
          </cell>
          <cell r="AA81">
            <v>0</v>
          </cell>
          <cell r="AB81">
            <v>0</v>
          </cell>
          <cell r="AC81">
            <v>0</v>
          </cell>
          <cell r="AD81">
            <v>0</v>
          </cell>
          <cell r="BA81">
            <v>0</v>
          </cell>
          <cell r="BB81">
            <v>0</v>
          </cell>
          <cell r="BC81">
            <v>0</v>
          </cell>
        </row>
        <row r="82">
          <cell r="A82" t="str">
            <v>Contributions To Make/Made  CF</v>
          </cell>
          <cell r="B82">
            <v>4038140</v>
          </cell>
          <cell r="C82">
            <v>9431516</v>
          </cell>
          <cell r="D82">
            <v>0</v>
          </cell>
          <cell r="E82">
            <v>0</v>
          </cell>
          <cell r="F82">
            <v>0</v>
          </cell>
          <cell r="G82">
            <v>0</v>
          </cell>
          <cell r="H82">
            <v>264496</v>
          </cell>
          <cell r="I82">
            <v>318887</v>
          </cell>
          <cell r="J82">
            <v>1560000</v>
          </cell>
          <cell r="K82">
            <v>0</v>
          </cell>
          <cell r="L82">
            <v>0</v>
          </cell>
          <cell r="M82">
            <v>350000</v>
          </cell>
          <cell r="N82">
            <v>100000</v>
          </cell>
          <cell r="O82">
            <v>0</v>
          </cell>
          <cell r="P82">
            <v>0</v>
          </cell>
          <cell r="Q82">
            <v>0</v>
          </cell>
          <cell r="R82">
            <v>0</v>
          </cell>
          <cell r="S82">
            <v>1463175</v>
          </cell>
          <cell r="T82">
            <v>0</v>
          </cell>
          <cell r="U82">
            <v>660625</v>
          </cell>
          <cell r="V82">
            <v>10104900</v>
          </cell>
          <cell r="W82">
            <v>0</v>
          </cell>
          <cell r="X82">
            <v>0</v>
          </cell>
          <cell r="Y82">
            <v>0</v>
          </cell>
          <cell r="Z82">
            <v>0</v>
          </cell>
          <cell r="AA82">
            <v>1600000</v>
          </cell>
          <cell r="AB82">
            <v>0</v>
          </cell>
          <cell r="AC82">
            <v>0</v>
          </cell>
          <cell r="AD82">
            <v>0</v>
          </cell>
          <cell r="AE82">
            <v>0</v>
          </cell>
          <cell r="BA82">
            <v>0</v>
          </cell>
          <cell r="BB82">
            <v>0</v>
          </cell>
          <cell r="BC82">
            <v>0</v>
          </cell>
        </row>
        <row r="83">
          <cell r="A83" t="str">
            <v>Contributions To Make/Made  LR</v>
          </cell>
          <cell r="B83">
            <v>4083368</v>
          </cell>
          <cell r="C83">
            <v>9431516</v>
          </cell>
          <cell r="D83">
            <v>0</v>
          </cell>
          <cell r="E83">
            <v>0</v>
          </cell>
          <cell r="F83">
            <v>0</v>
          </cell>
          <cell r="G83">
            <v>0</v>
          </cell>
          <cell r="H83">
            <v>114496</v>
          </cell>
          <cell r="I83">
            <v>318887</v>
          </cell>
          <cell r="J83">
            <v>1560000</v>
          </cell>
          <cell r="M83">
            <v>350000</v>
          </cell>
          <cell r="N83">
            <v>100000</v>
          </cell>
          <cell r="O83">
            <v>0</v>
          </cell>
          <cell r="P83">
            <v>0</v>
          </cell>
          <cell r="Q83">
            <v>0</v>
          </cell>
          <cell r="R83">
            <v>0</v>
          </cell>
          <cell r="S83">
            <v>1463175</v>
          </cell>
          <cell r="T83">
            <v>0</v>
          </cell>
          <cell r="U83">
            <v>602060</v>
          </cell>
          <cell r="V83">
            <v>10104900</v>
          </cell>
          <cell r="W83">
            <v>0</v>
          </cell>
          <cell r="X83">
            <v>0</v>
          </cell>
          <cell r="Y83">
            <v>0</v>
          </cell>
          <cell r="Z83">
            <v>0</v>
          </cell>
          <cell r="AA83">
            <v>1600000</v>
          </cell>
          <cell r="AB83">
            <v>0</v>
          </cell>
          <cell r="AC83">
            <v>0</v>
          </cell>
          <cell r="AD83">
            <v>0</v>
          </cell>
          <cell r="BA83">
            <v>0</v>
          </cell>
          <cell r="BB83">
            <v>0</v>
          </cell>
          <cell r="BC83">
            <v>0</v>
          </cell>
        </row>
        <row r="84">
          <cell r="A84" t="str">
            <v>Created By</v>
          </cell>
          <cell r="B84" t="str">
            <v>David Walters</v>
          </cell>
          <cell r="C84" t="str">
            <v>David Walters</v>
          </cell>
          <cell r="D84" t="str">
            <v>David Walters</v>
          </cell>
          <cell r="E84" t="str">
            <v>David Walters</v>
          </cell>
          <cell r="F84" t="str">
            <v>David Walters</v>
          </cell>
          <cell r="G84" t="str">
            <v>David Walters</v>
          </cell>
          <cell r="H84" t="str">
            <v>David Walters</v>
          </cell>
          <cell r="I84" t="str">
            <v>Michael Tawn</v>
          </cell>
          <cell r="J84" t="str">
            <v>David Walters</v>
          </cell>
          <cell r="K84" t="str">
            <v>PROD_CRM_Setup (System User)</v>
          </cell>
          <cell r="L84" t="str">
            <v>PROD_CRM_Setup (System User)</v>
          </cell>
          <cell r="M84" t="str">
            <v>David Walters</v>
          </cell>
          <cell r="N84" t="str">
            <v>David Walters</v>
          </cell>
          <cell r="O84" t="str">
            <v>David Walters</v>
          </cell>
          <cell r="P84" t="str">
            <v>David Walters</v>
          </cell>
          <cell r="Q84" t="str">
            <v>David Walters</v>
          </cell>
          <cell r="R84" t="str">
            <v>David Walters</v>
          </cell>
          <cell r="S84" t="str">
            <v>David Walters</v>
          </cell>
          <cell r="T84" t="str">
            <v>David Walters</v>
          </cell>
          <cell r="U84" t="str">
            <v>David Walters</v>
          </cell>
          <cell r="V84" t="str">
            <v>David Walters</v>
          </cell>
          <cell r="W84" t="str">
            <v>David Walters</v>
          </cell>
          <cell r="X84" t="str">
            <v>David Walters</v>
          </cell>
          <cell r="Y84" t="str">
            <v>David Walters</v>
          </cell>
          <cell r="Z84" t="str">
            <v>David Walters</v>
          </cell>
          <cell r="AA84" t="str">
            <v>David Walters</v>
          </cell>
          <cell r="AB84" t="str">
            <v>David Walters</v>
          </cell>
          <cell r="AC84" t="str">
            <v>David Walters</v>
          </cell>
          <cell r="AD84" t="str">
            <v>PROD_CRM_Setup (System User)</v>
          </cell>
          <cell r="AE84" t="str">
            <v>PROD_CRM_Setup (System User)</v>
          </cell>
          <cell r="BA84">
            <v>0</v>
          </cell>
          <cell r="BB84">
            <v>0</v>
          </cell>
          <cell r="BC84">
            <v>0</v>
          </cell>
        </row>
        <row r="85">
          <cell r="A85" t="str">
            <v>Created By (Delegate)</v>
          </cell>
          <cell r="B85"/>
          <cell r="C85"/>
          <cell r="D85"/>
          <cell r="E85"/>
          <cell r="F85"/>
          <cell r="G85"/>
          <cell r="H85"/>
          <cell r="I85"/>
          <cell r="J85"/>
          <cell r="K85"/>
          <cell r="L85"/>
          <cell r="M85"/>
          <cell r="N85"/>
          <cell r="O85"/>
          <cell r="P85"/>
          <cell r="Q85"/>
          <cell r="R85"/>
          <cell r="S85"/>
          <cell r="T85"/>
          <cell r="U85"/>
          <cell r="V85"/>
          <cell r="W85"/>
          <cell r="X85"/>
          <cell r="Y85"/>
          <cell r="Z85"/>
          <cell r="AA85"/>
          <cell r="AB85"/>
          <cell r="AC85"/>
          <cell r="AD85"/>
          <cell r="AE85"/>
          <cell r="BA85">
            <v>0</v>
          </cell>
          <cell r="BB85">
            <v>0</v>
          </cell>
          <cell r="BC85">
            <v>0</v>
          </cell>
        </row>
        <row r="86">
          <cell r="A86" t="str">
            <v>Created On</v>
          </cell>
          <cell r="B86">
            <v>42898.382476851897</v>
          </cell>
          <cell r="C86">
            <v>42898.394386574102</v>
          </cell>
          <cell r="D86">
            <v>42898.388726851903</v>
          </cell>
          <cell r="E86">
            <v>42898.640497685199</v>
          </cell>
          <cell r="F86">
            <v>42898.396307870396</v>
          </cell>
          <cell r="G86">
            <v>42738.3758564815</v>
          </cell>
          <cell r="H86">
            <v>42898.392280092601</v>
          </cell>
          <cell r="I86">
            <v>42905.766145833302</v>
          </cell>
          <cell r="J86">
            <v>42899.364733796298</v>
          </cell>
          <cell r="K86">
            <v>42507.380613425899</v>
          </cell>
          <cell r="L86">
            <v>42507.3805671296</v>
          </cell>
          <cell r="M86">
            <v>42898.395046296297</v>
          </cell>
          <cell r="N86">
            <v>42887.650590277801</v>
          </cell>
          <cell r="O86">
            <v>42898.654340277797</v>
          </cell>
          <cell r="P86">
            <v>42899.673703703702</v>
          </cell>
          <cell r="Q86">
            <v>42898.566608796304</v>
          </cell>
          <cell r="R86">
            <v>42899.753067129597</v>
          </cell>
          <cell r="S86">
            <v>42898.396736111099</v>
          </cell>
          <cell r="T86">
            <v>42904.527824074103</v>
          </cell>
          <cell r="U86">
            <v>42899.645069444399</v>
          </cell>
          <cell r="V86">
            <v>42899.662164351903</v>
          </cell>
          <cell r="W86">
            <v>42800.480590277803</v>
          </cell>
          <cell r="X86">
            <v>42800.483124999999</v>
          </cell>
          <cell r="Y86">
            <v>42899.682083333297</v>
          </cell>
          <cell r="Z86">
            <v>42921.620648148099</v>
          </cell>
          <cell r="AA86">
            <v>42898.680081018501</v>
          </cell>
          <cell r="AB86">
            <v>42898.681087962999</v>
          </cell>
          <cell r="AC86">
            <v>42919.749872685199</v>
          </cell>
          <cell r="AD86">
            <v>42507.3808333333</v>
          </cell>
          <cell r="AE86">
            <v>42507.3808333333</v>
          </cell>
          <cell r="BA86">
            <v>0</v>
          </cell>
          <cell r="BB86">
            <v>0</v>
          </cell>
          <cell r="BC86">
            <v>0</v>
          </cell>
        </row>
        <row r="87">
          <cell r="A87" t="str">
            <v>Developer's Contingency BP</v>
          </cell>
          <cell r="B87">
            <v>1000000</v>
          </cell>
          <cell r="C87">
            <v>1156827</v>
          </cell>
          <cell r="D87">
            <v>236357</v>
          </cell>
          <cell r="E87">
            <v>0</v>
          </cell>
          <cell r="F87">
            <v>400000</v>
          </cell>
          <cell r="G87">
            <v>0</v>
          </cell>
          <cell r="H87">
            <v>150000</v>
          </cell>
          <cell r="I87">
            <v>0</v>
          </cell>
          <cell r="J87">
            <v>0</v>
          </cell>
          <cell r="M87">
            <v>3024500</v>
          </cell>
          <cell r="N87">
            <v>0</v>
          </cell>
          <cell r="O87">
            <v>0</v>
          </cell>
          <cell r="P87">
            <v>0</v>
          </cell>
          <cell r="Q87">
            <v>1905815</v>
          </cell>
          <cell r="R87">
            <v>1450000</v>
          </cell>
          <cell r="S87">
            <v>6220905</v>
          </cell>
          <cell r="T87">
            <v>1626794</v>
          </cell>
          <cell r="U87">
            <v>3560000</v>
          </cell>
          <cell r="V87">
            <v>3130000</v>
          </cell>
          <cell r="W87">
            <v>0</v>
          </cell>
          <cell r="X87">
            <v>0</v>
          </cell>
          <cell r="Y87">
            <v>0</v>
          </cell>
          <cell r="Z87">
            <v>0</v>
          </cell>
          <cell r="AA87">
            <v>6758650</v>
          </cell>
          <cell r="AB87">
            <v>0</v>
          </cell>
          <cell r="AC87">
            <v>0</v>
          </cell>
          <cell r="AD87">
            <v>0</v>
          </cell>
          <cell r="BA87">
            <v>0</v>
          </cell>
          <cell r="BB87">
            <v>0</v>
          </cell>
          <cell r="BC87">
            <v>0</v>
          </cell>
        </row>
        <row r="88">
          <cell r="A88" t="str">
            <v>Developer's Contingency CF</v>
          </cell>
          <cell r="B88">
            <v>500000</v>
          </cell>
          <cell r="C88">
            <v>20000</v>
          </cell>
          <cell r="D88">
            <v>82959</v>
          </cell>
          <cell r="E88">
            <v>250000</v>
          </cell>
          <cell r="F88">
            <v>100000</v>
          </cell>
          <cell r="G88">
            <v>548202</v>
          </cell>
          <cell r="H88">
            <v>0</v>
          </cell>
          <cell r="I88">
            <v>198055</v>
          </cell>
          <cell r="J88">
            <v>1000980</v>
          </cell>
          <cell r="K88">
            <v>0</v>
          </cell>
          <cell r="L88">
            <v>0</v>
          </cell>
          <cell r="M88">
            <v>2385254</v>
          </cell>
          <cell r="N88">
            <v>0</v>
          </cell>
          <cell r="O88">
            <v>639867</v>
          </cell>
          <cell r="P88">
            <v>640982</v>
          </cell>
          <cell r="Q88">
            <v>1555817</v>
          </cell>
          <cell r="R88">
            <v>464960</v>
          </cell>
          <cell r="S88">
            <v>0</v>
          </cell>
          <cell r="T88">
            <v>3801441</v>
          </cell>
          <cell r="U88">
            <v>3636459</v>
          </cell>
          <cell r="V88">
            <v>1749176</v>
          </cell>
          <cell r="W88">
            <v>1500000</v>
          </cell>
          <cell r="X88">
            <v>1000000</v>
          </cell>
          <cell r="Y88">
            <v>2899500</v>
          </cell>
          <cell r="Z88">
            <v>0</v>
          </cell>
          <cell r="AA88">
            <v>4543194</v>
          </cell>
          <cell r="AB88">
            <v>3171000</v>
          </cell>
          <cell r="AC88">
            <v>2217069</v>
          </cell>
          <cell r="AD88">
            <v>0</v>
          </cell>
          <cell r="AE88">
            <v>0</v>
          </cell>
          <cell r="BA88">
            <v>0</v>
          </cell>
          <cell r="BB88">
            <v>0</v>
          </cell>
          <cell r="BC88">
            <v>0</v>
          </cell>
        </row>
        <row r="89">
          <cell r="A89" t="str">
            <v>Developer's Contingency LR</v>
          </cell>
          <cell r="B89">
            <v>1218207</v>
          </cell>
          <cell r="C89">
            <v>20000</v>
          </cell>
          <cell r="D89">
            <v>82959</v>
          </cell>
          <cell r="E89">
            <v>250000</v>
          </cell>
          <cell r="F89">
            <v>100000</v>
          </cell>
          <cell r="G89">
            <v>548202</v>
          </cell>
          <cell r="H89">
            <v>0</v>
          </cell>
          <cell r="I89">
            <v>198055</v>
          </cell>
          <cell r="J89">
            <v>110980</v>
          </cell>
          <cell r="M89">
            <v>124080</v>
          </cell>
          <cell r="N89">
            <v>0</v>
          </cell>
          <cell r="O89">
            <v>639867</v>
          </cell>
          <cell r="P89">
            <v>640982</v>
          </cell>
          <cell r="Q89">
            <v>1555817</v>
          </cell>
          <cell r="R89">
            <v>688139</v>
          </cell>
          <cell r="S89">
            <v>0</v>
          </cell>
          <cell r="T89">
            <v>3801441</v>
          </cell>
          <cell r="U89">
            <v>3833103</v>
          </cell>
          <cell r="V89">
            <v>1749176</v>
          </cell>
          <cell r="W89">
            <v>1500000</v>
          </cell>
          <cell r="X89">
            <v>1000000</v>
          </cell>
          <cell r="Y89">
            <v>3120950</v>
          </cell>
          <cell r="Z89">
            <v>0</v>
          </cell>
          <cell r="AA89">
            <v>4543194</v>
          </cell>
          <cell r="AB89">
            <v>3171000</v>
          </cell>
          <cell r="AC89">
            <v>2217069</v>
          </cell>
          <cell r="AD89">
            <v>0</v>
          </cell>
          <cell r="BA89">
            <v>0</v>
          </cell>
          <cell r="BB89">
            <v>0</v>
          </cell>
          <cell r="BC89">
            <v>0</v>
          </cell>
        </row>
        <row r="90">
          <cell r="A90" t="str">
            <v>Development Management Fees BP</v>
          </cell>
          <cell r="B90">
            <v>3169263</v>
          </cell>
          <cell r="C90">
            <v>2339400</v>
          </cell>
          <cell r="D90">
            <v>198540</v>
          </cell>
          <cell r="E90">
            <v>0</v>
          </cell>
          <cell r="F90">
            <v>185385</v>
          </cell>
          <cell r="G90">
            <v>0</v>
          </cell>
          <cell r="H90">
            <v>344000</v>
          </cell>
          <cell r="I90">
            <v>954476</v>
          </cell>
          <cell r="J90">
            <v>3520000</v>
          </cell>
          <cell r="M90">
            <v>5540000</v>
          </cell>
          <cell r="N90">
            <v>2959432</v>
          </cell>
          <cell r="O90">
            <v>0</v>
          </cell>
          <cell r="P90">
            <v>0</v>
          </cell>
          <cell r="Q90">
            <v>1380046</v>
          </cell>
          <cell r="R90">
            <v>1502160</v>
          </cell>
          <cell r="S90">
            <v>2578100</v>
          </cell>
          <cell r="T90">
            <v>3367490</v>
          </cell>
          <cell r="U90">
            <v>2852454</v>
          </cell>
          <cell r="V90">
            <v>2947437</v>
          </cell>
          <cell r="W90">
            <v>0</v>
          </cell>
          <cell r="X90">
            <v>0</v>
          </cell>
          <cell r="Y90">
            <v>0</v>
          </cell>
          <cell r="Z90">
            <v>2658749</v>
          </cell>
          <cell r="AA90">
            <v>5960120</v>
          </cell>
          <cell r="AB90">
            <v>0</v>
          </cell>
          <cell r="AC90">
            <v>3657000</v>
          </cell>
          <cell r="AD90">
            <v>0</v>
          </cell>
          <cell r="BA90">
            <v>0</v>
          </cell>
          <cell r="BB90">
            <v>0</v>
          </cell>
          <cell r="BC90">
            <v>0</v>
          </cell>
        </row>
        <row r="91">
          <cell r="A91" t="str">
            <v>Development Management Fees CF</v>
          </cell>
          <cell r="B91">
            <v>3012047</v>
          </cell>
          <cell r="C91">
            <v>2272513</v>
          </cell>
          <cell r="D91">
            <v>208349</v>
          </cell>
          <cell r="E91">
            <v>807653</v>
          </cell>
          <cell r="F91">
            <v>172621</v>
          </cell>
          <cell r="G91">
            <v>187822</v>
          </cell>
          <cell r="H91">
            <v>455137</v>
          </cell>
          <cell r="I91">
            <v>1055471</v>
          </cell>
          <cell r="J91">
            <v>3614921</v>
          </cell>
          <cell r="K91">
            <v>0</v>
          </cell>
          <cell r="L91">
            <v>0</v>
          </cell>
          <cell r="M91">
            <v>5540000</v>
          </cell>
          <cell r="N91">
            <v>3288014</v>
          </cell>
          <cell r="O91">
            <v>660548</v>
          </cell>
          <cell r="P91">
            <v>325321</v>
          </cell>
          <cell r="Q91">
            <v>1416098</v>
          </cell>
          <cell r="R91">
            <v>1724600</v>
          </cell>
          <cell r="S91">
            <v>2735372</v>
          </cell>
          <cell r="T91">
            <v>3781100</v>
          </cell>
          <cell r="U91">
            <v>3679454</v>
          </cell>
          <cell r="V91">
            <v>3199710</v>
          </cell>
          <cell r="W91">
            <v>1600000</v>
          </cell>
          <cell r="X91">
            <v>2107000</v>
          </cell>
          <cell r="Y91">
            <v>2680978</v>
          </cell>
          <cell r="Z91">
            <v>2927956</v>
          </cell>
          <cell r="AA91">
            <v>3891800</v>
          </cell>
          <cell r="AB91">
            <v>2634400</v>
          </cell>
          <cell r="AC91">
            <v>3583400</v>
          </cell>
          <cell r="AD91">
            <v>0</v>
          </cell>
          <cell r="AE91">
            <v>0</v>
          </cell>
          <cell r="BA91">
            <v>0</v>
          </cell>
          <cell r="BB91">
            <v>0</v>
          </cell>
          <cell r="BC91">
            <v>0</v>
          </cell>
        </row>
        <row r="92">
          <cell r="A92" t="str">
            <v>Development Management Fees LR</v>
          </cell>
          <cell r="B92">
            <v>3012047</v>
          </cell>
          <cell r="C92">
            <v>2272513</v>
          </cell>
          <cell r="D92">
            <v>208349</v>
          </cell>
          <cell r="E92">
            <v>807653</v>
          </cell>
          <cell r="F92">
            <v>172621</v>
          </cell>
          <cell r="G92">
            <v>187822</v>
          </cell>
          <cell r="H92">
            <v>476557</v>
          </cell>
          <cell r="I92">
            <v>1055471</v>
          </cell>
          <cell r="J92">
            <v>3614921</v>
          </cell>
          <cell r="M92">
            <v>5540000</v>
          </cell>
          <cell r="N92">
            <v>3288014</v>
          </cell>
          <cell r="O92">
            <v>660548</v>
          </cell>
          <cell r="P92">
            <v>325321</v>
          </cell>
          <cell r="Q92">
            <v>1392098</v>
          </cell>
          <cell r="R92">
            <v>1724600</v>
          </cell>
          <cell r="S92">
            <v>2735372</v>
          </cell>
          <cell r="T92">
            <v>3781100</v>
          </cell>
          <cell r="U92">
            <v>3909809</v>
          </cell>
          <cell r="V92">
            <v>3199710</v>
          </cell>
          <cell r="W92">
            <v>1600000</v>
          </cell>
          <cell r="X92">
            <v>2107000</v>
          </cell>
          <cell r="Y92">
            <v>2886254</v>
          </cell>
          <cell r="Z92">
            <v>2927956</v>
          </cell>
          <cell r="AA92">
            <v>3891800</v>
          </cell>
          <cell r="AB92">
            <v>2634400</v>
          </cell>
          <cell r="AC92">
            <v>3583400</v>
          </cell>
          <cell r="AD92">
            <v>0</v>
          </cell>
          <cell r="BA92">
            <v>0</v>
          </cell>
          <cell r="BB92">
            <v>0</v>
          </cell>
          <cell r="BC92">
            <v>0</v>
          </cell>
        </row>
        <row r="93">
          <cell r="A93" t="str">
            <v>Direct Supply Items/Costs BP</v>
          </cell>
          <cell r="B93">
            <v>0</v>
          </cell>
          <cell r="C93">
            <v>0</v>
          </cell>
          <cell r="D93">
            <v>0</v>
          </cell>
          <cell r="E93">
            <v>0</v>
          </cell>
          <cell r="F93">
            <v>0</v>
          </cell>
          <cell r="G93">
            <v>0</v>
          </cell>
          <cell r="H93">
            <v>0</v>
          </cell>
          <cell r="I93">
            <v>0</v>
          </cell>
          <cell r="J93">
            <v>0</v>
          </cell>
          <cell r="M93">
            <v>0</v>
          </cell>
          <cell r="N93">
            <v>0</v>
          </cell>
          <cell r="O93">
            <v>0</v>
          </cell>
          <cell r="P93">
            <v>0</v>
          </cell>
          <cell r="Q93">
            <v>200000</v>
          </cell>
          <cell r="R93">
            <v>150000</v>
          </cell>
          <cell r="S93">
            <v>0</v>
          </cell>
          <cell r="T93">
            <v>0</v>
          </cell>
          <cell r="U93">
            <v>0</v>
          </cell>
          <cell r="V93">
            <v>0</v>
          </cell>
          <cell r="W93">
            <v>0</v>
          </cell>
          <cell r="X93">
            <v>0</v>
          </cell>
          <cell r="Y93">
            <v>0</v>
          </cell>
          <cell r="Z93">
            <v>31500</v>
          </cell>
          <cell r="AA93">
            <v>0</v>
          </cell>
          <cell r="AB93">
            <v>0</v>
          </cell>
          <cell r="AC93">
            <v>0</v>
          </cell>
          <cell r="AD93">
            <v>0</v>
          </cell>
          <cell r="BA93">
            <v>0</v>
          </cell>
          <cell r="BB93">
            <v>0</v>
          </cell>
          <cell r="BC93">
            <v>0</v>
          </cell>
        </row>
        <row r="94">
          <cell r="A94" t="str">
            <v>Direct Supply Items/Costs CF</v>
          </cell>
          <cell r="B94">
            <v>0</v>
          </cell>
          <cell r="C94">
            <v>574</v>
          </cell>
          <cell r="D94">
            <v>0</v>
          </cell>
          <cell r="E94">
            <v>50000</v>
          </cell>
          <cell r="F94">
            <v>0</v>
          </cell>
          <cell r="G94">
            <v>0</v>
          </cell>
          <cell r="H94">
            <v>0</v>
          </cell>
          <cell r="I94">
            <v>0</v>
          </cell>
          <cell r="J94">
            <v>0</v>
          </cell>
          <cell r="K94">
            <v>0</v>
          </cell>
          <cell r="L94">
            <v>0</v>
          </cell>
          <cell r="M94">
            <v>0</v>
          </cell>
          <cell r="N94">
            <v>717171</v>
          </cell>
          <cell r="O94">
            <v>0</v>
          </cell>
          <cell r="P94">
            <v>0</v>
          </cell>
          <cell r="Q94">
            <v>150000</v>
          </cell>
          <cell r="R94">
            <v>233000</v>
          </cell>
          <cell r="S94">
            <v>0</v>
          </cell>
          <cell r="T94">
            <v>0</v>
          </cell>
          <cell r="U94">
            <v>0</v>
          </cell>
          <cell r="V94">
            <v>0</v>
          </cell>
          <cell r="W94">
            <v>100000</v>
          </cell>
          <cell r="X94">
            <v>150000</v>
          </cell>
          <cell r="Y94">
            <v>200000</v>
          </cell>
          <cell r="Z94">
            <v>1716497</v>
          </cell>
          <cell r="AA94">
            <v>0</v>
          </cell>
          <cell r="AB94">
            <v>0</v>
          </cell>
          <cell r="AC94">
            <v>0</v>
          </cell>
          <cell r="AD94">
            <v>0</v>
          </cell>
          <cell r="AE94">
            <v>0</v>
          </cell>
          <cell r="BA94">
            <v>0</v>
          </cell>
          <cell r="BB94">
            <v>0</v>
          </cell>
          <cell r="BC94">
            <v>0</v>
          </cell>
        </row>
        <row r="95">
          <cell r="A95" t="str">
            <v>Direct Supply Items/Costs LR</v>
          </cell>
          <cell r="B95">
            <v>0</v>
          </cell>
          <cell r="C95">
            <v>574</v>
          </cell>
          <cell r="D95">
            <v>0</v>
          </cell>
          <cell r="E95">
            <v>50000</v>
          </cell>
          <cell r="F95">
            <v>0</v>
          </cell>
          <cell r="G95">
            <v>0</v>
          </cell>
          <cell r="H95">
            <v>0</v>
          </cell>
          <cell r="I95">
            <v>0</v>
          </cell>
          <cell r="J95">
            <v>0</v>
          </cell>
          <cell r="M95">
            <v>0</v>
          </cell>
          <cell r="N95">
            <v>717171</v>
          </cell>
          <cell r="O95">
            <v>0</v>
          </cell>
          <cell r="P95">
            <v>0</v>
          </cell>
          <cell r="Q95">
            <v>150000</v>
          </cell>
          <cell r="R95">
            <v>150000</v>
          </cell>
          <cell r="S95">
            <v>0</v>
          </cell>
          <cell r="T95">
            <v>0</v>
          </cell>
          <cell r="U95">
            <v>0</v>
          </cell>
          <cell r="V95">
            <v>0</v>
          </cell>
          <cell r="W95">
            <v>100000</v>
          </cell>
          <cell r="X95">
            <v>150000</v>
          </cell>
          <cell r="Y95">
            <v>200000</v>
          </cell>
          <cell r="Z95">
            <v>1716497</v>
          </cell>
          <cell r="AA95">
            <v>0</v>
          </cell>
          <cell r="AB95">
            <v>0</v>
          </cell>
          <cell r="AC95">
            <v>0</v>
          </cell>
          <cell r="AD95">
            <v>0</v>
          </cell>
          <cell r="BA95">
            <v>0</v>
          </cell>
          <cell r="BB95">
            <v>0</v>
          </cell>
          <cell r="BC95">
            <v>0</v>
          </cell>
        </row>
        <row r="96">
          <cell r="A96" t="str">
            <v>Empty Costs BP</v>
          </cell>
          <cell r="B96">
            <v>1151844</v>
          </cell>
          <cell r="C96">
            <v>26836</v>
          </cell>
          <cell r="D96">
            <v>105329</v>
          </cell>
          <cell r="E96">
            <v>0</v>
          </cell>
          <cell r="F96">
            <v>0</v>
          </cell>
          <cell r="G96">
            <v>0</v>
          </cell>
          <cell r="H96">
            <v>0</v>
          </cell>
          <cell r="I96">
            <v>0</v>
          </cell>
          <cell r="J96">
            <v>211724</v>
          </cell>
          <cell r="M96">
            <v>0</v>
          </cell>
          <cell r="N96">
            <v>0</v>
          </cell>
          <cell r="O96">
            <v>0</v>
          </cell>
          <cell r="P96">
            <v>0</v>
          </cell>
          <cell r="Q96">
            <v>12000</v>
          </cell>
          <cell r="R96">
            <v>12000</v>
          </cell>
          <cell r="S96">
            <v>319455</v>
          </cell>
          <cell r="T96">
            <v>2801700</v>
          </cell>
          <cell r="U96">
            <v>236858</v>
          </cell>
          <cell r="V96">
            <v>198571</v>
          </cell>
          <cell r="W96">
            <v>0</v>
          </cell>
          <cell r="X96">
            <v>0</v>
          </cell>
          <cell r="Y96">
            <v>0</v>
          </cell>
          <cell r="Z96">
            <v>0</v>
          </cell>
          <cell r="AA96">
            <v>8365600</v>
          </cell>
          <cell r="AB96">
            <v>0</v>
          </cell>
          <cell r="AC96">
            <v>142906</v>
          </cell>
          <cell r="AD96">
            <v>0</v>
          </cell>
          <cell r="BA96">
            <v>0</v>
          </cell>
          <cell r="BB96">
            <v>0</v>
          </cell>
          <cell r="BC96">
            <v>0</v>
          </cell>
        </row>
        <row r="97">
          <cell r="A97" t="str">
            <v>Empty Costs CF</v>
          </cell>
          <cell r="B97">
            <v>99846</v>
          </cell>
          <cell r="C97">
            <v>127845</v>
          </cell>
          <cell r="D97">
            <v>102946</v>
          </cell>
          <cell r="E97">
            <v>0</v>
          </cell>
          <cell r="F97">
            <v>0</v>
          </cell>
          <cell r="G97">
            <v>0</v>
          </cell>
          <cell r="H97">
            <v>0</v>
          </cell>
          <cell r="I97">
            <v>0</v>
          </cell>
          <cell r="J97">
            <v>214389</v>
          </cell>
          <cell r="K97">
            <v>0</v>
          </cell>
          <cell r="L97">
            <v>0</v>
          </cell>
          <cell r="M97">
            <v>1180128</v>
          </cell>
          <cell r="N97">
            <v>250000</v>
          </cell>
          <cell r="O97">
            <v>280133</v>
          </cell>
          <cell r="P97">
            <v>0</v>
          </cell>
          <cell r="Q97">
            <v>12000</v>
          </cell>
          <cell r="R97">
            <v>89179</v>
          </cell>
          <cell r="S97">
            <v>319636</v>
          </cell>
          <cell r="T97">
            <v>500000</v>
          </cell>
          <cell r="U97">
            <v>219273</v>
          </cell>
          <cell r="V97">
            <v>226589</v>
          </cell>
          <cell r="W97">
            <v>0</v>
          </cell>
          <cell r="X97">
            <v>0</v>
          </cell>
          <cell r="Y97">
            <v>373000</v>
          </cell>
          <cell r="Z97">
            <v>0</v>
          </cell>
          <cell r="AA97">
            <v>939688</v>
          </cell>
          <cell r="AB97">
            <v>642660</v>
          </cell>
          <cell r="AC97">
            <v>129437</v>
          </cell>
          <cell r="AD97">
            <v>0</v>
          </cell>
          <cell r="AE97">
            <v>0</v>
          </cell>
          <cell r="BA97">
            <v>0</v>
          </cell>
          <cell r="BB97">
            <v>0</v>
          </cell>
          <cell r="BC97">
            <v>0</v>
          </cell>
        </row>
        <row r="98">
          <cell r="A98" t="str">
            <v>Empty Costs LR</v>
          </cell>
          <cell r="B98">
            <v>99846</v>
          </cell>
          <cell r="C98">
            <v>127845</v>
          </cell>
          <cell r="D98">
            <v>102946</v>
          </cell>
          <cell r="E98">
            <v>0</v>
          </cell>
          <cell r="F98">
            <v>0</v>
          </cell>
          <cell r="G98">
            <v>0</v>
          </cell>
          <cell r="H98">
            <v>0</v>
          </cell>
          <cell r="I98">
            <v>0</v>
          </cell>
          <cell r="J98">
            <v>214389</v>
          </cell>
          <cell r="M98">
            <v>1180128</v>
          </cell>
          <cell r="N98">
            <v>250000</v>
          </cell>
          <cell r="O98">
            <v>280133</v>
          </cell>
          <cell r="P98">
            <v>0</v>
          </cell>
          <cell r="Q98">
            <v>12000</v>
          </cell>
          <cell r="R98">
            <v>12000</v>
          </cell>
          <cell r="S98">
            <v>319636</v>
          </cell>
          <cell r="T98">
            <v>500000</v>
          </cell>
          <cell r="U98">
            <v>220004</v>
          </cell>
          <cell r="V98">
            <v>226589</v>
          </cell>
          <cell r="W98">
            <v>0</v>
          </cell>
          <cell r="X98">
            <v>0</v>
          </cell>
          <cell r="Y98">
            <v>373000</v>
          </cell>
          <cell r="Z98">
            <v>0</v>
          </cell>
          <cell r="AA98">
            <v>939688</v>
          </cell>
          <cell r="AB98">
            <v>642660</v>
          </cell>
          <cell r="AC98">
            <v>129437</v>
          </cell>
          <cell r="AD98">
            <v>0</v>
          </cell>
          <cell r="BA98">
            <v>0</v>
          </cell>
          <cell r="BB98">
            <v>0</v>
          </cell>
          <cell r="BC98">
            <v>0</v>
          </cell>
        </row>
        <row r="99">
          <cell r="A99" t="str">
            <v>Empty Rates BP</v>
          </cell>
          <cell r="B99">
            <v>2931237</v>
          </cell>
          <cell r="C99">
            <v>85238</v>
          </cell>
          <cell r="D99">
            <v>0</v>
          </cell>
          <cell r="E99">
            <v>0</v>
          </cell>
          <cell r="F99">
            <v>0</v>
          </cell>
          <cell r="G99">
            <v>0</v>
          </cell>
          <cell r="H99">
            <v>0</v>
          </cell>
          <cell r="I99">
            <v>0</v>
          </cell>
          <cell r="J99">
            <v>216769</v>
          </cell>
          <cell r="M99">
            <v>0</v>
          </cell>
          <cell r="N99">
            <v>0</v>
          </cell>
          <cell r="O99">
            <v>0</v>
          </cell>
          <cell r="P99">
            <v>0</v>
          </cell>
          <cell r="Q99">
            <v>41580</v>
          </cell>
          <cell r="R99">
            <v>36383</v>
          </cell>
          <cell r="S99">
            <v>1017227</v>
          </cell>
          <cell r="T99">
            <v>505440</v>
          </cell>
          <cell r="U99">
            <v>0</v>
          </cell>
          <cell r="V99">
            <v>0</v>
          </cell>
          <cell r="W99">
            <v>0</v>
          </cell>
          <cell r="X99">
            <v>0</v>
          </cell>
          <cell r="Y99">
            <v>0</v>
          </cell>
          <cell r="Z99">
            <v>234322</v>
          </cell>
          <cell r="AA99">
            <v>39839470</v>
          </cell>
          <cell r="AB99">
            <v>0</v>
          </cell>
          <cell r="AC99">
            <v>0</v>
          </cell>
          <cell r="AD99">
            <v>0</v>
          </cell>
          <cell r="BA99">
            <v>0</v>
          </cell>
          <cell r="BB99">
            <v>0</v>
          </cell>
          <cell r="BC99">
            <v>0</v>
          </cell>
        </row>
        <row r="100">
          <cell r="A100" t="str">
            <v>Empty Rates CF</v>
          </cell>
          <cell r="B100">
            <v>0</v>
          </cell>
          <cell r="C100">
            <v>0</v>
          </cell>
          <cell r="D100">
            <v>0</v>
          </cell>
          <cell r="E100">
            <v>0</v>
          </cell>
          <cell r="F100">
            <v>0</v>
          </cell>
          <cell r="G100">
            <v>0</v>
          </cell>
          <cell r="H100">
            <v>0</v>
          </cell>
          <cell r="I100">
            <v>0</v>
          </cell>
          <cell r="J100">
            <v>214389</v>
          </cell>
          <cell r="K100">
            <v>0</v>
          </cell>
          <cell r="L100">
            <v>0</v>
          </cell>
          <cell r="M100">
            <v>317786</v>
          </cell>
          <cell r="N100">
            <v>107216</v>
          </cell>
          <cell r="O100">
            <v>0</v>
          </cell>
          <cell r="P100">
            <v>0</v>
          </cell>
          <cell r="Q100">
            <v>41580</v>
          </cell>
          <cell r="R100">
            <v>36383</v>
          </cell>
          <cell r="S100">
            <v>743136</v>
          </cell>
          <cell r="T100">
            <v>1347607</v>
          </cell>
          <cell r="U100">
            <v>0</v>
          </cell>
          <cell r="V100">
            <v>0</v>
          </cell>
          <cell r="W100">
            <v>0</v>
          </cell>
          <cell r="X100">
            <v>0</v>
          </cell>
          <cell r="Y100">
            <v>142000</v>
          </cell>
          <cell r="Z100">
            <v>145309</v>
          </cell>
          <cell r="AA100">
            <v>4777189</v>
          </cell>
          <cell r="AB100">
            <v>3312814</v>
          </cell>
          <cell r="AC100">
            <v>0</v>
          </cell>
          <cell r="AD100">
            <v>0</v>
          </cell>
          <cell r="AE100">
            <v>0</v>
          </cell>
          <cell r="BA100">
            <v>0</v>
          </cell>
          <cell r="BB100">
            <v>0</v>
          </cell>
          <cell r="BC100">
            <v>0</v>
          </cell>
        </row>
        <row r="101">
          <cell r="A101" t="str">
            <v>Empty Rates LR</v>
          </cell>
          <cell r="B101">
            <v>96102</v>
          </cell>
          <cell r="C101">
            <v>0</v>
          </cell>
          <cell r="D101">
            <v>0</v>
          </cell>
          <cell r="E101">
            <v>0</v>
          </cell>
          <cell r="F101">
            <v>0</v>
          </cell>
          <cell r="G101">
            <v>0</v>
          </cell>
          <cell r="H101">
            <v>0</v>
          </cell>
          <cell r="I101">
            <v>0</v>
          </cell>
          <cell r="J101">
            <v>214389</v>
          </cell>
          <cell r="M101">
            <v>317786</v>
          </cell>
          <cell r="N101">
            <v>107216</v>
          </cell>
          <cell r="O101">
            <v>0</v>
          </cell>
          <cell r="P101">
            <v>0</v>
          </cell>
          <cell r="Q101">
            <v>41580</v>
          </cell>
          <cell r="R101">
            <v>36383</v>
          </cell>
          <cell r="S101">
            <v>1061020</v>
          </cell>
          <cell r="T101">
            <v>1347607</v>
          </cell>
          <cell r="U101">
            <v>0</v>
          </cell>
          <cell r="V101">
            <v>0</v>
          </cell>
          <cell r="W101">
            <v>0</v>
          </cell>
          <cell r="X101">
            <v>0</v>
          </cell>
          <cell r="Y101">
            <v>142000</v>
          </cell>
          <cell r="Z101">
            <v>145309</v>
          </cell>
          <cell r="AA101">
            <v>4777189</v>
          </cell>
          <cell r="AB101">
            <v>3312814</v>
          </cell>
          <cell r="AC101">
            <v>0</v>
          </cell>
          <cell r="AD101">
            <v>0</v>
          </cell>
          <cell r="BA101">
            <v>0</v>
          </cell>
          <cell r="BB101">
            <v>0</v>
          </cell>
          <cell r="BC101">
            <v>0</v>
          </cell>
        </row>
        <row r="102">
          <cell r="A102" t="str">
            <v>Enabling Works And Mock Up Costs BP</v>
          </cell>
          <cell r="B102">
            <v>0</v>
          </cell>
          <cell r="C102">
            <v>0</v>
          </cell>
          <cell r="D102">
            <v>0</v>
          </cell>
          <cell r="E102">
            <v>0</v>
          </cell>
          <cell r="F102">
            <v>0</v>
          </cell>
          <cell r="G102">
            <v>0</v>
          </cell>
          <cell r="H102">
            <v>0</v>
          </cell>
          <cell r="I102">
            <v>0</v>
          </cell>
          <cell r="J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BA102">
            <v>0</v>
          </cell>
          <cell r="BB102">
            <v>0</v>
          </cell>
          <cell r="BC102">
            <v>0</v>
          </cell>
        </row>
        <row r="103">
          <cell r="A103" t="str">
            <v>Enabling Works And Mock Up Costs CF</v>
          </cell>
          <cell r="B103">
            <v>0</v>
          </cell>
          <cell r="C103">
            <v>0</v>
          </cell>
          <cell r="D103">
            <v>0</v>
          </cell>
          <cell r="E103">
            <v>125000</v>
          </cell>
          <cell r="F103">
            <v>0</v>
          </cell>
          <cell r="G103">
            <v>0</v>
          </cell>
          <cell r="H103">
            <v>0</v>
          </cell>
          <cell r="I103">
            <v>2678487</v>
          </cell>
          <cell r="J103">
            <v>0</v>
          </cell>
          <cell r="K103">
            <v>0</v>
          </cell>
          <cell r="L103">
            <v>0</v>
          </cell>
          <cell r="M103">
            <v>1213541</v>
          </cell>
          <cell r="N103">
            <v>0</v>
          </cell>
          <cell r="O103">
            <v>100000</v>
          </cell>
          <cell r="P103">
            <v>0</v>
          </cell>
          <cell r="Q103">
            <v>200000</v>
          </cell>
          <cell r="R103">
            <v>366215</v>
          </cell>
          <cell r="S103">
            <v>0</v>
          </cell>
          <cell r="T103">
            <v>0</v>
          </cell>
          <cell r="U103">
            <v>0</v>
          </cell>
          <cell r="V103">
            <v>925006</v>
          </cell>
          <cell r="W103">
            <v>100000</v>
          </cell>
          <cell r="X103">
            <v>150000</v>
          </cell>
          <cell r="Y103">
            <v>150000</v>
          </cell>
          <cell r="Z103">
            <v>0</v>
          </cell>
          <cell r="AA103">
            <v>450000</v>
          </cell>
          <cell r="AB103">
            <v>150000</v>
          </cell>
          <cell r="AC103">
            <v>0</v>
          </cell>
          <cell r="AD103">
            <v>0</v>
          </cell>
          <cell r="AE103">
            <v>0</v>
          </cell>
          <cell r="BA103">
            <v>0</v>
          </cell>
          <cell r="BB103">
            <v>0</v>
          </cell>
          <cell r="BC103">
            <v>0</v>
          </cell>
        </row>
        <row r="104">
          <cell r="A104" t="str">
            <v>Enabling Works And Mock Up Costs LR</v>
          </cell>
          <cell r="B104">
            <v>0</v>
          </cell>
          <cell r="C104">
            <v>0</v>
          </cell>
          <cell r="D104">
            <v>0</v>
          </cell>
          <cell r="E104">
            <v>125000</v>
          </cell>
          <cell r="F104">
            <v>0</v>
          </cell>
          <cell r="G104">
            <v>0</v>
          </cell>
          <cell r="H104">
            <v>0</v>
          </cell>
          <cell r="I104">
            <v>2678487</v>
          </cell>
          <cell r="J104">
            <v>0</v>
          </cell>
          <cell r="M104">
            <v>1213541</v>
          </cell>
          <cell r="N104">
            <v>0</v>
          </cell>
          <cell r="O104">
            <v>100000</v>
          </cell>
          <cell r="P104">
            <v>0</v>
          </cell>
          <cell r="Q104">
            <v>200000</v>
          </cell>
          <cell r="R104">
            <v>366215</v>
          </cell>
          <cell r="S104">
            <v>0</v>
          </cell>
          <cell r="T104">
            <v>0</v>
          </cell>
          <cell r="U104">
            <v>0</v>
          </cell>
          <cell r="V104">
            <v>925006</v>
          </cell>
          <cell r="W104">
            <v>100000</v>
          </cell>
          <cell r="X104">
            <v>150000</v>
          </cell>
          <cell r="Y104">
            <v>150000</v>
          </cell>
          <cell r="Z104">
            <v>0</v>
          </cell>
          <cell r="AA104">
            <v>450000</v>
          </cell>
          <cell r="AB104">
            <v>150000</v>
          </cell>
          <cell r="AC104">
            <v>0</v>
          </cell>
          <cell r="AD104">
            <v>0</v>
          </cell>
          <cell r="BA104">
            <v>0</v>
          </cell>
          <cell r="BB104">
            <v>0</v>
          </cell>
          <cell r="BC104">
            <v>0</v>
          </cell>
        </row>
        <row r="105">
          <cell r="A105" t="str">
            <v>Forecast Contract Sum/Contract Sum BP</v>
          </cell>
          <cell r="B105">
            <v>78467000</v>
          </cell>
          <cell r="C105">
            <v>60224900</v>
          </cell>
          <cell r="D105">
            <v>4623030</v>
          </cell>
          <cell r="E105">
            <v>13941800</v>
          </cell>
          <cell r="F105">
            <v>4376100</v>
          </cell>
          <cell r="G105">
            <v>0</v>
          </cell>
          <cell r="H105">
            <v>9815000</v>
          </cell>
          <cell r="I105">
            <v>29012896</v>
          </cell>
          <cell r="J105">
            <v>74117260</v>
          </cell>
          <cell r="M105">
            <v>131221104</v>
          </cell>
          <cell r="N105">
            <v>70748100</v>
          </cell>
          <cell r="O105">
            <v>35641300</v>
          </cell>
          <cell r="P105">
            <v>0</v>
          </cell>
          <cell r="Q105">
            <v>38242500</v>
          </cell>
          <cell r="R105">
            <v>37435700</v>
          </cell>
          <cell r="S105">
            <v>60251300</v>
          </cell>
          <cell r="T105">
            <v>81108950</v>
          </cell>
          <cell r="U105">
            <v>75995266</v>
          </cell>
          <cell r="V105">
            <v>64816700</v>
          </cell>
          <cell r="W105">
            <v>40137601</v>
          </cell>
          <cell r="X105">
            <v>52923269</v>
          </cell>
          <cell r="Y105">
            <v>49774541</v>
          </cell>
          <cell r="Z105">
            <v>73016598</v>
          </cell>
          <cell r="AA105">
            <v>140812954</v>
          </cell>
          <cell r="AB105">
            <v>0</v>
          </cell>
          <cell r="AC105">
            <v>84854169</v>
          </cell>
          <cell r="AD105">
            <v>0</v>
          </cell>
          <cell r="BA105">
            <v>0</v>
          </cell>
          <cell r="BB105">
            <v>0</v>
          </cell>
          <cell r="BC105">
            <v>0</v>
          </cell>
        </row>
        <row r="106">
          <cell r="A106" t="str">
            <v>Forecast Contract Sum/Contract Sum CF</v>
          </cell>
          <cell r="B106">
            <v>78955978</v>
          </cell>
          <cell r="C106">
            <v>60153076</v>
          </cell>
          <cell r="D106">
            <v>4710877</v>
          </cell>
          <cell r="E106">
            <v>18960232</v>
          </cell>
          <cell r="F106">
            <v>4626700</v>
          </cell>
          <cell r="G106">
            <v>3924225</v>
          </cell>
          <cell r="H106">
            <v>10468230</v>
          </cell>
          <cell r="I106">
            <v>26700000</v>
          </cell>
          <cell r="J106">
            <v>91923424</v>
          </cell>
          <cell r="K106">
            <v>0</v>
          </cell>
          <cell r="L106">
            <v>0</v>
          </cell>
          <cell r="M106">
            <v>140790656</v>
          </cell>
          <cell r="N106">
            <v>72861679</v>
          </cell>
          <cell r="O106">
            <v>16525189</v>
          </cell>
          <cell r="P106">
            <v>8133020</v>
          </cell>
          <cell r="Q106">
            <v>36817459</v>
          </cell>
          <cell r="R106">
            <v>43821831</v>
          </cell>
          <cell r="S106">
            <v>70273395</v>
          </cell>
          <cell r="T106">
            <v>92358610</v>
          </cell>
          <cell r="U106">
            <v>96959229</v>
          </cell>
          <cell r="V106">
            <v>72493624</v>
          </cell>
          <cell r="W106">
            <v>48525360</v>
          </cell>
          <cell r="X106">
            <v>62312485</v>
          </cell>
          <cell r="Y106">
            <v>64125000</v>
          </cell>
          <cell r="Z106">
            <v>69566873</v>
          </cell>
          <cell r="AA106">
            <v>98002330</v>
          </cell>
          <cell r="AB106">
            <v>68024000</v>
          </cell>
          <cell r="AC106">
            <v>91243545</v>
          </cell>
          <cell r="AD106">
            <v>0</v>
          </cell>
          <cell r="AE106">
            <v>0</v>
          </cell>
          <cell r="BA106">
            <v>0</v>
          </cell>
          <cell r="BB106">
            <v>0</v>
          </cell>
          <cell r="BC106">
            <v>0</v>
          </cell>
        </row>
        <row r="107">
          <cell r="A107" t="str">
            <v>Forecast Contract Sum/Contract Sum LR</v>
          </cell>
          <cell r="B107">
            <v>78955978</v>
          </cell>
          <cell r="C107">
            <v>60153076</v>
          </cell>
          <cell r="D107">
            <v>4710877</v>
          </cell>
          <cell r="E107">
            <v>18960232</v>
          </cell>
          <cell r="F107">
            <v>4626700</v>
          </cell>
          <cell r="G107">
            <v>3924225</v>
          </cell>
          <cell r="H107">
            <v>11023676</v>
          </cell>
          <cell r="I107">
            <v>26700000</v>
          </cell>
          <cell r="J107">
            <v>91923424</v>
          </cell>
          <cell r="M107">
            <v>142377568</v>
          </cell>
          <cell r="N107">
            <v>72861679</v>
          </cell>
          <cell r="O107">
            <v>16525189</v>
          </cell>
          <cell r="P107">
            <v>8133020</v>
          </cell>
          <cell r="Q107">
            <v>36217459</v>
          </cell>
          <cell r="R107">
            <v>43821831</v>
          </cell>
          <cell r="S107">
            <v>70273395</v>
          </cell>
          <cell r="T107">
            <v>92358593</v>
          </cell>
          <cell r="U107">
            <v>98231192</v>
          </cell>
          <cell r="V107">
            <v>72493624</v>
          </cell>
          <cell r="W107">
            <v>49050023</v>
          </cell>
          <cell r="X107">
            <v>62884804</v>
          </cell>
          <cell r="Y107">
            <v>69035404</v>
          </cell>
          <cell r="Z107">
            <v>69566873</v>
          </cell>
          <cell r="AA107">
            <v>98002331</v>
          </cell>
          <cell r="AB107">
            <v>68024000</v>
          </cell>
          <cell r="AC107">
            <v>91243545</v>
          </cell>
          <cell r="AD107">
            <v>0</v>
          </cell>
          <cell r="BA107">
            <v>0</v>
          </cell>
          <cell r="BB107">
            <v>0</v>
          </cell>
          <cell r="BC107">
            <v>0</v>
          </cell>
        </row>
        <row r="108">
          <cell r="A108" t="str">
            <v>Forecast Development Budget BP</v>
          </cell>
          <cell r="B108">
            <v>109021132</v>
          </cell>
          <cell r="C108">
            <v>78464730</v>
          </cell>
          <cell r="D108">
            <v>6439916</v>
          </cell>
          <cell r="E108">
            <v>16151000</v>
          </cell>
          <cell r="F108">
            <v>5599731</v>
          </cell>
          <cell r="G108">
            <v>0</v>
          </cell>
          <cell r="H108">
            <v>12337500</v>
          </cell>
          <cell r="I108">
            <v>34777417</v>
          </cell>
          <cell r="J108">
            <v>103538390</v>
          </cell>
          <cell r="M108">
            <v>183626699</v>
          </cell>
          <cell r="N108">
            <v>99811979</v>
          </cell>
          <cell r="O108">
            <v>39918256</v>
          </cell>
          <cell r="P108">
            <v>0</v>
          </cell>
          <cell r="Q108">
            <v>53019852</v>
          </cell>
          <cell r="R108">
            <v>39305074</v>
          </cell>
          <cell r="S108">
            <v>86178310</v>
          </cell>
          <cell r="T108">
            <v>116993159</v>
          </cell>
          <cell r="U108">
            <v>105731626</v>
          </cell>
          <cell r="V108">
            <v>102472324</v>
          </cell>
          <cell r="W108">
            <v>45355489</v>
          </cell>
          <cell r="X108">
            <v>59274061</v>
          </cell>
          <cell r="Y108">
            <v>55996359</v>
          </cell>
          <cell r="Z108">
            <v>91987197</v>
          </cell>
          <cell r="AA108">
            <v>238262052</v>
          </cell>
          <cell r="AB108">
            <v>0</v>
          </cell>
          <cell r="AC108">
            <v>115507735</v>
          </cell>
          <cell r="AD108">
            <v>0</v>
          </cell>
          <cell r="BA108">
            <v>0</v>
          </cell>
          <cell r="BB108">
            <v>0</v>
          </cell>
          <cell r="BC108">
            <v>0</v>
          </cell>
        </row>
        <row r="109">
          <cell r="A109" t="str">
            <v>Forecast Development Budget CF</v>
          </cell>
          <cell r="B109">
            <v>101111269</v>
          </cell>
          <cell r="C109">
            <v>88507809</v>
          </cell>
          <cell r="D109">
            <v>6493276</v>
          </cell>
          <cell r="E109">
            <v>26458085</v>
          </cell>
          <cell r="F109">
            <v>5746578</v>
          </cell>
          <cell r="G109">
            <v>5786991</v>
          </cell>
          <cell r="H109">
            <v>13580173</v>
          </cell>
          <cell r="I109">
            <v>31590395</v>
          </cell>
          <cell r="J109">
            <v>126906951</v>
          </cell>
          <cell r="K109">
            <v>0</v>
          </cell>
          <cell r="L109">
            <v>0</v>
          </cell>
          <cell r="M109">
            <v>184792942</v>
          </cell>
          <cell r="N109">
            <v>102322349</v>
          </cell>
          <cell r="O109">
            <v>24888538</v>
          </cell>
          <cell r="P109">
            <v>10748823</v>
          </cell>
          <cell r="Q109">
            <v>51621322</v>
          </cell>
          <cell r="R109">
            <v>44158178</v>
          </cell>
          <cell r="S109">
            <v>88444120</v>
          </cell>
          <cell r="T109">
            <v>130012514</v>
          </cell>
          <cell r="U109">
            <v>125486865</v>
          </cell>
          <cell r="V109">
            <v>106630484</v>
          </cell>
          <cell r="W109">
            <v>68606233</v>
          </cell>
          <cell r="X109">
            <v>87760406</v>
          </cell>
          <cell r="Y109">
            <v>90238429</v>
          </cell>
          <cell r="Z109">
            <v>98115377</v>
          </cell>
          <cell r="AA109">
            <v>139788431</v>
          </cell>
          <cell r="AB109">
            <v>94981174</v>
          </cell>
          <cell r="AC109">
            <v>123270206</v>
          </cell>
          <cell r="AD109">
            <v>0</v>
          </cell>
          <cell r="AE109">
            <v>0</v>
          </cell>
          <cell r="BA109">
            <v>0</v>
          </cell>
          <cell r="BB109">
            <v>0</v>
          </cell>
          <cell r="BC109">
            <v>0</v>
          </cell>
        </row>
        <row r="110">
          <cell r="A110" t="str">
            <v>Forecast Development Budget LR</v>
          </cell>
          <cell r="B110">
            <v>103034094</v>
          </cell>
          <cell r="C110">
            <v>88507809</v>
          </cell>
          <cell r="D110">
            <v>6493276</v>
          </cell>
          <cell r="E110">
            <v>26458085</v>
          </cell>
          <cell r="F110">
            <v>5746578</v>
          </cell>
          <cell r="G110">
            <v>5786991</v>
          </cell>
          <cell r="H110">
            <v>13580172</v>
          </cell>
          <cell r="I110">
            <v>31590395</v>
          </cell>
          <cell r="J110">
            <v>126016951</v>
          </cell>
          <cell r="M110">
            <v>185668959</v>
          </cell>
          <cell r="N110">
            <v>102322349</v>
          </cell>
          <cell r="O110">
            <v>24888538</v>
          </cell>
          <cell r="P110">
            <v>10748823</v>
          </cell>
          <cell r="Q110">
            <v>50428322</v>
          </cell>
          <cell r="R110">
            <v>44158178</v>
          </cell>
          <cell r="S110">
            <v>88444120</v>
          </cell>
          <cell r="T110">
            <v>130012497</v>
          </cell>
          <cell r="U110">
            <v>125486865</v>
          </cell>
          <cell r="V110">
            <v>106630484</v>
          </cell>
          <cell r="W110">
            <v>69130896</v>
          </cell>
          <cell r="X110">
            <v>88332725</v>
          </cell>
          <cell r="Y110">
            <v>96240447</v>
          </cell>
          <cell r="Z110">
            <v>97830377</v>
          </cell>
          <cell r="AA110">
            <v>139788432</v>
          </cell>
          <cell r="AB110">
            <v>94981174</v>
          </cell>
          <cell r="AC110">
            <v>123270206</v>
          </cell>
          <cell r="AD110">
            <v>0</v>
          </cell>
          <cell r="BA110">
            <v>0</v>
          </cell>
          <cell r="BB110">
            <v>0</v>
          </cell>
          <cell r="BC110">
            <v>0</v>
          </cell>
        </row>
        <row r="111">
          <cell r="A111" t="str">
            <v>Forecast Final Account/Final Account BP</v>
          </cell>
          <cell r="B111">
            <v>78467000</v>
          </cell>
          <cell r="C111">
            <v>60224900</v>
          </cell>
          <cell r="D111">
            <v>4689671</v>
          </cell>
          <cell r="E111">
            <v>13941800</v>
          </cell>
          <cell r="F111">
            <v>4376100</v>
          </cell>
          <cell r="G111">
            <v>0</v>
          </cell>
          <cell r="H111">
            <v>9815000</v>
          </cell>
          <cell r="I111">
            <v>29012896</v>
          </cell>
          <cell r="J111">
            <v>74117260</v>
          </cell>
          <cell r="M111">
            <v>131221104</v>
          </cell>
          <cell r="N111">
            <v>81209276</v>
          </cell>
          <cell r="O111">
            <v>35641300</v>
          </cell>
          <cell r="P111">
            <v>0</v>
          </cell>
          <cell r="Q111">
            <v>38242500</v>
          </cell>
          <cell r="R111">
            <v>37435700</v>
          </cell>
          <cell r="S111">
            <v>60251300</v>
          </cell>
          <cell r="T111">
            <v>81108950</v>
          </cell>
          <cell r="U111">
            <v>75995266</v>
          </cell>
          <cell r="V111">
            <v>64816700</v>
          </cell>
          <cell r="W111">
            <v>40137601</v>
          </cell>
          <cell r="X111">
            <v>52923269</v>
          </cell>
          <cell r="Y111">
            <v>49774541</v>
          </cell>
          <cell r="Z111">
            <v>73016598</v>
          </cell>
          <cell r="AA111">
            <v>140812954</v>
          </cell>
          <cell r="AB111">
            <v>0</v>
          </cell>
          <cell r="AC111">
            <v>84854169</v>
          </cell>
          <cell r="AD111">
            <v>0</v>
          </cell>
          <cell r="BA111">
            <v>0</v>
          </cell>
          <cell r="BB111">
            <v>0</v>
          </cell>
          <cell r="BC111">
            <v>0</v>
          </cell>
        </row>
        <row r="112">
          <cell r="A112" t="str">
            <v>Forecast Final Account/Final Account CF</v>
          </cell>
          <cell r="B112">
            <v>76042000</v>
          </cell>
          <cell r="C112">
            <v>60153076</v>
          </cell>
          <cell r="D112">
            <v>4863762</v>
          </cell>
          <cell r="E112">
            <v>18960232</v>
          </cell>
          <cell r="F112">
            <v>4573451</v>
          </cell>
          <cell r="G112">
            <v>3924225</v>
          </cell>
          <cell r="H112">
            <v>10539675</v>
          </cell>
          <cell r="I112">
            <v>27407148</v>
          </cell>
          <cell r="J112">
            <v>94607570</v>
          </cell>
          <cell r="K112">
            <v>0</v>
          </cell>
          <cell r="L112">
            <v>0</v>
          </cell>
          <cell r="M112">
            <v>140157731</v>
          </cell>
          <cell r="N112">
            <v>84567966</v>
          </cell>
          <cell r="O112">
            <v>16525189</v>
          </cell>
          <cell r="P112">
            <v>8133020</v>
          </cell>
          <cell r="Q112">
            <v>36817459</v>
          </cell>
          <cell r="R112">
            <v>44418417</v>
          </cell>
          <cell r="S112">
            <v>69478646</v>
          </cell>
          <cell r="T112">
            <v>92358610</v>
          </cell>
          <cell r="U112">
            <v>96959229</v>
          </cell>
          <cell r="V112">
            <v>79281384</v>
          </cell>
          <cell r="W112">
            <v>48525360</v>
          </cell>
          <cell r="X112">
            <v>62312485</v>
          </cell>
          <cell r="Y112">
            <v>64125000</v>
          </cell>
          <cell r="Z112">
            <v>73660241</v>
          </cell>
          <cell r="AA112">
            <v>98002330</v>
          </cell>
          <cell r="AB112">
            <v>68024000</v>
          </cell>
          <cell r="AC112">
            <v>91243545</v>
          </cell>
          <cell r="AD112">
            <v>0</v>
          </cell>
          <cell r="AE112">
            <v>0</v>
          </cell>
          <cell r="BA112">
            <v>0</v>
          </cell>
          <cell r="BB112">
            <v>0</v>
          </cell>
          <cell r="BC112">
            <v>0</v>
          </cell>
        </row>
        <row r="113">
          <cell r="A113" t="str">
            <v>Forecast Final Account/Final Account LR</v>
          </cell>
          <cell r="B113">
            <v>75931738</v>
          </cell>
          <cell r="C113">
            <v>60153076</v>
          </cell>
          <cell r="D113">
            <v>4863762</v>
          </cell>
          <cell r="E113">
            <v>18960232</v>
          </cell>
          <cell r="F113">
            <v>4573451</v>
          </cell>
          <cell r="G113">
            <v>3924225</v>
          </cell>
          <cell r="H113">
            <v>11095121</v>
          </cell>
          <cell r="I113">
            <v>27407148</v>
          </cell>
          <cell r="J113">
            <v>93247823</v>
          </cell>
          <cell r="M113">
            <v>142377568</v>
          </cell>
          <cell r="N113">
            <v>84567966</v>
          </cell>
          <cell r="O113">
            <v>16525189</v>
          </cell>
          <cell r="P113">
            <v>8133020</v>
          </cell>
          <cell r="Q113">
            <v>36217459</v>
          </cell>
          <cell r="R113">
            <v>44399345</v>
          </cell>
          <cell r="S113">
            <v>69478646</v>
          </cell>
          <cell r="T113">
            <v>92358593</v>
          </cell>
          <cell r="U113">
            <v>96067192</v>
          </cell>
          <cell r="V113">
            <v>79001095</v>
          </cell>
          <cell r="W113">
            <v>49050023</v>
          </cell>
          <cell r="X113">
            <v>62884804</v>
          </cell>
          <cell r="Y113">
            <v>69035404</v>
          </cell>
          <cell r="Z113">
            <v>73660241</v>
          </cell>
          <cell r="AA113">
            <v>98002331</v>
          </cell>
          <cell r="AB113">
            <v>68024000</v>
          </cell>
          <cell r="AC113">
            <v>91243545</v>
          </cell>
          <cell r="AD113">
            <v>0</v>
          </cell>
          <cell r="BA113">
            <v>0</v>
          </cell>
          <cell r="BB113">
            <v>0</v>
          </cell>
          <cell r="BC113">
            <v>0</v>
          </cell>
        </row>
        <row r="114">
          <cell r="A114" t="str">
            <v>Hotel/Serviced Apartment (C1) GEA BP</v>
          </cell>
          <cell r="B114">
            <v>0</v>
          </cell>
          <cell r="C114">
            <v>0</v>
          </cell>
          <cell r="D114">
            <v>0</v>
          </cell>
          <cell r="E114">
            <v>0</v>
          </cell>
          <cell r="F114">
            <v>0</v>
          </cell>
          <cell r="G114">
            <v>0</v>
          </cell>
          <cell r="H114">
            <v>0</v>
          </cell>
          <cell r="I114">
            <v>0</v>
          </cell>
          <cell r="J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BA114">
            <v>0</v>
          </cell>
          <cell r="BB114">
            <v>0</v>
          </cell>
          <cell r="BC114">
            <v>0</v>
          </cell>
        </row>
        <row r="115">
          <cell r="A115" t="str">
            <v>Hotel/Serviced Apartment (C1) GEA CF</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BA115">
            <v>0</v>
          </cell>
          <cell r="BB115">
            <v>0</v>
          </cell>
          <cell r="BC115">
            <v>0</v>
          </cell>
        </row>
        <row r="116">
          <cell r="A116" t="str">
            <v>Hotel/Serviced Apartment (C1) GEA LR</v>
          </cell>
          <cell r="B116">
            <v>0</v>
          </cell>
          <cell r="C116">
            <v>0</v>
          </cell>
          <cell r="D116">
            <v>0</v>
          </cell>
          <cell r="E116">
            <v>0</v>
          </cell>
          <cell r="F116">
            <v>0</v>
          </cell>
          <cell r="G116">
            <v>0</v>
          </cell>
          <cell r="H116">
            <v>0</v>
          </cell>
          <cell r="I116">
            <v>0</v>
          </cell>
          <cell r="J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BA116">
            <v>0</v>
          </cell>
          <cell r="BB116">
            <v>0</v>
          </cell>
          <cell r="BC116">
            <v>0</v>
          </cell>
        </row>
        <row r="117">
          <cell r="A117" t="str">
            <v>Hotel/Serviced Apartment (C1) GIA BP</v>
          </cell>
          <cell r="B117">
            <v>0</v>
          </cell>
          <cell r="C117">
            <v>0</v>
          </cell>
          <cell r="D117">
            <v>0</v>
          </cell>
          <cell r="E117">
            <v>0</v>
          </cell>
          <cell r="F117">
            <v>0</v>
          </cell>
          <cell r="G117">
            <v>0</v>
          </cell>
          <cell r="H117">
            <v>0</v>
          </cell>
          <cell r="I117">
            <v>0</v>
          </cell>
          <cell r="J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BA117">
            <v>0</v>
          </cell>
          <cell r="BB117">
            <v>0</v>
          </cell>
          <cell r="BC117">
            <v>0</v>
          </cell>
        </row>
        <row r="118">
          <cell r="A118" t="str">
            <v>Hotel/Serviced Apartment (C1) GIA CF</v>
          </cell>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BA118">
            <v>0</v>
          </cell>
          <cell r="BB118">
            <v>0</v>
          </cell>
          <cell r="BC118">
            <v>0</v>
          </cell>
        </row>
        <row r="119">
          <cell r="A119" t="str">
            <v>Hotel/Serviced Apartment (C1) GIA LR</v>
          </cell>
          <cell r="B119">
            <v>0</v>
          </cell>
          <cell r="C119">
            <v>0</v>
          </cell>
          <cell r="D119">
            <v>0</v>
          </cell>
          <cell r="E119">
            <v>0</v>
          </cell>
          <cell r="F119">
            <v>0</v>
          </cell>
          <cell r="G119">
            <v>0</v>
          </cell>
          <cell r="H119">
            <v>0</v>
          </cell>
          <cell r="I119">
            <v>0</v>
          </cell>
          <cell r="J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BA119">
            <v>0</v>
          </cell>
          <cell r="BB119">
            <v>0</v>
          </cell>
          <cell r="BC119">
            <v>0</v>
          </cell>
        </row>
        <row r="120">
          <cell r="A120" t="str">
            <v>Hotel/Serviced Apartment (C1) NIA BP</v>
          </cell>
          <cell r="B120">
            <v>0</v>
          </cell>
          <cell r="C120">
            <v>0</v>
          </cell>
          <cell r="D120">
            <v>0</v>
          </cell>
          <cell r="E120">
            <v>0</v>
          </cell>
          <cell r="F120">
            <v>0</v>
          </cell>
          <cell r="G120">
            <v>0</v>
          </cell>
          <cell r="H120">
            <v>0</v>
          </cell>
          <cell r="I120">
            <v>0</v>
          </cell>
          <cell r="J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BA120">
            <v>0</v>
          </cell>
          <cell r="BB120">
            <v>0</v>
          </cell>
          <cell r="BC120">
            <v>0</v>
          </cell>
        </row>
        <row r="121">
          <cell r="A121" t="str">
            <v>Hotel/Serviced Apartment (C1) NIA CF</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BA121">
            <v>0</v>
          </cell>
          <cell r="BB121">
            <v>0</v>
          </cell>
          <cell r="BC121">
            <v>0</v>
          </cell>
        </row>
        <row r="122">
          <cell r="A122" t="str">
            <v>Hotel/Serviced Apartment (C1) NIA LR</v>
          </cell>
          <cell r="B122">
            <v>0</v>
          </cell>
          <cell r="C122">
            <v>0</v>
          </cell>
          <cell r="D122">
            <v>0</v>
          </cell>
          <cell r="E122">
            <v>0</v>
          </cell>
          <cell r="F122">
            <v>0</v>
          </cell>
          <cell r="G122">
            <v>0</v>
          </cell>
          <cell r="H122">
            <v>0</v>
          </cell>
          <cell r="I122">
            <v>0</v>
          </cell>
          <cell r="J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BA122">
            <v>0</v>
          </cell>
          <cell r="BB122">
            <v>0</v>
          </cell>
          <cell r="BC122">
            <v>0</v>
          </cell>
        </row>
        <row r="123">
          <cell r="A123" t="str">
            <v>Infrastructure Project</v>
          </cell>
          <cell r="B123"/>
          <cell r="C123"/>
          <cell r="D123"/>
          <cell r="E123"/>
          <cell r="F123"/>
          <cell r="G123"/>
          <cell r="H123"/>
          <cell r="I123"/>
          <cell r="J123"/>
          <cell r="K123"/>
          <cell r="L123"/>
          <cell r="M123"/>
          <cell r="N123"/>
          <cell r="O123"/>
          <cell r="P123"/>
          <cell r="Q123"/>
          <cell r="R123"/>
          <cell r="S123"/>
          <cell r="T123"/>
          <cell r="U123"/>
          <cell r="V123"/>
          <cell r="W123"/>
          <cell r="X123"/>
          <cell r="Y123"/>
          <cell r="Z123"/>
          <cell r="AA123"/>
          <cell r="AB123"/>
          <cell r="AC123"/>
          <cell r="AD123"/>
          <cell r="AE123"/>
          <cell r="BA123">
            <v>0</v>
          </cell>
          <cell r="BB123">
            <v>0</v>
          </cell>
          <cell r="BC123">
            <v>0</v>
          </cell>
        </row>
        <row r="124">
          <cell r="A124" t="str">
            <v>Instructed Variations BP</v>
          </cell>
          <cell r="B124">
            <v>0</v>
          </cell>
          <cell r="C124">
            <v>0</v>
          </cell>
          <cell r="D124">
            <v>66641</v>
          </cell>
          <cell r="E124">
            <v>0</v>
          </cell>
          <cell r="F124">
            <v>0</v>
          </cell>
          <cell r="G124">
            <v>0</v>
          </cell>
          <cell r="H124">
            <v>0</v>
          </cell>
          <cell r="I124">
            <v>0</v>
          </cell>
          <cell r="J124">
            <v>0</v>
          </cell>
          <cell r="K124">
            <v>0</v>
          </cell>
          <cell r="L124">
            <v>0</v>
          </cell>
          <cell r="M124">
            <v>0</v>
          </cell>
          <cell r="N124">
            <v>10461176</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BA124">
            <v>0</v>
          </cell>
          <cell r="BB124">
            <v>0</v>
          </cell>
          <cell r="BC124">
            <v>0</v>
          </cell>
        </row>
        <row r="125">
          <cell r="A125" t="str">
            <v>Instructed Variations CF</v>
          </cell>
          <cell r="B125">
            <v>-2913978</v>
          </cell>
          <cell r="C125">
            <v>0</v>
          </cell>
          <cell r="D125">
            <v>137885</v>
          </cell>
          <cell r="E125">
            <v>0</v>
          </cell>
          <cell r="F125">
            <v>-53249</v>
          </cell>
          <cell r="G125">
            <v>0</v>
          </cell>
          <cell r="H125">
            <v>71445</v>
          </cell>
          <cell r="I125">
            <v>707148</v>
          </cell>
          <cell r="J125">
            <v>1046346</v>
          </cell>
          <cell r="K125">
            <v>0</v>
          </cell>
          <cell r="L125">
            <v>0</v>
          </cell>
          <cell r="M125">
            <v>-671962</v>
          </cell>
          <cell r="N125">
            <v>11706287</v>
          </cell>
          <cell r="O125">
            <v>0</v>
          </cell>
          <cell r="P125">
            <v>0</v>
          </cell>
          <cell r="Q125">
            <v>0</v>
          </cell>
          <cell r="R125">
            <v>418317</v>
          </cell>
          <cell r="S125">
            <v>-869055</v>
          </cell>
          <cell r="T125">
            <v>0</v>
          </cell>
          <cell r="U125">
            <v>0</v>
          </cell>
          <cell r="V125">
            <v>6555612</v>
          </cell>
          <cell r="W125">
            <v>0</v>
          </cell>
          <cell r="X125">
            <v>0</v>
          </cell>
          <cell r="Y125">
            <v>0</v>
          </cell>
          <cell r="Z125">
            <v>4024988</v>
          </cell>
          <cell r="AA125">
            <v>0</v>
          </cell>
          <cell r="AB125">
            <v>0</v>
          </cell>
          <cell r="AC125">
            <v>0</v>
          </cell>
          <cell r="AD125">
            <v>0</v>
          </cell>
          <cell r="AE125">
            <v>0</v>
          </cell>
          <cell r="BA125">
            <v>0</v>
          </cell>
          <cell r="BB125">
            <v>0</v>
          </cell>
          <cell r="BC125">
            <v>0</v>
          </cell>
        </row>
        <row r="126">
          <cell r="A126" t="str">
            <v>Instructed Variations LR</v>
          </cell>
          <cell r="B126">
            <v>-3193234</v>
          </cell>
          <cell r="C126">
            <v>0</v>
          </cell>
          <cell r="D126">
            <v>137885</v>
          </cell>
          <cell r="E126">
            <v>0</v>
          </cell>
          <cell r="F126">
            <v>-53249</v>
          </cell>
          <cell r="G126">
            <v>0</v>
          </cell>
          <cell r="H126">
            <v>71445</v>
          </cell>
          <cell r="I126">
            <v>707148</v>
          </cell>
          <cell r="J126">
            <v>724692</v>
          </cell>
          <cell r="M126">
            <v>0</v>
          </cell>
          <cell r="N126">
            <v>11706287</v>
          </cell>
          <cell r="O126">
            <v>0</v>
          </cell>
          <cell r="P126">
            <v>0</v>
          </cell>
          <cell r="Q126">
            <v>0</v>
          </cell>
          <cell r="R126">
            <v>403764</v>
          </cell>
          <cell r="S126">
            <v>-869055</v>
          </cell>
          <cell r="T126">
            <v>0</v>
          </cell>
          <cell r="U126">
            <v>0</v>
          </cell>
          <cell r="V126">
            <v>6330016</v>
          </cell>
          <cell r="W126">
            <v>0</v>
          </cell>
          <cell r="X126">
            <v>0</v>
          </cell>
          <cell r="Y126">
            <v>0</v>
          </cell>
          <cell r="Z126">
            <v>4024988</v>
          </cell>
          <cell r="AA126">
            <v>0</v>
          </cell>
          <cell r="AB126">
            <v>0</v>
          </cell>
          <cell r="AC126">
            <v>0</v>
          </cell>
          <cell r="AD126">
            <v>0</v>
          </cell>
          <cell r="BA126">
            <v>0</v>
          </cell>
          <cell r="BB126">
            <v>0</v>
          </cell>
          <cell r="BC126">
            <v>0</v>
          </cell>
        </row>
        <row r="127">
          <cell r="A127" t="str">
            <v>Debt Service Costs On Development Costs BP</v>
          </cell>
          <cell r="B127">
            <v>9556646</v>
          </cell>
          <cell r="C127">
            <v>1869157</v>
          </cell>
          <cell r="D127">
            <v>289420</v>
          </cell>
          <cell r="E127">
            <v>0</v>
          </cell>
          <cell r="F127">
            <v>0</v>
          </cell>
          <cell r="G127">
            <v>0</v>
          </cell>
          <cell r="H127">
            <v>0</v>
          </cell>
          <cell r="I127">
            <v>1534680</v>
          </cell>
          <cell r="J127">
            <v>12317322</v>
          </cell>
          <cell r="M127">
            <v>12048000</v>
          </cell>
          <cell r="N127">
            <v>0</v>
          </cell>
          <cell r="O127">
            <v>0</v>
          </cell>
          <cell r="P127">
            <v>0</v>
          </cell>
          <cell r="Q127">
            <v>2632933</v>
          </cell>
          <cell r="R127">
            <v>2605623</v>
          </cell>
          <cell r="S127">
            <v>4998231</v>
          </cell>
          <cell r="T127">
            <v>8729213</v>
          </cell>
          <cell r="U127">
            <v>6123010</v>
          </cell>
          <cell r="V127">
            <v>7815148</v>
          </cell>
          <cell r="W127">
            <v>0</v>
          </cell>
          <cell r="X127">
            <v>0</v>
          </cell>
          <cell r="Y127">
            <v>0</v>
          </cell>
          <cell r="Z127">
            <v>4525000</v>
          </cell>
          <cell r="AA127">
            <v>11000000</v>
          </cell>
          <cell r="AB127">
            <v>0</v>
          </cell>
          <cell r="AC127">
            <v>7483440</v>
          </cell>
          <cell r="AD127">
            <v>0</v>
          </cell>
          <cell r="BA127">
            <v>0</v>
          </cell>
          <cell r="BB127">
            <v>0</v>
          </cell>
          <cell r="BC127">
            <v>0</v>
          </cell>
        </row>
        <row r="128">
          <cell r="A128" t="str">
            <v>Debt Service Costs On Development Costs CF</v>
          </cell>
          <cell r="B128">
            <v>9556646</v>
          </cell>
          <cell r="C128">
            <v>10869157</v>
          </cell>
          <cell r="D128">
            <v>286619</v>
          </cell>
          <cell r="E128">
            <v>1500000</v>
          </cell>
          <cell r="F128">
            <v>0</v>
          </cell>
          <cell r="G128">
            <v>0</v>
          </cell>
          <cell r="H128">
            <v>343000</v>
          </cell>
          <cell r="I128">
            <v>330930</v>
          </cell>
          <cell r="J128">
            <v>13297840</v>
          </cell>
          <cell r="K128">
            <v>0</v>
          </cell>
          <cell r="L128">
            <v>0</v>
          </cell>
          <cell r="M128">
            <v>15922946</v>
          </cell>
          <cell r="N128">
            <v>0</v>
          </cell>
          <cell r="O128">
            <v>1479892</v>
          </cell>
          <cell r="P128">
            <v>0</v>
          </cell>
          <cell r="Q128">
            <v>3536000</v>
          </cell>
          <cell r="R128">
            <v>2899008</v>
          </cell>
          <cell r="S128">
            <v>6105987</v>
          </cell>
          <cell r="T128">
            <v>9531191</v>
          </cell>
          <cell r="U128">
            <v>8334184</v>
          </cell>
          <cell r="V128">
            <v>7518192</v>
          </cell>
          <cell r="W128">
            <v>3275000</v>
          </cell>
          <cell r="X128">
            <v>4000000</v>
          </cell>
          <cell r="Y128">
            <v>5138765</v>
          </cell>
          <cell r="Z128">
            <v>5154564</v>
          </cell>
          <cell r="AA128">
            <v>6600000</v>
          </cell>
          <cell r="AB128">
            <v>4400000</v>
          </cell>
          <cell r="AC128">
            <v>6863640</v>
          </cell>
          <cell r="AD128">
            <v>0</v>
          </cell>
          <cell r="AE128">
            <v>0</v>
          </cell>
          <cell r="BA128">
            <v>0</v>
          </cell>
          <cell r="BB128">
            <v>0</v>
          </cell>
          <cell r="BC128">
            <v>0</v>
          </cell>
        </row>
        <row r="129">
          <cell r="A129" t="str">
            <v>Debt Service Costs On Development Costs LR</v>
          </cell>
          <cell r="B129">
            <v>9556646</v>
          </cell>
          <cell r="C129">
            <v>10869157</v>
          </cell>
          <cell r="D129">
            <v>286619</v>
          </cell>
          <cell r="E129">
            <v>1500000</v>
          </cell>
          <cell r="F129">
            <v>0</v>
          </cell>
          <cell r="G129">
            <v>0</v>
          </cell>
          <cell r="H129">
            <v>343000</v>
          </cell>
          <cell r="I129">
            <v>330930</v>
          </cell>
          <cell r="J129">
            <v>13298000</v>
          </cell>
          <cell r="M129">
            <v>16798668</v>
          </cell>
          <cell r="N129">
            <v>0</v>
          </cell>
          <cell r="O129">
            <v>1479892</v>
          </cell>
          <cell r="P129">
            <v>0</v>
          </cell>
          <cell r="Q129">
            <v>2967000</v>
          </cell>
          <cell r="R129">
            <v>2899008</v>
          </cell>
          <cell r="S129">
            <v>6105987</v>
          </cell>
          <cell r="T129">
            <v>9531191</v>
          </cell>
          <cell r="U129">
            <v>8334184</v>
          </cell>
          <cell r="V129">
            <v>7518192</v>
          </cell>
          <cell r="W129">
            <v>3275000</v>
          </cell>
          <cell r="X129">
            <v>4000000</v>
          </cell>
          <cell r="Y129">
            <v>5525000</v>
          </cell>
          <cell r="Z129">
            <v>5154564</v>
          </cell>
          <cell r="AA129">
            <v>6600000</v>
          </cell>
          <cell r="AB129">
            <v>4400000</v>
          </cell>
          <cell r="AC129">
            <v>6863640</v>
          </cell>
          <cell r="AD129">
            <v>0</v>
          </cell>
          <cell r="BA129">
            <v>0</v>
          </cell>
          <cell r="BB129">
            <v>0</v>
          </cell>
          <cell r="BC129">
            <v>0</v>
          </cell>
        </row>
        <row r="130">
          <cell r="A130" t="str">
            <v>Debt Service Costs On Land Related Costs BP</v>
          </cell>
          <cell r="B130">
            <v>0</v>
          </cell>
          <cell r="C130">
            <v>0</v>
          </cell>
          <cell r="D130">
            <v>0</v>
          </cell>
          <cell r="E130">
            <v>0</v>
          </cell>
          <cell r="F130">
            <v>0</v>
          </cell>
          <cell r="G130">
            <v>0</v>
          </cell>
          <cell r="H130">
            <v>0</v>
          </cell>
          <cell r="I130">
            <v>0</v>
          </cell>
          <cell r="J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BA130">
            <v>0</v>
          </cell>
          <cell r="BB130">
            <v>0</v>
          </cell>
          <cell r="BC130">
            <v>0</v>
          </cell>
        </row>
        <row r="131">
          <cell r="A131" t="str">
            <v>Debt Service Costs On Land Related Costs CF</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BA131">
            <v>0</v>
          </cell>
          <cell r="BB131">
            <v>0</v>
          </cell>
          <cell r="BC131">
            <v>0</v>
          </cell>
        </row>
        <row r="132">
          <cell r="A132" t="str">
            <v>Debt Service Costs On Land Related Costs LR</v>
          </cell>
          <cell r="B132">
            <v>0</v>
          </cell>
          <cell r="C132">
            <v>0</v>
          </cell>
          <cell r="D132">
            <v>0</v>
          </cell>
          <cell r="E132">
            <v>0</v>
          </cell>
          <cell r="F132">
            <v>0</v>
          </cell>
          <cell r="G132">
            <v>0</v>
          </cell>
          <cell r="H132">
            <v>0</v>
          </cell>
          <cell r="I132">
            <v>0</v>
          </cell>
          <cell r="J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BA132">
            <v>0</v>
          </cell>
          <cell r="BB132">
            <v>0</v>
          </cell>
          <cell r="BC132">
            <v>0</v>
          </cell>
        </row>
        <row r="133">
          <cell r="A133" t="str">
            <v>Legal Fees BP</v>
          </cell>
          <cell r="B133">
            <v>100000</v>
          </cell>
          <cell r="C133">
            <v>50000</v>
          </cell>
          <cell r="D133">
            <v>85000</v>
          </cell>
          <cell r="E133">
            <v>0</v>
          </cell>
          <cell r="F133">
            <v>60000</v>
          </cell>
          <cell r="G133">
            <v>0</v>
          </cell>
          <cell r="H133">
            <v>95000</v>
          </cell>
          <cell r="I133">
            <v>0</v>
          </cell>
          <cell r="J133">
            <v>750000</v>
          </cell>
          <cell r="M133">
            <v>0</v>
          </cell>
          <cell r="N133">
            <v>276327</v>
          </cell>
          <cell r="O133">
            <v>0</v>
          </cell>
          <cell r="P133">
            <v>0</v>
          </cell>
          <cell r="Q133">
            <v>60000</v>
          </cell>
          <cell r="R133">
            <v>0</v>
          </cell>
          <cell r="S133">
            <v>0</v>
          </cell>
          <cell r="T133">
            <v>250000</v>
          </cell>
          <cell r="U133">
            <v>0</v>
          </cell>
          <cell r="V133">
            <v>75000</v>
          </cell>
          <cell r="W133">
            <v>0</v>
          </cell>
          <cell r="X133">
            <v>0</v>
          </cell>
          <cell r="Y133">
            <v>0</v>
          </cell>
          <cell r="Z133">
            <v>0</v>
          </cell>
          <cell r="AA133">
            <v>100000</v>
          </cell>
          <cell r="AB133">
            <v>0</v>
          </cell>
          <cell r="AC133">
            <v>250000</v>
          </cell>
          <cell r="AD133">
            <v>0</v>
          </cell>
          <cell r="BA133">
            <v>0</v>
          </cell>
          <cell r="BB133">
            <v>0</v>
          </cell>
          <cell r="BC133">
            <v>0</v>
          </cell>
        </row>
        <row r="134">
          <cell r="A134" t="str">
            <v>Legal Fees CF</v>
          </cell>
          <cell r="B134">
            <v>100000</v>
          </cell>
          <cell r="C134">
            <v>144742</v>
          </cell>
          <cell r="D134">
            <v>128793</v>
          </cell>
          <cell r="E134">
            <v>0</v>
          </cell>
          <cell r="F134">
            <v>60000</v>
          </cell>
          <cell r="G134">
            <v>20000</v>
          </cell>
          <cell r="H134">
            <v>275998</v>
          </cell>
          <cell r="I134">
            <v>0</v>
          </cell>
          <cell r="J134">
            <v>750000</v>
          </cell>
          <cell r="K134">
            <v>0</v>
          </cell>
          <cell r="L134">
            <v>0</v>
          </cell>
          <cell r="M134">
            <v>0</v>
          </cell>
          <cell r="N134">
            <v>306327</v>
          </cell>
          <cell r="O134">
            <v>150000</v>
          </cell>
          <cell r="P134">
            <v>25000</v>
          </cell>
          <cell r="Q134">
            <v>60000</v>
          </cell>
          <cell r="R134">
            <v>0</v>
          </cell>
          <cell r="S134">
            <v>0</v>
          </cell>
          <cell r="T134">
            <v>250000</v>
          </cell>
          <cell r="U134">
            <v>90939</v>
          </cell>
          <cell r="V134">
            <v>75000</v>
          </cell>
          <cell r="W134">
            <v>250000</v>
          </cell>
          <cell r="X134">
            <v>250000</v>
          </cell>
          <cell r="Y134">
            <v>250000</v>
          </cell>
          <cell r="Z134">
            <v>0</v>
          </cell>
          <cell r="AA134">
            <v>100000</v>
          </cell>
          <cell r="AB134">
            <v>100000</v>
          </cell>
          <cell r="AC134">
            <v>250000</v>
          </cell>
          <cell r="AD134">
            <v>0</v>
          </cell>
          <cell r="AE134">
            <v>0</v>
          </cell>
          <cell r="BA134">
            <v>0</v>
          </cell>
          <cell r="BB134">
            <v>0</v>
          </cell>
          <cell r="BC134">
            <v>0</v>
          </cell>
        </row>
        <row r="135">
          <cell r="A135" t="str">
            <v>Legal Fees LR</v>
          </cell>
          <cell r="B135">
            <v>100000</v>
          </cell>
          <cell r="C135">
            <v>144742</v>
          </cell>
          <cell r="D135">
            <v>128793</v>
          </cell>
          <cell r="E135">
            <v>0</v>
          </cell>
          <cell r="F135">
            <v>60000</v>
          </cell>
          <cell r="G135">
            <v>20000</v>
          </cell>
          <cell r="H135">
            <v>265998</v>
          </cell>
          <cell r="I135">
            <v>0</v>
          </cell>
          <cell r="J135">
            <v>750000</v>
          </cell>
          <cell r="M135">
            <v>0</v>
          </cell>
          <cell r="N135">
            <v>306327</v>
          </cell>
          <cell r="O135">
            <v>150000</v>
          </cell>
          <cell r="P135">
            <v>25000</v>
          </cell>
          <cell r="Q135">
            <v>60000</v>
          </cell>
          <cell r="R135">
            <v>0</v>
          </cell>
          <cell r="S135">
            <v>0</v>
          </cell>
          <cell r="T135">
            <v>250000</v>
          </cell>
          <cell r="U135">
            <v>95914</v>
          </cell>
          <cell r="V135">
            <v>75000</v>
          </cell>
          <cell r="W135">
            <v>250000</v>
          </cell>
          <cell r="X135">
            <v>250000</v>
          </cell>
          <cell r="Y135">
            <v>250000</v>
          </cell>
          <cell r="Z135">
            <v>0</v>
          </cell>
          <cell r="AA135">
            <v>100000</v>
          </cell>
          <cell r="AB135">
            <v>100000</v>
          </cell>
          <cell r="AC135">
            <v>250000</v>
          </cell>
          <cell r="AD135">
            <v>0</v>
          </cell>
          <cell r="BA135">
            <v>0</v>
          </cell>
          <cell r="BB135">
            <v>0</v>
          </cell>
          <cell r="BC135">
            <v>0</v>
          </cell>
        </row>
        <row r="136">
          <cell r="A136" t="str">
            <v>Letting Agents And Legal Letting Costs BP</v>
          </cell>
          <cell r="B136">
            <v>2362742</v>
          </cell>
          <cell r="C136">
            <v>0</v>
          </cell>
          <cell r="D136">
            <v>40000</v>
          </cell>
          <cell r="E136">
            <v>0</v>
          </cell>
          <cell r="F136">
            <v>50000</v>
          </cell>
          <cell r="G136">
            <v>0</v>
          </cell>
          <cell r="H136">
            <v>645000</v>
          </cell>
          <cell r="I136">
            <v>0</v>
          </cell>
          <cell r="J136">
            <v>750000</v>
          </cell>
          <cell r="M136">
            <v>0</v>
          </cell>
          <cell r="N136">
            <v>0</v>
          </cell>
          <cell r="O136">
            <v>0</v>
          </cell>
          <cell r="P136">
            <v>0</v>
          </cell>
          <cell r="Q136">
            <v>4800</v>
          </cell>
          <cell r="R136">
            <v>6300</v>
          </cell>
          <cell r="S136">
            <v>1434824</v>
          </cell>
          <cell r="T136">
            <v>280170</v>
          </cell>
          <cell r="U136">
            <v>1694521</v>
          </cell>
          <cell r="V136">
            <v>1403540</v>
          </cell>
          <cell r="W136">
            <v>0</v>
          </cell>
          <cell r="X136">
            <v>0</v>
          </cell>
          <cell r="Y136">
            <v>0</v>
          </cell>
          <cell r="Z136">
            <v>0</v>
          </cell>
          <cell r="AA136">
            <v>3618449</v>
          </cell>
          <cell r="AB136">
            <v>0</v>
          </cell>
          <cell r="AC136">
            <v>117699</v>
          </cell>
          <cell r="AD136">
            <v>0</v>
          </cell>
          <cell r="BA136">
            <v>0</v>
          </cell>
          <cell r="BB136">
            <v>0</v>
          </cell>
          <cell r="BC136">
            <v>0</v>
          </cell>
        </row>
        <row r="137">
          <cell r="A137" t="str">
            <v>Letting Agents And Legal Letting Costs CF</v>
          </cell>
          <cell r="B137">
            <v>2362742</v>
          </cell>
          <cell r="C137">
            <v>1537564</v>
          </cell>
          <cell r="D137">
            <v>40000</v>
          </cell>
          <cell r="E137">
            <v>0</v>
          </cell>
          <cell r="F137">
            <v>50000</v>
          </cell>
          <cell r="G137">
            <v>84338</v>
          </cell>
          <cell r="H137">
            <v>175144</v>
          </cell>
          <cell r="I137">
            <v>482129</v>
          </cell>
          <cell r="J137">
            <v>750000</v>
          </cell>
          <cell r="K137">
            <v>0</v>
          </cell>
          <cell r="L137">
            <v>0</v>
          </cell>
          <cell r="M137">
            <v>0</v>
          </cell>
          <cell r="N137">
            <v>0</v>
          </cell>
          <cell r="O137">
            <v>488162</v>
          </cell>
          <cell r="P137">
            <v>0</v>
          </cell>
          <cell r="Q137">
            <v>4800</v>
          </cell>
          <cell r="R137">
            <v>6300</v>
          </cell>
          <cell r="S137">
            <v>1813376</v>
          </cell>
          <cell r="T137">
            <v>395487</v>
          </cell>
          <cell r="U137">
            <v>2133247</v>
          </cell>
          <cell r="V137">
            <v>1788168</v>
          </cell>
          <cell r="W137">
            <v>0</v>
          </cell>
          <cell r="X137">
            <v>0</v>
          </cell>
          <cell r="Y137">
            <v>0</v>
          </cell>
          <cell r="Z137">
            <v>0</v>
          </cell>
          <cell r="AA137">
            <v>2819436</v>
          </cell>
          <cell r="AB137">
            <v>1741119</v>
          </cell>
          <cell r="AC137">
            <v>129291</v>
          </cell>
          <cell r="AD137">
            <v>0</v>
          </cell>
          <cell r="AE137">
            <v>0</v>
          </cell>
          <cell r="BA137">
            <v>0</v>
          </cell>
          <cell r="BB137">
            <v>0</v>
          </cell>
          <cell r="BC137">
            <v>0</v>
          </cell>
        </row>
        <row r="138">
          <cell r="A138" t="str">
            <v>Letting Agents And Legal Letting Costs LR</v>
          </cell>
          <cell r="B138">
            <v>2362742</v>
          </cell>
          <cell r="C138">
            <v>1537564</v>
          </cell>
          <cell r="D138">
            <v>40000</v>
          </cell>
          <cell r="E138">
            <v>0</v>
          </cell>
          <cell r="F138">
            <v>50000</v>
          </cell>
          <cell r="G138">
            <v>84338</v>
          </cell>
          <cell r="H138">
            <v>195144</v>
          </cell>
          <cell r="I138">
            <v>482129</v>
          </cell>
          <cell r="J138">
            <v>750000</v>
          </cell>
          <cell r="M138">
            <v>0</v>
          </cell>
          <cell r="N138">
            <v>0</v>
          </cell>
          <cell r="O138">
            <v>488162</v>
          </cell>
          <cell r="P138">
            <v>0</v>
          </cell>
          <cell r="Q138">
            <v>4800</v>
          </cell>
          <cell r="R138">
            <v>6300</v>
          </cell>
          <cell r="S138">
            <v>1495492</v>
          </cell>
          <cell r="T138">
            <v>395487</v>
          </cell>
          <cell r="U138">
            <v>1861846</v>
          </cell>
          <cell r="V138">
            <v>1788168</v>
          </cell>
          <cell r="W138">
            <v>0</v>
          </cell>
          <cell r="X138">
            <v>0</v>
          </cell>
          <cell r="Y138">
            <v>0</v>
          </cell>
          <cell r="Z138">
            <v>0</v>
          </cell>
          <cell r="AA138">
            <v>2819436</v>
          </cell>
          <cell r="AB138">
            <v>1741119</v>
          </cell>
          <cell r="AC138">
            <v>129291</v>
          </cell>
          <cell r="AD138">
            <v>0</v>
          </cell>
          <cell r="BA138">
            <v>0</v>
          </cell>
          <cell r="BB138">
            <v>0</v>
          </cell>
          <cell r="BC138">
            <v>0</v>
          </cell>
        </row>
        <row r="139">
          <cell r="A139" t="str">
            <v>Local Authority CIL Costs BP</v>
          </cell>
          <cell r="B139">
            <v>0</v>
          </cell>
          <cell r="C139">
            <v>0</v>
          </cell>
          <cell r="D139">
            <v>0</v>
          </cell>
          <cell r="E139">
            <v>0</v>
          </cell>
          <cell r="F139">
            <v>0</v>
          </cell>
          <cell r="G139">
            <v>0</v>
          </cell>
          <cell r="H139">
            <v>0</v>
          </cell>
          <cell r="I139">
            <v>0</v>
          </cell>
          <cell r="J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BA139">
            <v>0</v>
          </cell>
          <cell r="BB139">
            <v>0</v>
          </cell>
          <cell r="BC139">
            <v>0</v>
          </cell>
        </row>
        <row r="140">
          <cell r="A140" t="str">
            <v>Local Authority CIL Costs CF</v>
          </cell>
          <cell r="B140">
            <v>0</v>
          </cell>
          <cell r="C140">
            <v>0</v>
          </cell>
          <cell r="D140">
            <v>0</v>
          </cell>
          <cell r="E140">
            <v>0</v>
          </cell>
          <cell r="F140">
            <v>0</v>
          </cell>
          <cell r="G140">
            <v>0</v>
          </cell>
          <cell r="H140">
            <v>0</v>
          </cell>
          <cell r="I140">
            <v>0</v>
          </cell>
          <cell r="J140">
            <v>539020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BA140">
            <v>0</v>
          </cell>
          <cell r="BB140">
            <v>0</v>
          </cell>
          <cell r="BC140">
            <v>0</v>
          </cell>
        </row>
        <row r="141">
          <cell r="A141" t="str">
            <v>Local Authority CIL Costs LR</v>
          </cell>
          <cell r="B141">
            <v>0</v>
          </cell>
          <cell r="C141">
            <v>0</v>
          </cell>
          <cell r="D141">
            <v>0</v>
          </cell>
          <cell r="E141">
            <v>0</v>
          </cell>
          <cell r="F141">
            <v>0</v>
          </cell>
          <cell r="G141">
            <v>0</v>
          </cell>
          <cell r="H141">
            <v>0</v>
          </cell>
          <cell r="I141">
            <v>0</v>
          </cell>
          <cell r="J141">
            <v>539020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BA141">
            <v>0</v>
          </cell>
          <cell r="BB141">
            <v>0</v>
          </cell>
          <cell r="BC141">
            <v>0</v>
          </cell>
        </row>
        <row r="142">
          <cell r="A142" t="str">
            <v>Main Contract Award Date BP</v>
          </cell>
          <cell r="B142">
            <v>42072</v>
          </cell>
          <cell r="C142">
            <v>41821</v>
          </cell>
          <cell r="D142">
            <v>41671</v>
          </cell>
          <cell r="E142">
            <v>0</v>
          </cell>
          <cell r="F142">
            <v>41821</v>
          </cell>
          <cell r="G142">
            <v>0</v>
          </cell>
          <cell r="H142">
            <v>41852</v>
          </cell>
          <cell r="I142">
            <v>41856</v>
          </cell>
          <cell r="J142">
            <v>42370</v>
          </cell>
          <cell r="M142">
            <v>42155</v>
          </cell>
          <cell r="N142">
            <v>41401</v>
          </cell>
          <cell r="Q142">
            <v>42533</v>
          </cell>
          <cell r="R142">
            <v>42185</v>
          </cell>
          <cell r="S142">
            <v>42129</v>
          </cell>
          <cell r="T142">
            <v>42389</v>
          </cell>
          <cell r="U142">
            <v>42277</v>
          </cell>
          <cell r="V142">
            <v>42277</v>
          </cell>
          <cell r="W142">
            <v>43325</v>
          </cell>
          <cell r="Y142">
            <v>43191</v>
          </cell>
          <cell r="AA142">
            <v>42795</v>
          </cell>
          <cell r="AB142">
            <v>0</v>
          </cell>
          <cell r="AC142">
            <v>42522</v>
          </cell>
          <cell r="AD142">
            <v>0</v>
          </cell>
          <cell r="BA142">
            <v>0</v>
          </cell>
          <cell r="BB142">
            <v>0</v>
          </cell>
          <cell r="BC142">
            <v>0</v>
          </cell>
        </row>
        <row r="143">
          <cell r="A143" t="str">
            <v>Main Contract Award Date CF</v>
          </cell>
          <cell r="B143">
            <v>42165</v>
          </cell>
          <cell r="C143">
            <v>41992</v>
          </cell>
          <cell r="D143">
            <v>41991</v>
          </cell>
          <cell r="E143">
            <v>44354</v>
          </cell>
          <cell r="F143">
            <v>41821</v>
          </cell>
          <cell r="G143">
            <v>43045</v>
          </cell>
          <cell r="H143">
            <v>41736</v>
          </cell>
          <cell r="I143">
            <v>41856</v>
          </cell>
          <cell r="J143">
            <v>42460</v>
          </cell>
          <cell r="M143">
            <v>42146</v>
          </cell>
          <cell r="N143">
            <v>41401</v>
          </cell>
          <cell r="O143">
            <v>43177</v>
          </cell>
          <cell r="P143">
            <v>43147</v>
          </cell>
          <cell r="Q143">
            <v>43280</v>
          </cell>
          <cell r="R143">
            <v>42429</v>
          </cell>
          <cell r="S143">
            <v>42174</v>
          </cell>
          <cell r="T143">
            <v>43280</v>
          </cell>
          <cell r="U143">
            <v>43102</v>
          </cell>
          <cell r="V143">
            <v>42486</v>
          </cell>
          <cell r="W143">
            <v>44378</v>
          </cell>
          <cell r="X143">
            <v>44105</v>
          </cell>
          <cell r="Y143">
            <v>43525</v>
          </cell>
          <cell r="Z143">
            <v>41821</v>
          </cell>
          <cell r="AA143">
            <v>43619</v>
          </cell>
          <cell r="AB143">
            <v>43770</v>
          </cell>
          <cell r="AC143">
            <v>43770</v>
          </cell>
          <cell r="AD143">
            <v>0</v>
          </cell>
          <cell r="BA143">
            <v>0</v>
          </cell>
          <cell r="BB143">
            <v>0</v>
          </cell>
          <cell r="BC143">
            <v>0</v>
          </cell>
        </row>
        <row r="144">
          <cell r="A144" t="str">
            <v>Main Contract Award Date LR</v>
          </cell>
          <cell r="B144">
            <v>42165</v>
          </cell>
          <cell r="C144">
            <v>41992</v>
          </cell>
          <cell r="D144">
            <v>41991</v>
          </cell>
          <cell r="E144">
            <v>44354</v>
          </cell>
          <cell r="F144">
            <v>41821</v>
          </cell>
          <cell r="G144">
            <v>43045</v>
          </cell>
          <cell r="H144">
            <v>41736</v>
          </cell>
          <cell r="I144">
            <v>41856</v>
          </cell>
          <cell r="J144">
            <v>42460</v>
          </cell>
          <cell r="M144">
            <v>42146</v>
          </cell>
          <cell r="N144">
            <v>41401</v>
          </cell>
          <cell r="O144">
            <v>43052</v>
          </cell>
          <cell r="P144">
            <v>43147</v>
          </cell>
          <cell r="Q144">
            <v>43069</v>
          </cell>
          <cell r="R144">
            <v>42429</v>
          </cell>
          <cell r="S144">
            <v>42174</v>
          </cell>
          <cell r="T144">
            <v>43280</v>
          </cell>
          <cell r="U144">
            <v>43052</v>
          </cell>
          <cell r="V144">
            <v>42486</v>
          </cell>
          <cell r="W144">
            <v>44378</v>
          </cell>
          <cell r="X144">
            <v>44105</v>
          </cell>
          <cell r="Y144">
            <v>43455</v>
          </cell>
          <cell r="Z144">
            <v>41821</v>
          </cell>
          <cell r="AA144">
            <v>43619</v>
          </cell>
          <cell r="AB144">
            <v>43770</v>
          </cell>
          <cell r="AC144">
            <v>43770</v>
          </cell>
          <cell r="AD144">
            <v>0</v>
          </cell>
          <cell r="BA144">
            <v>0</v>
          </cell>
          <cell r="BB144">
            <v>0</v>
          </cell>
          <cell r="BC144">
            <v>0</v>
          </cell>
        </row>
        <row r="145">
          <cell r="A145" t="str">
            <v>Main Contractor's Pre-Construction Fee BP</v>
          </cell>
          <cell r="B145">
            <v>0</v>
          </cell>
          <cell r="C145">
            <v>0</v>
          </cell>
          <cell r="D145">
            <v>0</v>
          </cell>
          <cell r="E145">
            <v>0</v>
          </cell>
          <cell r="F145">
            <v>0</v>
          </cell>
          <cell r="G145">
            <v>0</v>
          </cell>
          <cell r="H145">
            <v>0</v>
          </cell>
          <cell r="I145">
            <v>0</v>
          </cell>
          <cell r="J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BA145">
            <v>0</v>
          </cell>
          <cell r="BB145">
            <v>0</v>
          </cell>
          <cell r="BC145">
            <v>0</v>
          </cell>
        </row>
        <row r="146">
          <cell r="A146" t="str">
            <v>Main Contractor's Pre-Construction Fee CF</v>
          </cell>
          <cell r="B146">
            <v>0</v>
          </cell>
          <cell r="C146">
            <v>0</v>
          </cell>
          <cell r="D146">
            <v>0</v>
          </cell>
          <cell r="E146">
            <v>50000</v>
          </cell>
          <cell r="F146">
            <v>0</v>
          </cell>
          <cell r="G146">
            <v>0</v>
          </cell>
          <cell r="H146">
            <v>0</v>
          </cell>
          <cell r="I146">
            <v>0</v>
          </cell>
          <cell r="J146">
            <v>0</v>
          </cell>
          <cell r="K146">
            <v>0</v>
          </cell>
          <cell r="L146">
            <v>0</v>
          </cell>
          <cell r="M146">
            <v>0</v>
          </cell>
          <cell r="N146">
            <v>0</v>
          </cell>
          <cell r="O146">
            <v>50000</v>
          </cell>
          <cell r="P146">
            <v>34000</v>
          </cell>
          <cell r="Q146">
            <v>72777</v>
          </cell>
          <cell r="R146">
            <v>0</v>
          </cell>
          <cell r="S146">
            <v>267000</v>
          </cell>
          <cell r="T146">
            <v>50000</v>
          </cell>
          <cell r="U146">
            <v>0</v>
          </cell>
          <cell r="V146">
            <v>195412</v>
          </cell>
          <cell r="W146">
            <v>0</v>
          </cell>
          <cell r="X146">
            <v>0</v>
          </cell>
          <cell r="Y146">
            <v>50000</v>
          </cell>
          <cell r="Z146">
            <v>0</v>
          </cell>
          <cell r="AA146">
            <v>0</v>
          </cell>
          <cell r="AB146">
            <v>0</v>
          </cell>
          <cell r="AC146">
            <v>0</v>
          </cell>
          <cell r="AD146">
            <v>0</v>
          </cell>
          <cell r="AE146">
            <v>0</v>
          </cell>
          <cell r="BA146">
            <v>0</v>
          </cell>
          <cell r="BB146">
            <v>0</v>
          </cell>
          <cell r="BC146">
            <v>0</v>
          </cell>
        </row>
        <row r="147">
          <cell r="A147" t="str">
            <v>Main Contractor's Pre-Construction Fee LR</v>
          </cell>
          <cell r="B147">
            <v>0</v>
          </cell>
          <cell r="C147">
            <v>0</v>
          </cell>
          <cell r="D147">
            <v>0</v>
          </cell>
          <cell r="E147">
            <v>50000</v>
          </cell>
          <cell r="F147">
            <v>0</v>
          </cell>
          <cell r="G147">
            <v>0</v>
          </cell>
          <cell r="H147">
            <v>0</v>
          </cell>
          <cell r="I147">
            <v>0</v>
          </cell>
          <cell r="J147">
            <v>0</v>
          </cell>
          <cell r="K147">
            <v>0</v>
          </cell>
          <cell r="L147">
            <v>0</v>
          </cell>
          <cell r="M147">
            <v>0</v>
          </cell>
          <cell r="N147">
            <v>0</v>
          </cell>
          <cell r="O147">
            <v>50000</v>
          </cell>
          <cell r="P147">
            <v>34000</v>
          </cell>
          <cell r="Q147">
            <v>72777</v>
          </cell>
          <cell r="R147">
            <v>0</v>
          </cell>
          <cell r="S147">
            <v>267000</v>
          </cell>
          <cell r="T147">
            <v>50000</v>
          </cell>
          <cell r="U147">
            <v>0</v>
          </cell>
          <cell r="V147">
            <v>195412</v>
          </cell>
          <cell r="W147">
            <v>0</v>
          </cell>
          <cell r="X147">
            <v>0</v>
          </cell>
          <cell r="Y147">
            <v>50000</v>
          </cell>
          <cell r="Z147">
            <v>0</v>
          </cell>
          <cell r="AA147">
            <v>0</v>
          </cell>
          <cell r="AB147">
            <v>0</v>
          </cell>
          <cell r="AC147">
            <v>0</v>
          </cell>
          <cell r="AD147">
            <v>0</v>
          </cell>
          <cell r="BA147">
            <v>0</v>
          </cell>
          <cell r="BB147">
            <v>0</v>
          </cell>
          <cell r="BC147">
            <v>0</v>
          </cell>
        </row>
        <row r="148">
          <cell r="A148" t="str">
            <v>Marketing Budget (Commercial/Residential) BP</v>
          </cell>
          <cell r="B148">
            <v>350000</v>
          </cell>
          <cell r="C148">
            <v>400000</v>
          </cell>
          <cell r="D148">
            <v>82000</v>
          </cell>
          <cell r="E148">
            <v>0</v>
          </cell>
          <cell r="F148">
            <v>0</v>
          </cell>
          <cell r="G148">
            <v>0</v>
          </cell>
          <cell r="H148">
            <v>0</v>
          </cell>
          <cell r="I148">
            <v>30000</v>
          </cell>
          <cell r="J148">
            <v>0</v>
          </cell>
          <cell r="K148">
            <v>0</v>
          </cell>
          <cell r="L148">
            <v>0</v>
          </cell>
          <cell r="M148">
            <v>7864000</v>
          </cell>
          <cell r="N148">
            <v>3250000</v>
          </cell>
          <cell r="O148">
            <v>0</v>
          </cell>
          <cell r="P148">
            <v>0</v>
          </cell>
          <cell r="Q148">
            <v>2385808</v>
          </cell>
          <cell r="R148">
            <v>1585750</v>
          </cell>
          <cell r="S148">
            <v>405268</v>
          </cell>
          <cell r="T148">
            <v>2312608</v>
          </cell>
          <cell r="U148">
            <v>250000</v>
          </cell>
          <cell r="V148">
            <v>200000</v>
          </cell>
          <cell r="W148">
            <v>0</v>
          </cell>
          <cell r="X148">
            <v>0</v>
          </cell>
          <cell r="Y148">
            <v>0</v>
          </cell>
          <cell r="Z148">
            <v>1687706</v>
          </cell>
          <cell r="AA148">
            <v>4055190</v>
          </cell>
          <cell r="AB148">
            <v>0</v>
          </cell>
          <cell r="AC148">
            <v>3006450</v>
          </cell>
          <cell r="AD148">
            <v>0</v>
          </cell>
          <cell r="BA148">
            <v>0</v>
          </cell>
          <cell r="BB148">
            <v>0</v>
          </cell>
          <cell r="BC148">
            <v>0</v>
          </cell>
        </row>
        <row r="149">
          <cell r="A149" t="str">
            <v>Marketing Budget (Commercial/Residential) CF</v>
          </cell>
          <cell r="B149">
            <v>450000</v>
          </cell>
          <cell r="C149">
            <v>70571</v>
          </cell>
          <cell r="D149">
            <v>0</v>
          </cell>
          <cell r="E149">
            <v>500000</v>
          </cell>
          <cell r="F149">
            <v>0</v>
          </cell>
          <cell r="G149">
            <v>0</v>
          </cell>
          <cell r="H149">
            <v>10000</v>
          </cell>
          <cell r="I149">
            <v>80000</v>
          </cell>
          <cell r="J149">
            <v>0</v>
          </cell>
          <cell r="K149">
            <v>0</v>
          </cell>
          <cell r="L149">
            <v>0</v>
          </cell>
          <cell r="M149">
            <v>7914000</v>
          </cell>
          <cell r="N149">
            <v>3250000</v>
          </cell>
          <cell r="O149">
            <v>250000</v>
          </cell>
          <cell r="P149">
            <v>0</v>
          </cell>
          <cell r="Q149">
            <v>1600000</v>
          </cell>
          <cell r="R149">
            <v>1385750</v>
          </cell>
          <cell r="S149">
            <v>202535</v>
          </cell>
          <cell r="T149">
            <v>2127308</v>
          </cell>
          <cell r="U149">
            <v>250000</v>
          </cell>
          <cell r="V149">
            <v>25000</v>
          </cell>
          <cell r="W149">
            <v>1080000</v>
          </cell>
          <cell r="X149">
            <v>2200000</v>
          </cell>
          <cell r="Y149">
            <v>2210850</v>
          </cell>
          <cell r="Z149">
            <v>1347834</v>
          </cell>
          <cell r="AA149">
            <v>1448806</v>
          </cell>
          <cell r="AB149">
            <v>1051194</v>
          </cell>
          <cell r="AC149">
            <v>2893625</v>
          </cell>
          <cell r="AD149">
            <v>0</v>
          </cell>
          <cell r="AE149">
            <v>0</v>
          </cell>
          <cell r="BA149">
            <v>0</v>
          </cell>
          <cell r="BB149">
            <v>0</v>
          </cell>
          <cell r="BC149">
            <v>0</v>
          </cell>
        </row>
        <row r="150">
          <cell r="A150" t="str">
            <v>Marketing Budget (Commercial/Residential) LR</v>
          </cell>
          <cell r="B150">
            <v>450000</v>
          </cell>
          <cell r="C150">
            <v>70571</v>
          </cell>
          <cell r="D150">
            <v>0</v>
          </cell>
          <cell r="E150">
            <v>500000</v>
          </cell>
          <cell r="F150">
            <v>0</v>
          </cell>
          <cell r="G150">
            <v>0</v>
          </cell>
          <cell r="H150">
            <v>50000</v>
          </cell>
          <cell r="I150">
            <v>80000</v>
          </cell>
          <cell r="J150">
            <v>0</v>
          </cell>
          <cell r="M150">
            <v>7914000</v>
          </cell>
          <cell r="N150">
            <v>3250000</v>
          </cell>
          <cell r="O150">
            <v>250000</v>
          </cell>
          <cell r="P150">
            <v>0</v>
          </cell>
          <cell r="Q150">
            <v>1600000</v>
          </cell>
          <cell r="R150">
            <v>1385750</v>
          </cell>
          <cell r="S150">
            <v>202535</v>
          </cell>
          <cell r="T150">
            <v>2127308</v>
          </cell>
          <cell r="U150">
            <v>250000</v>
          </cell>
          <cell r="V150">
            <v>25000</v>
          </cell>
          <cell r="W150">
            <v>1080000</v>
          </cell>
          <cell r="X150">
            <v>2200000</v>
          </cell>
          <cell r="Y150">
            <v>2243537</v>
          </cell>
          <cell r="Z150">
            <v>1347834</v>
          </cell>
          <cell r="AA150">
            <v>1448806</v>
          </cell>
          <cell r="AB150">
            <v>1051194</v>
          </cell>
          <cell r="AC150">
            <v>2893625</v>
          </cell>
          <cell r="AD150">
            <v>0</v>
          </cell>
          <cell r="BA150">
            <v>0</v>
          </cell>
          <cell r="BB150">
            <v>0</v>
          </cell>
          <cell r="BC150">
            <v>0</v>
          </cell>
        </row>
        <row r="151">
          <cell r="A151" t="str">
            <v>Marketing Budget (Retail Units) BP</v>
          </cell>
          <cell r="B151">
            <v>0</v>
          </cell>
          <cell r="C151">
            <v>0</v>
          </cell>
          <cell r="D151">
            <v>0</v>
          </cell>
          <cell r="E151">
            <v>0</v>
          </cell>
          <cell r="F151">
            <v>5000</v>
          </cell>
          <cell r="G151">
            <v>0</v>
          </cell>
          <cell r="H151">
            <v>0</v>
          </cell>
          <cell r="I151">
            <v>0</v>
          </cell>
          <cell r="J151">
            <v>1281000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BA151">
            <v>0</v>
          </cell>
          <cell r="BB151">
            <v>0</v>
          </cell>
          <cell r="BC151">
            <v>0</v>
          </cell>
        </row>
        <row r="152">
          <cell r="A152" t="str">
            <v>Marketing Budget (Retail Units) CF</v>
          </cell>
          <cell r="B152">
            <v>0</v>
          </cell>
          <cell r="C152">
            <v>0</v>
          </cell>
          <cell r="D152">
            <v>0</v>
          </cell>
          <cell r="E152">
            <v>0</v>
          </cell>
          <cell r="F152">
            <v>5000</v>
          </cell>
          <cell r="G152">
            <v>2000</v>
          </cell>
          <cell r="H152">
            <v>10717</v>
          </cell>
          <cell r="I152">
            <v>0</v>
          </cell>
          <cell r="J152">
            <v>1300000</v>
          </cell>
          <cell r="K152">
            <v>0</v>
          </cell>
          <cell r="L152">
            <v>0</v>
          </cell>
          <cell r="M152">
            <v>0</v>
          </cell>
          <cell r="N152">
            <v>0</v>
          </cell>
          <cell r="O152">
            <v>0</v>
          </cell>
          <cell r="P152">
            <v>0</v>
          </cell>
          <cell r="Q152">
            <v>200000</v>
          </cell>
          <cell r="R152">
            <v>0</v>
          </cell>
          <cell r="S152">
            <v>0</v>
          </cell>
          <cell r="T152">
            <v>115217</v>
          </cell>
          <cell r="U152">
            <v>0</v>
          </cell>
          <cell r="V152">
            <v>0</v>
          </cell>
          <cell r="W152">
            <v>200000</v>
          </cell>
          <cell r="X152">
            <v>130000</v>
          </cell>
          <cell r="Y152">
            <v>120200</v>
          </cell>
          <cell r="Z152">
            <v>228000</v>
          </cell>
          <cell r="AA152">
            <v>0</v>
          </cell>
          <cell r="AB152">
            <v>0</v>
          </cell>
          <cell r="AC152">
            <v>202500</v>
          </cell>
          <cell r="AD152">
            <v>0</v>
          </cell>
          <cell r="AE152">
            <v>0</v>
          </cell>
          <cell r="BA152">
            <v>0</v>
          </cell>
          <cell r="BB152">
            <v>0</v>
          </cell>
          <cell r="BC152">
            <v>0</v>
          </cell>
        </row>
        <row r="153">
          <cell r="A153" t="str">
            <v>Marketing Budget (Retail Units) LR</v>
          </cell>
          <cell r="B153">
            <v>0</v>
          </cell>
          <cell r="C153">
            <v>0</v>
          </cell>
          <cell r="D153">
            <v>0</v>
          </cell>
          <cell r="E153">
            <v>0</v>
          </cell>
          <cell r="F153">
            <v>5000</v>
          </cell>
          <cell r="G153">
            <v>2000</v>
          </cell>
          <cell r="H153">
            <v>60717</v>
          </cell>
          <cell r="I153">
            <v>0</v>
          </cell>
          <cell r="J153">
            <v>1300000</v>
          </cell>
          <cell r="M153">
            <v>0</v>
          </cell>
          <cell r="N153">
            <v>0</v>
          </cell>
          <cell r="O153">
            <v>0</v>
          </cell>
          <cell r="P153">
            <v>0</v>
          </cell>
          <cell r="Q153">
            <v>200000</v>
          </cell>
          <cell r="R153">
            <v>200000</v>
          </cell>
          <cell r="S153">
            <v>0</v>
          </cell>
          <cell r="T153">
            <v>115217</v>
          </cell>
          <cell r="U153">
            <v>183554</v>
          </cell>
          <cell r="V153">
            <v>140876</v>
          </cell>
          <cell r="W153">
            <v>200000</v>
          </cell>
          <cell r="X153">
            <v>130000</v>
          </cell>
          <cell r="Y153">
            <v>120200</v>
          </cell>
          <cell r="Z153">
            <v>228000</v>
          </cell>
          <cell r="AA153">
            <v>0</v>
          </cell>
          <cell r="AB153">
            <v>0</v>
          </cell>
          <cell r="AC153">
            <v>202500</v>
          </cell>
          <cell r="AD153">
            <v>0</v>
          </cell>
          <cell r="BA153">
            <v>0</v>
          </cell>
          <cell r="BB153">
            <v>0</v>
          </cell>
          <cell r="BC153">
            <v>0</v>
          </cell>
        </row>
        <row r="154">
          <cell r="A154" t="str">
            <v>Marketing Suite Capex And Opex BP</v>
          </cell>
          <cell r="B154">
            <v>0</v>
          </cell>
          <cell r="C154">
            <v>0</v>
          </cell>
          <cell r="D154">
            <v>0</v>
          </cell>
          <cell r="E154">
            <v>0</v>
          </cell>
          <cell r="F154">
            <v>0</v>
          </cell>
          <cell r="G154">
            <v>0</v>
          </cell>
          <cell r="H154">
            <v>0</v>
          </cell>
          <cell r="I154">
            <v>0</v>
          </cell>
          <cell r="J154">
            <v>0</v>
          </cell>
          <cell r="M154">
            <v>0</v>
          </cell>
          <cell r="N154">
            <v>0</v>
          </cell>
          <cell r="O154">
            <v>0</v>
          </cell>
          <cell r="P154">
            <v>0</v>
          </cell>
          <cell r="Q154">
            <v>0</v>
          </cell>
          <cell r="R154">
            <v>350000</v>
          </cell>
          <cell r="S154">
            <v>0</v>
          </cell>
          <cell r="T154">
            <v>0</v>
          </cell>
          <cell r="U154">
            <v>0</v>
          </cell>
          <cell r="V154">
            <v>0</v>
          </cell>
          <cell r="W154">
            <v>0</v>
          </cell>
          <cell r="X154">
            <v>0</v>
          </cell>
          <cell r="Y154">
            <v>0</v>
          </cell>
          <cell r="Z154">
            <v>750000</v>
          </cell>
          <cell r="AA154">
            <v>0</v>
          </cell>
          <cell r="AB154">
            <v>0</v>
          </cell>
          <cell r="AC154">
            <v>0</v>
          </cell>
          <cell r="AD154">
            <v>0</v>
          </cell>
          <cell r="BA154">
            <v>0</v>
          </cell>
          <cell r="BB154">
            <v>0</v>
          </cell>
          <cell r="BC154">
            <v>0</v>
          </cell>
        </row>
        <row r="155">
          <cell r="A155" t="str">
            <v>Marketing Suite Capex And Opex CF</v>
          </cell>
          <cell r="B155">
            <v>0</v>
          </cell>
          <cell r="C155">
            <v>0</v>
          </cell>
          <cell r="D155">
            <v>0</v>
          </cell>
          <cell r="E155">
            <v>50000</v>
          </cell>
          <cell r="F155">
            <v>0</v>
          </cell>
          <cell r="G155">
            <v>0</v>
          </cell>
          <cell r="H155">
            <v>0</v>
          </cell>
          <cell r="I155">
            <v>0</v>
          </cell>
          <cell r="J155">
            <v>0</v>
          </cell>
          <cell r="K155">
            <v>0</v>
          </cell>
          <cell r="L155">
            <v>0</v>
          </cell>
          <cell r="M155">
            <v>0</v>
          </cell>
          <cell r="N155">
            <v>0</v>
          </cell>
          <cell r="O155">
            <v>0</v>
          </cell>
          <cell r="P155">
            <v>0</v>
          </cell>
          <cell r="Q155">
            <v>0</v>
          </cell>
          <cell r="R155">
            <v>350000</v>
          </cell>
          <cell r="S155">
            <v>0</v>
          </cell>
          <cell r="T155">
            <v>350000</v>
          </cell>
          <cell r="U155">
            <v>0</v>
          </cell>
          <cell r="V155">
            <v>0</v>
          </cell>
          <cell r="W155">
            <v>150000</v>
          </cell>
          <cell r="X155">
            <v>150000</v>
          </cell>
          <cell r="Y155">
            <v>0</v>
          </cell>
          <cell r="Z155">
            <v>750000</v>
          </cell>
          <cell r="AA155">
            <v>0</v>
          </cell>
          <cell r="AB155">
            <v>0</v>
          </cell>
          <cell r="AC155">
            <v>0</v>
          </cell>
          <cell r="AD155">
            <v>0</v>
          </cell>
          <cell r="AE155">
            <v>0</v>
          </cell>
          <cell r="BA155">
            <v>0</v>
          </cell>
          <cell r="BB155">
            <v>0</v>
          </cell>
          <cell r="BC155">
            <v>0</v>
          </cell>
        </row>
        <row r="156">
          <cell r="A156" t="str">
            <v>Marketing Suite Capex And Opex LR</v>
          </cell>
          <cell r="B156">
            <v>0</v>
          </cell>
          <cell r="C156">
            <v>0</v>
          </cell>
          <cell r="D156">
            <v>0</v>
          </cell>
          <cell r="E156">
            <v>50000</v>
          </cell>
          <cell r="F156">
            <v>0</v>
          </cell>
          <cell r="G156">
            <v>0</v>
          </cell>
          <cell r="H156">
            <v>0</v>
          </cell>
          <cell r="I156">
            <v>0</v>
          </cell>
          <cell r="J156">
            <v>0</v>
          </cell>
          <cell r="M156">
            <v>0</v>
          </cell>
          <cell r="N156">
            <v>0</v>
          </cell>
          <cell r="O156">
            <v>0</v>
          </cell>
          <cell r="P156">
            <v>0</v>
          </cell>
          <cell r="Q156">
            <v>0</v>
          </cell>
          <cell r="R156">
            <v>350000</v>
          </cell>
          <cell r="S156">
            <v>0</v>
          </cell>
          <cell r="T156">
            <v>350000</v>
          </cell>
          <cell r="U156">
            <v>0</v>
          </cell>
          <cell r="V156">
            <v>0</v>
          </cell>
          <cell r="W156">
            <v>150000</v>
          </cell>
          <cell r="X156">
            <v>150000</v>
          </cell>
          <cell r="Y156">
            <v>0</v>
          </cell>
          <cell r="Z156">
            <v>750000</v>
          </cell>
          <cell r="AA156">
            <v>0</v>
          </cell>
          <cell r="AB156">
            <v>0</v>
          </cell>
          <cell r="AC156">
            <v>0</v>
          </cell>
          <cell r="AD156">
            <v>0</v>
          </cell>
          <cell r="BA156">
            <v>0</v>
          </cell>
          <cell r="BB156">
            <v>0</v>
          </cell>
          <cell r="BC156">
            <v>0</v>
          </cell>
        </row>
        <row r="157">
          <cell r="A157" t="str">
            <v>Mayoral CIL Costs BP</v>
          </cell>
          <cell r="B157">
            <v>0</v>
          </cell>
          <cell r="C157">
            <v>0</v>
          </cell>
          <cell r="D157">
            <v>0</v>
          </cell>
          <cell r="E157">
            <v>0</v>
          </cell>
          <cell r="F157">
            <v>0</v>
          </cell>
          <cell r="G157">
            <v>0</v>
          </cell>
          <cell r="H157">
            <v>0</v>
          </cell>
          <cell r="I157">
            <v>0</v>
          </cell>
          <cell r="J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BA157">
            <v>0</v>
          </cell>
          <cell r="BB157">
            <v>0</v>
          </cell>
          <cell r="BC157">
            <v>0</v>
          </cell>
        </row>
        <row r="158">
          <cell r="A158" t="str">
            <v>Mayoral CIL Costs CF</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BA158">
            <v>0</v>
          </cell>
          <cell r="BB158">
            <v>0</v>
          </cell>
          <cell r="BC158">
            <v>0</v>
          </cell>
        </row>
        <row r="159">
          <cell r="A159" t="str">
            <v>Mayoral CIL Costs LR</v>
          </cell>
          <cell r="B159">
            <v>0</v>
          </cell>
          <cell r="C159">
            <v>0</v>
          </cell>
          <cell r="D159">
            <v>0</v>
          </cell>
          <cell r="E159">
            <v>0</v>
          </cell>
          <cell r="F159">
            <v>0</v>
          </cell>
          <cell r="G159">
            <v>0</v>
          </cell>
          <cell r="H159">
            <v>0</v>
          </cell>
          <cell r="I159">
            <v>0</v>
          </cell>
          <cell r="J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BA159">
            <v>0</v>
          </cell>
          <cell r="BB159">
            <v>0</v>
          </cell>
          <cell r="BC159">
            <v>0</v>
          </cell>
        </row>
        <row r="160">
          <cell r="A160" t="str">
            <v>Modified By</v>
          </cell>
          <cell r="B160" t="str">
            <v>PROD_CRM_Setup (System User)</v>
          </cell>
          <cell r="C160" t="str">
            <v>PROD_CRM_Setup (System User)</v>
          </cell>
          <cell r="D160" t="str">
            <v>PROD_CRM_Setup (System User)</v>
          </cell>
          <cell r="E160" t="str">
            <v>PROD_CRM_Setup (System User)</v>
          </cell>
          <cell r="F160" t="str">
            <v>PROD_CRM_Setup (System User)</v>
          </cell>
          <cell r="G160" t="str">
            <v>PROD_CRM_Setup (System User)</v>
          </cell>
          <cell r="H160" t="str">
            <v>PROD_CRM_Setup (System User)</v>
          </cell>
          <cell r="I160" t="str">
            <v>PROD_CRM_Setup (System User)</v>
          </cell>
          <cell r="J160" t="str">
            <v>PROD_CRM_Setup (System User)</v>
          </cell>
          <cell r="K160" t="str">
            <v>PROD_CRM_Setup (System User)</v>
          </cell>
          <cell r="L160" t="str">
            <v>PROD_CRM_Setup (System User)</v>
          </cell>
          <cell r="M160" t="str">
            <v>PROD_CRM_Setup (System User)</v>
          </cell>
          <cell r="N160" t="str">
            <v>PROD_CRM_Setup (System User)</v>
          </cell>
          <cell r="O160" t="str">
            <v>PROD_CRM_Setup (System User)</v>
          </cell>
          <cell r="P160" t="str">
            <v>PROD_CRM_Setup (System User)</v>
          </cell>
          <cell r="Q160" t="str">
            <v>PROD_CRM_Setup (System User)</v>
          </cell>
          <cell r="R160" t="str">
            <v>PROD_CRM_Setup (System User)</v>
          </cell>
          <cell r="S160" t="str">
            <v>PROD_CRM_Setup (System User)</v>
          </cell>
          <cell r="T160" t="str">
            <v>PROD_CRM_Setup (System User)</v>
          </cell>
          <cell r="U160" t="str">
            <v>PROD_CRM_Setup (System User)</v>
          </cell>
          <cell r="V160" t="str">
            <v>PROD_CRM_Setup (System User)</v>
          </cell>
          <cell r="W160" t="str">
            <v>PROD_CRM_Setup (System User)</v>
          </cell>
          <cell r="X160" t="str">
            <v>PROD_CRM_Setup (System User)</v>
          </cell>
          <cell r="Y160" t="str">
            <v>PROD_CRM_Setup (System User)</v>
          </cell>
          <cell r="Z160" t="str">
            <v>PROD_CRM_Setup (System User)</v>
          </cell>
          <cell r="AA160" t="str">
            <v>PROD_CRM_Setup (System User)</v>
          </cell>
          <cell r="AB160" t="str">
            <v>PROD_CRM_Setup (System User)</v>
          </cell>
          <cell r="AC160" t="str">
            <v>PROD_CRM_Setup (System User)</v>
          </cell>
          <cell r="AD160" t="str">
            <v>PROD_CRM_Setup (System User)</v>
          </cell>
          <cell r="AE160" t="str">
            <v>PROD_CRM_Setup (System User)</v>
          </cell>
          <cell r="BA160">
            <v>0</v>
          </cell>
          <cell r="BB160">
            <v>0</v>
          </cell>
          <cell r="BC160">
            <v>0</v>
          </cell>
        </row>
        <row r="161">
          <cell r="A161" t="str">
            <v>Modified By (Delegate)</v>
          </cell>
          <cell r="B161"/>
          <cell r="C161"/>
          <cell r="D161"/>
          <cell r="E161"/>
          <cell r="F161"/>
          <cell r="G161"/>
          <cell r="H161"/>
          <cell r="I161"/>
          <cell r="J161"/>
          <cell r="K161"/>
          <cell r="L161"/>
          <cell r="M161"/>
          <cell r="N161"/>
          <cell r="O161"/>
          <cell r="P161"/>
          <cell r="Q161"/>
          <cell r="R161"/>
          <cell r="S161"/>
          <cell r="T161"/>
          <cell r="U161"/>
          <cell r="V161"/>
          <cell r="W161"/>
          <cell r="X161"/>
          <cell r="Y161"/>
          <cell r="Z161"/>
          <cell r="AA161"/>
          <cell r="AB161"/>
          <cell r="AC161"/>
          <cell r="AD161"/>
          <cell r="AE161"/>
          <cell r="BA161">
            <v>0</v>
          </cell>
          <cell r="BB161">
            <v>0</v>
          </cell>
          <cell r="BC161">
            <v>0</v>
          </cell>
        </row>
        <row r="162">
          <cell r="A162" t="str">
            <v>Modified On</v>
          </cell>
          <cell r="B162">
            <v>42913.455694444398</v>
          </cell>
          <cell r="C162">
            <v>42904.659768518497</v>
          </cell>
          <cell r="D162">
            <v>42898.388877314799</v>
          </cell>
          <cell r="E162">
            <v>42905.639247685198</v>
          </cell>
          <cell r="F162">
            <v>42898.396388888897</v>
          </cell>
          <cell r="G162">
            <v>42913.579618055599</v>
          </cell>
          <cell r="H162">
            <v>42901.892569444397</v>
          </cell>
          <cell r="I162">
            <v>42905.766261574099</v>
          </cell>
          <cell r="J162">
            <v>42902.334305555603</v>
          </cell>
          <cell r="K162">
            <v>42817.642592592601</v>
          </cell>
          <cell r="L162">
            <v>42817.642592592601</v>
          </cell>
          <cell r="M162">
            <v>42919.617939814802</v>
          </cell>
          <cell r="N162">
            <v>42907.762905092597</v>
          </cell>
          <cell r="O162">
            <v>42902.347407407397</v>
          </cell>
          <cell r="P162">
            <v>42900.645104166702</v>
          </cell>
          <cell r="Q162">
            <v>42920.670995370398</v>
          </cell>
          <cell r="R162">
            <v>42907.491296296299</v>
          </cell>
          <cell r="S162">
            <v>42902.354537036997</v>
          </cell>
          <cell r="T162">
            <v>42904.529594907399</v>
          </cell>
          <cell r="U162">
            <v>42956.823854166701</v>
          </cell>
          <cell r="V162">
            <v>42899.671319444402</v>
          </cell>
          <cell r="W162">
            <v>42920.672615740703</v>
          </cell>
          <cell r="X162">
            <v>42920.673206018502</v>
          </cell>
          <cell r="Y162">
            <v>42901.753344907404</v>
          </cell>
          <cell r="Z162">
            <v>42923.451354166697</v>
          </cell>
          <cell r="AA162">
            <v>42904.6004861111</v>
          </cell>
          <cell r="AB162">
            <v>42904.618217592601</v>
          </cell>
          <cell r="AC162">
            <v>42919.752800925897</v>
          </cell>
          <cell r="AD162">
            <v>42817.643726851798</v>
          </cell>
          <cell r="AE162">
            <v>42817.643726851798</v>
          </cell>
          <cell r="BA162">
            <v>0</v>
          </cell>
          <cell r="BB162">
            <v>0</v>
          </cell>
          <cell r="BC162">
            <v>0</v>
          </cell>
        </row>
        <row r="163">
          <cell r="A163" t="str">
            <v>Multi-storey Car Park GEA BP</v>
          </cell>
          <cell r="B163">
            <v>0</v>
          </cell>
          <cell r="C163">
            <v>0</v>
          </cell>
          <cell r="D163">
            <v>0</v>
          </cell>
          <cell r="E163">
            <v>0</v>
          </cell>
          <cell r="F163">
            <v>0</v>
          </cell>
          <cell r="G163">
            <v>0</v>
          </cell>
          <cell r="H163">
            <v>0</v>
          </cell>
          <cell r="I163">
            <v>0</v>
          </cell>
          <cell r="J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139006</v>
          </cell>
          <cell r="AA163">
            <v>0</v>
          </cell>
          <cell r="AB163">
            <v>0</v>
          </cell>
          <cell r="AC163">
            <v>0</v>
          </cell>
          <cell r="AD163">
            <v>0</v>
          </cell>
          <cell r="BA163">
            <v>0</v>
          </cell>
          <cell r="BB163">
            <v>0</v>
          </cell>
          <cell r="BC163">
            <v>0</v>
          </cell>
        </row>
        <row r="164">
          <cell r="A164" t="str">
            <v>Multi-storey Car Park GEA CF</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139006</v>
          </cell>
          <cell r="AA164">
            <v>0</v>
          </cell>
          <cell r="AB164">
            <v>0</v>
          </cell>
          <cell r="AC164">
            <v>0</v>
          </cell>
          <cell r="AD164">
            <v>0</v>
          </cell>
          <cell r="AE164">
            <v>0</v>
          </cell>
          <cell r="BA164">
            <v>0</v>
          </cell>
          <cell r="BB164">
            <v>0</v>
          </cell>
          <cell r="BC164">
            <v>0</v>
          </cell>
        </row>
        <row r="165">
          <cell r="A165" t="str">
            <v>Multi-storey Car Park GEA LR</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139006</v>
          </cell>
          <cell r="AA165">
            <v>0</v>
          </cell>
          <cell r="AB165">
            <v>0</v>
          </cell>
          <cell r="AC165">
            <v>0</v>
          </cell>
          <cell r="AD165">
            <v>0</v>
          </cell>
          <cell r="BA165">
            <v>0</v>
          </cell>
          <cell r="BB165">
            <v>0</v>
          </cell>
          <cell r="BC165">
            <v>0</v>
          </cell>
        </row>
        <row r="166">
          <cell r="A166" t="str">
            <v>Multi-storey Car Park GIA BP</v>
          </cell>
          <cell r="B166">
            <v>0</v>
          </cell>
          <cell r="C166">
            <v>0</v>
          </cell>
          <cell r="D166">
            <v>0</v>
          </cell>
          <cell r="E166">
            <v>0</v>
          </cell>
          <cell r="F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BA166">
            <v>0</v>
          </cell>
          <cell r="BB166">
            <v>0</v>
          </cell>
          <cell r="BC166">
            <v>0</v>
          </cell>
        </row>
        <row r="167">
          <cell r="A167" t="str">
            <v>Multi-storey Car Park GIA CF</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BA167">
            <v>0</v>
          </cell>
          <cell r="BB167">
            <v>0</v>
          </cell>
          <cell r="BC167">
            <v>0</v>
          </cell>
        </row>
        <row r="168">
          <cell r="A168" t="str">
            <v>Multi-storey Car Park GIA LR</v>
          </cell>
          <cell r="B168">
            <v>0</v>
          </cell>
          <cell r="C168">
            <v>0</v>
          </cell>
          <cell r="D168">
            <v>0</v>
          </cell>
          <cell r="E168">
            <v>0</v>
          </cell>
          <cell r="F168">
            <v>0</v>
          </cell>
          <cell r="G168">
            <v>0</v>
          </cell>
          <cell r="H168">
            <v>0</v>
          </cell>
          <cell r="I168">
            <v>0</v>
          </cell>
          <cell r="J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BA168">
            <v>0</v>
          </cell>
          <cell r="BB168">
            <v>0</v>
          </cell>
          <cell r="BC168">
            <v>0</v>
          </cell>
        </row>
        <row r="169">
          <cell r="A169" t="str">
            <v>Multi-Storey Car Park NIA BP</v>
          </cell>
          <cell r="B169">
            <v>0</v>
          </cell>
          <cell r="C169">
            <v>0</v>
          </cell>
          <cell r="D169">
            <v>0</v>
          </cell>
          <cell r="E169">
            <v>0</v>
          </cell>
          <cell r="F169">
            <v>0</v>
          </cell>
          <cell r="G169">
            <v>0</v>
          </cell>
          <cell r="H169">
            <v>0</v>
          </cell>
          <cell r="I169">
            <v>0</v>
          </cell>
          <cell r="J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BA169">
            <v>0</v>
          </cell>
          <cell r="BB169">
            <v>0</v>
          </cell>
          <cell r="BC169">
            <v>0</v>
          </cell>
        </row>
        <row r="170">
          <cell r="A170" t="str">
            <v>Multi-Storey Car Park NIA CF</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BA170">
            <v>0</v>
          </cell>
          <cell r="BB170">
            <v>0</v>
          </cell>
          <cell r="BC170">
            <v>0</v>
          </cell>
        </row>
        <row r="171">
          <cell r="A171" t="str">
            <v>Multi-Storey Car Park NIA LR</v>
          </cell>
          <cell r="B171">
            <v>0</v>
          </cell>
          <cell r="C171">
            <v>0</v>
          </cell>
          <cell r="D171">
            <v>0</v>
          </cell>
          <cell r="E171">
            <v>0</v>
          </cell>
          <cell r="F171">
            <v>0</v>
          </cell>
          <cell r="G171">
            <v>0</v>
          </cell>
          <cell r="H171">
            <v>0</v>
          </cell>
          <cell r="I171">
            <v>0</v>
          </cell>
          <cell r="J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BA171">
            <v>0</v>
          </cell>
          <cell r="BB171">
            <v>0</v>
          </cell>
          <cell r="BC171">
            <v>0</v>
          </cell>
        </row>
        <row r="172">
          <cell r="A172" t="str">
            <v>Net Development Value BP</v>
          </cell>
          <cell r="B172">
            <v>0</v>
          </cell>
          <cell r="C172">
            <v>0</v>
          </cell>
          <cell r="D172">
            <v>0</v>
          </cell>
          <cell r="E172">
            <v>0</v>
          </cell>
          <cell r="F172">
            <v>0</v>
          </cell>
          <cell r="G172">
            <v>0</v>
          </cell>
          <cell r="AB172">
            <v>0</v>
          </cell>
          <cell r="AC172">
            <v>0</v>
          </cell>
          <cell r="AD172">
            <v>0</v>
          </cell>
          <cell r="BA172">
            <v>0</v>
          </cell>
          <cell r="BB172">
            <v>0</v>
          </cell>
          <cell r="BC172">
            <v>0</v>
          </cell>
        </row>
        <row r="173">
          <cell r="A173" t="str">
            <v>Net Development Value CF</v>
          </cell>
          <cell r="B173">
            <v>259602650</v>
          </cell>
          <cell r="C173">
            <v>198113853</v>
          </cell>
          <cell r="D173">
            <v>6737255</v>
          </cell>
          <cell r="E173">
            <v>0</v>
          </cell>
          <cell r="F173">
            <v>0</v>
          </cell>
          <cell r="G173">
            <v>0</v>
          </cell>
          <cell r="H173">
            <v>0</v>
          </cell>
          <cell r="I173">
            <v>37974926</v>
          </cell>
          <cell r="J173">
            <v>0</v>
          </cell>
          <cell r="K173">
            <v>0</v>
          </cell>
          <cell r="L173">
            <v>0</v>
          </cell>
          <cell r="M173">
            <v>270857885</v>
          </cell>
          <cell r="N173">
            <v>239155161</v>
          </cell>
          <cell r="O173">
            <v>0</v>
          </cell>
          <cell r="P173">
            <v>0</v>
          </cell>
          <cell r="Q173">
            <v>72773490</v>
          </cell>
          <cell r="R173">
            <v>63534640</v>
          </cell>
          <cell r="S173">
            <v>159804927</v>
          </cell>
          <cell r="T173">
            <v>138320679</v>
          </cell>
          <cell r="U173">
            <v>265237510</v>
          </cell>
          <cell r="V173">
            <v>200829613</v>
          </cell>
          <cell r="W173">
            <v>0</v>
          </cell>
          <cell r="X173">
            <v>0</v>
          </cell>
          <cell r="Y173">
            <v>0</v>
          </cell>
          <cell r="Z173">
            <v>0</v>
          </cell>
          <cell r="AA173">
            <v>264386982</v>
          </cell>
          <cell r="AB173">
            <v>182816162</v>
          </cell>
          <cell r="AC173">
            <v>157295313</v>
          </cell>
          <cell r="AD173">
            <v>0</v>
          </cell>
          <cell r="AE173">
            <v>0</v>
          </cell>
          <cell r="BA173">
            <v>0</v>
          </cell>
          <cell r="BB173">
            <v>0</v>
          </cell>
          <cell r="BC173">
            <v>0</v>
          </cell>
        </row>
        <row r="174">
          <cell r="A174" t="str">
            <v>Net Development Value LR</v>
          </cell>
          <cell r="B174">
            <v>259602650</v>
          </cell>
          <cell r="C174">
            <v>198113853</v>
          </cell>
          <cell r="D174">
            <v>6737255</v>
          </cell>
          <cell r="E174">
            <v>0</v>
          </cell>
          <cell r="F174">
            <v>0</v>
          </cell>
          <cell r="G174">
            <v>0</v>
          </cell>
          <cell r="H174">
            <v>0</v>
          </cell>
          <cell r="I174">
            <v>37974926</v>
          </cell>
          <cell r="J174">
            <v>0</v>
          </cell>
          <cell r="M174">
            <v>270857885</v>
          </cell>
          <cell r="N174">
            <v>239155161</v>
          </cell>
          <cell r="O174">
            <v>0</v>
          </cell>
          <cell r="P174">
            <v>0</v>
          </cell>
          <cell r="Q174">
            <v>72773490</v>
          </cell>
          <cell r="R174">
            <v>63534640</v>
          </cell>
          <cell r="S174">
            <v>159804927</v>
          </cell>
          <cell r="T174">
            <v>138320679</v>
          </cell>
          <cell r="U174">
            <v>265394654</v>
          </cell>
          <cell r="V174">
            <v>200829613</v>
          </cell>
          <cell r="W174">
            <v>0</v>
          </cell>
          <cell r="X174">
            <v>0</v>
          </cell>
          <cell r="Y174">
            <v>0</v>
          </cell>
          <cell r="Z174">
            <v>0</v>
          </cell>
          <cell r="AA174">
            <v>264386982</v>
          </cell>
          <cell r="AB174">
            <v>182816162</v>
          </cell>
          <cell r="AC174">
            <v>157295313</v>
          </cell>
          <cell r="AD174">
            <v>0</v>
          </cell>
          <cell r="BA174">
            <v>0</v>
          </cell>
          <cell r="BB174">
            <v>0</v>
          </cell>
          <cell r="BC174">
            <v>0</v>
          </cell>
        </row>
        <row r="175">
          <cell r="A175" t="str">
            <v>NHBC Warranty (Residential Only) BP</v>
          </cell>
          <cell r="B175">
            <v>0</v>
          </cell>
          <cell r="C175">
            <v>0</v>
          </cell>
          <cell r="D175">
            <v>0</v>
          </cell>
          <cell r="E175">
            <v>0</v>
          </cell>
          <cell r="F175">
            <v>0</v>
          </cell>
          <cell r="G175">
            <v>0</v>
          </cell>
          <cell r="H175">
            <v>0</v>
          </cell>
          <cell r="I175">
            <v>0</v>
          </cell>
          <cell r="J175">
            <v>0</v>
          </cell>
          <cell r="M175">
            <v>0</v>
          </cell>
          <cell r="N175">
            <v>0</v>
          </cell>
          <cell r="O175">
            <v>0</v>
          </cell>
          <cell r="P175">
            <v>0</v>
          </cell>
          <cell r="Q175">
            <v>30000</v>
          </cell>
          <cell r="R175">
            <v>30000</v>
          </cell>
          <cell r="S175">
            <v>0</v>
          </cell>
          <cell r="T175">
            <v>0</v>
          </cell>
          <cell r="U175">
            <v>0</v>
          </cell>
          <cell r="V175">
            <v>0</v>
          </cell>
          <cell r="W175">
            <v>0</v>
          </cell>
          <cell r="X175">
            <v>0</v>
          </cell>
          <cell r="Y175">
            <v>0</v>
          </cell>
          <cell r="Z175">
            <v>0</v>
          </cell>
          <cell r="AA175">
            <v>0</v>
          </cell>
          <cell r="AB175">
            <v>0</v>
          </cell>
          <cell r="AC175">
            <v>1000000</v>
          </cell>
          <cell r="AD175">
            <v>0</v>
          </cell>
          <cell r="BA175">
            <v>0</v>
          </cell>
          <cell r="BB175">
            <v>0</v>
          </cell>
          <cell r="BC175">
            <v>0</v>
          </cell>
        </row>
        <row r="176">
          <cell r="A176" t="str">
            <v>NHBC Warranty (Residential Only) CF</v>
          </cell>
          <cell r="B176">
            <v>0</v>
          </cell>
          <cell r="C176">
            <v>0</v>
          </cell>
          <cell r="D176">
            <v>0</v>
          </cell>
          <cell r="E176">
            <v>50000</v>
          </cell>
          <cell r="F176">
            <v>0</v>
          </cell>
          <cell r="G176">
            <v>0</v>
          </cell>
          <cell r="H176">
            <v>0</v>
          </cell>
          <cell r="I176">
            <v>0</v>
          </cell>
          <cell r="J176">
            <v>0</v>
          </cell>
          <cell r="K176">
            <v>0</v>
          </cell>
          <cell r="L176">
            <v>0</v>
          </cell>
          <cell r="M176">
            <v>639999</v>
          </cell>
          <cell r="N176">
            <v>0</v>
          </cell>
          <cell r="O176">
            <v>0</v>
          </cell>
          <cell r="P176">
            <v>0</v>
          </cell>
          <cell r="Q176">
            <v>180000</v>
          </cell>
          <cell r="R176">
            <v>230734</v>
          </cell>
          <cell r="S176">
            <v>0</v>
          </cell>
          <cell r="T176">
            <v>500000</v>
          </cell>
          <cell r="U176">
            <v>0</v>
          </cell>
          <cell r="V176">
            <v>0</v>
          </cell>
          <cell r="W176">
            <v>350000</v>
          </cell>
          <cell r="X176">
            <v>400000</v>
          </cell>
          <cell r="Y176">
            <v>400000</v>
          </cell>
          <cell r="Z176">
            <v>0</v>
          </cell>
          <cell r="AA176">
            <v>0</v>
          </cell>
          <cell r="AB176">
            <v>0</v>
          </cell>
          <cell r="AC176">
            <v>750000</v>
          </cell>
          <cell r="AD176">
            <v>0</v>
          </cell>
          <cell r="AE176">
            <v>0</v>
          </cell>
          <cell r="BA176">
            <v>0</v>
          </cell>
          <cell r="BB176">
            <v>0</v>
          </cell>
          <cell r="BC176">
            <v>0</v>
          </cell>
        </row>
        <row r="177">
          <cell r="A177" t="str">
            <v>NHBC Warranty (Residential Only) LR</v>
          </cell>
          <cell r="B177">
            <v>0</v>
          </cell>
          <cell r="C177">
            <v>0</v>
          </cell>
          <cell r="D177">
            <v>0</v>
          </cell>
          <cell r="E177">
            <v>50000</v>
          </cell>
          <cell r="F177">
            <v>0</v>
          </cell>
          <cell r="G177">
            <v>0</v>
          </cell>
          <cell r="H177">
            <v>0</v>
          </cell>
          <cell r="I177">
            <v>0</v>
          </cell>
          <cell r="J177">
            <v>0</v>
          </cell>
          <cell r="M177">
            <v>639470</v>
          </cell>
          <cell r="N177">
            <v>0</v>
          </cell>
          <cell r="O177">
            <v>0</v>
          </cell>
          <cell r="P177">
            <v>0</v>
          </cell>
          <cell r="Q177">
            <v>180000</v>
          </cell>
          <cell r="R177">
            <v>230734</v>
          </cell>
          <cell r="S177">
            <v>0</v>
          </cell>
          <cell r="T177">
            <v>500000</v>
          </cell>
          <cell r="U177">
            <v>0</v>
          </cell>
          <cell r="V177">
            <v>0</v>
          </cell>
          <cell r="W177">
            <v>350000</v>
          </cell>
          <cell r="X177">
            <v>400000</v>
          </cell>
          <cell r="Y177">
            <v>400000</v>
          </cell>
          <cell r="Z177">
            <v>0</v>
          </cell>
          <cell r="AA177">
            <v>0</v>
          </cell>
          <cell r="AB177">
            <v>0</v>
          </cell>
          <cell r="AC177">
            <v>750000</v>
          </cell>
          <cell r="AD177">
            <v>0</v>
          </cell>
          <cell r="BA177">
            <v>0</v>
          </cell>
          <cell r="BB177">
            <v>0</v>
          </cell>
          <cell r="BC177">
            <v>0</v>
          </cell>
        </row>
        <row r="178">
          <cell r="A178" t="str">
            <v>Non-Recoverable VAT (Residential Only) BP</v>
          </cell>
          <cell r="B178">
            <v>0</v>
          </cell>
          <cell r="C178">
            <v>0</v>
          </cell>
          <cell r="D178">
            <v>0</v>
          </cell>
          <cell r="E178">
            <v>0</v>
          </cell>
          <cell r="F178">
            <v>0</v>
          </cell>
          <cell r="G178">
            <v>0</v>
          </cell>
          <cell r="H178">
            <v>0</v>
          </cell>
          <cell r="I178">
            <v>0</v>
          </cell>
          <cell r="J178">
            <v>0</v>
          </cell>
          <cell r="M178">
            <v>0</v>
          </cell>
          <cell r="N178">
            <v>442570</v>
          </cell>
          <cell r="O178">
            <v>0</v>
          </cell>
          <cell r="P178">
            <v>0</v>
          </cell>
          <cell r="Q178">
            <v>200000</v>
          </cell>
          <cell r="R178">
            <v>120000</v>
          </cell>
          <cell r="S178">
            <v>0</v>
          </cell>
          <cell r="T178">
            <v>350000</v>
          </cell>
          <cell r="U178">
            <v>0</v>
          </cell>
          <cell r="V178">
            <v>0</v>
          </cell>
          <cell r="W178">
            <v>0</v>
          </cell>
          <cell r="X178">
            <v>0</v>
          </cell>
          <cell r="Y178">
            <v>0</v>
          </cell>
          <cell r="Z178">
            <v>0</v>
          </cell>
          <cell r="AA178">
            <v>0</v>
          </cell>
          <cell r="AB178">
            <v>0</v>
          </cell>
          <cell r="AC178">
            <v>532000</v>
          </cell>
          <cell r="AD178">
            <v>0</v>
          </cell>
          <cell r="BA178">
            <v>0</v>
          </cell>
          <cell r="BB178">
            <v>0</v>
          </cell>
          <cell r="BC178">
            <v>0</v>
          </cell>
        </row>
        <row r="179">
          <cell r="A179" t="str">
            <v>Non-Recoverable VAT (Residential Only) CF</v>
          </cell>
          <cell r="B179">
            <v>0</v>
          </cell>
          <cell r="C179">
            <v>0</v>
          </cell>
          <cell r="D179">
            <v>0</v>
          </cell>
          <cell r="E179">
            <v>50000</v>
          </cell>
          <cell r="F179">
            <v>0</v>
          </cell>
          <cell r="G179">
            <v>0</v>
          </cell>
          <cell r="H179">
            <v>0</v>
          </cell>
          <cell r="I179">
            <v>0</v>
          </cell>
          <cell r="J179">
            <v>0</v>
          </cell>
          <cell r="K179">
            <v>0</v>
          </cell>
          <cell r="L179">
            <v>0</v>
          </cell>
          <cell r="M179">
            <v>721153</v>
          </cell>
          <cell r="N179">
            <v>511667</v>
          </cell>
          <cell r="O179">
            <v>0</v>
          </cell>
          <cell r="P179">
            <v>0</v>
          </cell>
          <cell r="Q179">
            <v>200000</v>
          </cell>
          <cell r="R179">
            <v>288000</v>
          </cell>
          <cell r="S179">
            <v>0</v>
          </cell>
          <cell r="T179">
            <v>500000</v>
          </cell>
          <cell r="U179">
            <v>0</v>
          </cell>
          <cell r="V179">
            <v>0</v>
          </cell>
          <cell r="W179">
            <v>300000</v>
          </cell>
          <cell r="X179">
            <v>500000</v>
          </cell>
          <cell r="Y179">
            <v>400000</v>
          </cell>
          <cell r="Z179">
            <v>400000</v>
          </cell>
          <cell r="AA179">
            <v>0</v>
          </cell>
          <cell r="AB179">
            <v>0</v>
          </cell>
          <cell r="AC179">
            <v>554120</v>
          </cell>
          <cell r="AD179">
            <v>0</v>
          </cell>
          <cell r="AE179">
            <v>0</v>
          </cell>
          <cell r="BA179">
            <v>0</v>
          </cell>
          <cell r="BB179">
            <v>0</v>
          </cell>
          <cell r="BC179">
            <v>0</v>
          </cell>
        </row>
        <row r="180">
          <cell r="A180" t="str">
            <v>Non-Recoverable VAT (Residential Only) LR</v>
          </cell>
          <cell r="B180">
            <v>0</v>
          </cell>
          <cell r="C180">
            <v>0</v>
          </cell>
          <cell r="D180">
            <v>0</v>
          </cell>
          <cell r="E180">
            <v>50000</v>
          </cell>
          <cell r="F180">
            <v>0</v>
          </cell>
          <cell r="G180">
            <v>0</v>
          </cell>
          <cell r="H180">
            <v>0</v>
          </cell>
          <cell r="I180">
            <v>0</v>
          </cell>
          <cell r="J180">
            <v>0</v>
          </cell>
          <cell r="M180">
            <v>721153</v>
          </cell>
          <cell r="N180">
            <v>511667</v>
          </cell>
          <cell r="O180">
            <v>0</v>
          </cell>
          <cell r="P180">
            <v>0</v>
          </cell>
          <cell r="Q180">
            <v>200000</v>
          </cell>
          <cell r="R180">
            <v>200000</v>
          </cell>
          <cell r="S180">
            <v>0</v>
          </cell>
          <cell r="T180">
            <v>500000</v>
          </cell>
          <cell r="U180">
            <v>0</v>
          </cell>
          <cell r="V180">
            <v>0</v>
          </cell>
          <cell r="W180">
            <v>300000</v>
          </cell>
          <cell r="X180">
            <v>500000</v>
          </cell>
          <cell r="Y180">
            <v>400000</v>
          </cell>
          <cell r="Z180">
            <v>400000</v>
          </cell>
          <cell r="AA180">
            <v>0</v>
          </cell>
          <cell r="AB180">
            <v>0</v>
          </cell>
          <cell r="AC180">
            <v>554120</v>
          </cell>
          <cell r="AD180">
            <v>0</v>
          </cell>
          <cell r="BA180">
            <v>0</v>
          </cell>
          <cell r="BB180">
            <v>0</v>
          </cell>
          <cell r="BC180">
            <v>0</v>
          </cell>
        </row>
        <row r="181">
          <cell r="A181" t="str">
            <v>Non-residential Insitutions (D1) GEA BP</v>
          </cell>
          <cell r="B181">
            <v>0</v>
          </cell>
          <cell r="C181">
            <v>0</v>
          </cell>
          <cell r="D181">
            <v>0</v>
          </cell>
          <cell r="E181">
            <v>0</v>
          </cell>
          <cell r="F181">
            <v>0</v>
          </cell>
          <cell r="G181">
            <v>0</v>
          </cell>
          <cell r="H181">
            <v>0</v>
          </cell>
          <cell r="I181">
            <v>0</v>
          </cell>
          <cell r="J181">
            <v>0</v>
          </cell>
          <cell r="M181">
            <v>0</v>
          </cell>
          <cell r="N181">
            <v>54057</v>
          </cell>
          <cell r="O181">
            <v>0</v>
          </cell>
          <cell r="P181">
            <v>0</v>
          </cell>
          <cell r="Q181">
            <v>0</v>
          </cell>
          <cell r="R181">
            <v>0</v>
          </cell>
          <cell r="S181">
            <v>0</v>
          </cell>
          <cell r="T181">
            <v>0</v>
          </cell>
          <cell r="U181">
            <v>0</v>
          </cell>
          <cell r="V181">
            <v>0</v>
          </cell>
          <cell r="W181">
            <v>0</v>
          </cell>
          <cell r="X181">
            <v>0</v>
          </cell>
          <cell r="Y181">
            <v>0</v>
          </cell>
          <cell r="Z181">
            <v>0</v>
          </cell>
          <cell r="AA181">
            <v>14308</v>
          </cell>
          <cell r="AB181">
            <v>0</v>
          </cell>
          <cell r="AC181">
            <v>0</v>
          </cell>
          <cell r="AD181">
            <v>0</v>
          </cell>
          <cell r="BA181">
            <v>0</v>
          </cell>
          <cell r="BB181">
            <v>0</v>
          </cell>
          <cell r="BC181">
            <v>0</v>
          </cell>
        </row>
        <row r="182">
          <cell r="A182" t="str">
            <v>Non-residential Insitutions (D1) GEA CF</v>
          </cell>
          <cell r="B182">
            <v>0</v>
          </cell>
          <cell r="C182">
            <v>0</v>
          </cell>
          <cell r="D182">
            <v>0</v>
          </cell>
          <cell r="E182">
            <v>0</v>
          </cell>
          <cell r="F182">
            <v>0</v>
          </cell>
          <cell r="G182">
            <v>0</v>
          </cell>
          <cell r="H182">
            <v>0</v>
          </cell>
          <cell r="I182">
            <v>0</v>
          </cell>
          <cell r="J182">
            <v>0</v>
          </cell>
          <cell r="K182">
            <v>0</v>
          </cell>
          <cell r="L182">
            <v>0</v>
          </cell>
          <cell r="M182">
            <v>0</v>
          </cell>
          <cell r="N182">
            <v>54057</v>
          </cell>
          <cell r="O182">
            <v>0</v>
          </cell>
          <cell r="P182">
            <v>0</v>
          </cell>
          <cell r="Q182">
            <v>0</v>
          </cell>
          <cell r="R182">
            <v>0</v>
          </cell>
          <cell r="S182">
            <v>0</v>
          </cell>
          <cell r="T182">
            <v>0</v>
          </cell>
          <cell r="U182">
            <v>456</v>
          </cell>
          <cell r="V182">
            <v>0</v>
          </cell>
          <cell r="W182">
            <v>0</v>
          </cell>
          <cell r="X182">
            <v>0</v>
          </cell>
          <cell r="Y182">
            <v>0</v>
          </cell>
          <cell r="Z182">
            <v>0</v>
          </cell>
          <cell r="AA182">
            <v>7960</v>
          </cell>
          <cell r="AB182">
            <v>0</v>
          </cell>
          <cell r="AC182">
            <v>0</v>
          </cell>
          <cell r="AD182">
            <v>0</v>
          </cell>
          <cell r="AE182">
            <v>0</v>
          </cell>
          <cell r="BA182">
            <v>0</v>
          </cell>
          <cell r="BB182">
            <v>0</v>
          </cell>
          <cell r="BC182">
            <v>0</v>
          </cell>
        </row>
        <row r="183">
          <cell r="A183" t="str">
            <v>Non-residential Insitutions (D1) GEA LR</v>
          </cell>
          <cell r="B183">
            <v>0</v>
          </cell>
          <cell r="C183">
            <v>0</v>
          </cell>
          <cell r="D183">
            <v>0</v>
          </cell>
          <cell r="E183">
            <v>0</v>
          </cell>
          <cell r="F183">
            <v>0</v>
          </cell>
          <cell r="G183">
            <v>0</v>
          </cell>
          <cell r="H183">
            <v>0</v>
          </cell>
          <cell r="I183">
            <v>0</v>
          </cell>
          <cell r="J183">
            <v>0</v>
          </cell>
          <cell r="M183">
            <v>0</v>
          </cell>
          <cell r="N183">
            <v>54057</v>
          </cell>
          <cell r="O183">
            <v>0</v>
          </cell>
          <cell r="P183">
            <v>0</v>
          </cell>
          <cell r="Q183">
            <v>0</v>
          </cell>
          <cell r="R183">
            <v>0</v>
          </cell>
          <cell r="S183">
            <v>0</v>
          </cell>
          <cell r="T183">
            <v>0</v>
          </cell>
          <cell r="U183">
            <v>456</v>
          </cell>
          <cell r="V183">
            <v>0</v>
          </cell>
          <cell r="W183">
            <v>0</v>
          </cell>
          <cell r="X183">
            <v>0</v>
          </cell>
          <cell r="Y183">
            <v>0</v>
          </cell>
          <cell r="Z183">
            <v>0</v>
          </cell>
          <cell r="AA183">
            <v>7960</v>
          </cell>
          <cell r="AB183">
            <v>0</v>
          </cell>
          <cell r="AC183">
            <v>0</v>
          </cell>
          <cell r="AD183">
            <v>0</v>
          </cell>
          <cell r="BA183">
            <v>0</v>
          </cell>
          <cell r="BB183">
            <v>0</v>
          </cell>
          <cell r="BC183">
            <v>0</v>
          </cell>
        </row>
        <row r="184">
          <cell r="A184" t="str">
            <v>Non-residential Insitutions (D1) GIA BP</v>
          </cell>
          <cell r="B184">
            <v>0</v>
          </cell>
          <cell r="C184">
            <v>0</v>
          </cell>
          <cell r="D184">
            <v>0</v>
          </cell>
          <cell r="E184">
            <v>0</v>
          </cell>
          <cell r="F184">
            <v>0</v>
          </cell>
          <cell r="G184">
            <v>0</v>
          </cell>
          <cell r="H184">
            <v>0</v>
          </cell>
          <cell r="I184">
            <v>0</v>
          </cell>
          <cell r="J184">
            <v>0</v>
          </cell>
          <cell r="M184">
            <v>0</v>
          </cell>
          <cell r="N184">
            <v>53076</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BA184">
            <v>0</v>
          </cell>
          <cell r="BB184">
            <v>0</v>
          </cell>
          <cell r="BC184">
            <v>0</v>
          </cell>
        </row>
        <row r="185">
          <cell r="A185" t="str">
            <v>Non-residential Insitutions (D1) GIA CF</v>
          </cell>
          <cell r="B185">
            <v>0</v>
          </cell>
          <cell r="C185">
            <v>0</v>
          </cell>
          <cell r="D185">
            <v>0</v>
          </cell>
          <cell r="E185">
            <v>0</v>
          </cell>
          <cell r="F185">
            <v>0</v>
          </cell>
          <cell r="G185">
            <v>0</v>
          </cell>
          <cell r="H185">
            <v>0</v>
          </cell>
          <cell r="I185">
            <v>0</v>
          </cell>
          <cell r="J185">
            <v>0</v>
          </cell>
          <cell r="K185">
            <v>0</v>
          </cell>
          <cell r="L185">
            <v>0</v>
          </cell>
          <cell r="M185">
            <v>0</v>
          </cell>
          <cell r="N185">
            <v>53076</v>
          </cell>
          <cell r="O185">
            <v>0</v>
          </cell>
          <cell r="P185">
            <v>0</v>
          </cell>
          <cell r="Q185">
            <v>0</v>
          </cell>
          <cell r="R185">
            <v>0</v>
          </cell>
          <cell r="S185">
            <v>0</v>
          </cell>
          <cell r="T185">
            <v>0</v>
          </cell>
          <cell r="U185">
            <v>436</v>
          </cell>
          <cell r="V185">
            <v>0</v>
          </cell>
          <cell r="W185">
            <v>0</v>
          </cell>
          <cell r="X185">
            <v>0</v>
          </cell>
          <cell r="Y185">
            <v>0</v>
          </cell>
          <cell r="Z185">
            <v>0</v>
          </cell>
          <cell r="AA185">
            <v>0</v>
          </cell>
          <cell r="AB185">
            <v>0</v>
          </cell>
          <cell r="AC185">
            <v>0</v>
          </cell>
          <cell r="AD185">
            <v>0</v>
          </cell>
          <cell r="AE185">
            <v>0</v>
          </cell>
          <cell r="BA185">
            <v>0</v>
          </cell>
          <cell r="BB185">
            <v>0</v>
          </cell>
          <cell r="BC185">
            <v>0</v>
          </cell>
        </row>
        <row r="186">
          <cell r="A186" t="str">
            <v>Non-residential Insitutions (D1) GIA LR</v>
          </cell>
          <cell r="B186">
            <v>0</v>
          </cell>
          <cell r="C186">
            <v>0</v>
          </cell>
          <cell r="D186">
            <v>0</v>
          </cell>
          <cell r="E186">
            <v>0</v>
          </cell>
          <cell r="F186">
            <v>0</v>
          </cell>
          <cell r="G186">
            <v>0</v>
          </cell>
          <cell r="H186">
            <v>0</v>
          </cell>
          <cell r="I186">
            <v>0</v>
          </cell>
          <cell r="J186">
            <v>0</v>
          </cell>
          <cell r="M186">
            <v>0</v>
          </cell>
          <cell r="N186">
            <v>53076</v>
          </cell>
          <cell r="O186">
            <v>0</v>
          </cell>
          <cell r="P186">
            <v>0</v>
          </cell>
          <cell r="Q186">
            <v>0</v>
          </cell>
          <cell r="R186">
            <v>0</v>
          </cell>
          <cell r="S186">
            <v>0</v>
          </cell>
          <cell r="T186">
            <v>0</v>
          </cell>
          <cell r="U186">
            <v>436</v>
          </cell>
          <cell r="V186">
            <v>0</v>
          </cell>
          <cell r="W186">
            <v>0</v>
          </cell>
          <cell r="X186">
            <v>0</v>
          </cell>
          <cell r="Y186">
            <v>0</v>
          </cell>
          <cell r="Z186">
            <v>0</v>
          </cell>
          <cell r="AA186">
            <v>0</v>
          </cell>
          <cell r="AB186">
            <v>0</v>
          </cell>
          <cell r="AC186">
            <v>0</v>
          </cell>
          <cell r="AD186">
            <v>0</v>
          </cell>
          <cell r="BA186">
            <v>0</v>
          </cell>
          <cell r="BB186">
            <v>0</v>
          </cell>
          <cell r="BC186">
            <v>0</v>
          </cell>
        </row>
        <row r="187">
          <cell r="A187" t="str">
            <v>Non-Residential Insitutions (D1) NIA BP</v>
          </cell>
          <cell r="B187">
            <v>0</v>
          </cell>
          <cell r="C187">
            <v>0</v>
          </cell>
          <cell r="D187">
            <v>0</v>
          </cell>
          <cell r="E187">
            <v>0</v>
          </cell>
          <cell r="F187">
            <v>0</v>
          </cell>
          <cell r="G187">
            <v>0</v>
          </cell>
          <cell r="H187">
            <v>0</v>
          </cell>
          <cell r="I187">
            <v>0</v>
          </cell>
          <cell r="J187">
            <v>0</v>
          </cell>
          <cell r="M187">
            <v>0</v>
          </cell>
          <cell r="N187">
            <v>48373</v>
          </cell>
          <cell r="O187">
            <v>0</v>
          </cell>
          <cell r="P187">
            <v>0</v>
          </cell>
          <cell r="Q187">
            <v>0</v>
          </cell>
          <cell r="R187">
            <v>0</v>
          </cell>
          <cell r="S187">
            <v>0</v>
          </cell>
          <cell r="T187">
            <v>0</v>
          </cell>
          <cell r="U187">
            <v>409</v>
          </cell>
          <cell r="V187">
            <v>0</v>
          </cell>
          <cell r="W187">
            <v>0</v>
          </cell>
          <cell r="X187">
            <v>0</v>
          </cell>
          <cell r="Y187">
            <v>0</v>
          </cell>
          <cell r="Z187">
            <v>0</v>
          </cell>
          <cell r="AA187">
            <v>7989</v>
          </cell>
          <cell r="AB187">
            <v>0</v>
          </cell>
          <cell r="AC187">
            <v>0</v>
          </cell>
          <cell r="AD187">
            <v>0</v>
          </cell>
          <cell r="BA187">
            <v>0</v>
          </cell>
          <cell r="BB187">
            <v>0</v>
          </cell>
          <cell r="BC187">
            <v>0</v>
          </cell>
        </row>
        <row r="188">
          <cell r="A188" t="str">
            <v>Non-Residential Insitutions (D1) NIA CF</v>
          </cell>
          <cell r="B188">
            <v>0</v>
          </cell>
          <cell r="C188">
            <v>0</v>
          </cell>
          <cell r="D188">
            <v>0</v>
          </cell>
          <cell r="E188">
            <v>0</v>
          </cell>
          <cell r="F188">
            <v>0</v>
          </cell>
          <cell r="G188">
            <v>0</v>
          </cell>
          <cell r="H188">
            <v>0</v>
          </cell>
          <cell r="I188">
            <v>0</v>
          </cell>
          <cell r="J188">
            <v>0</v>
          </cell>
          <cell r="K188">
            <v>0</v>
          </cell>
          <cell r="L188">
            <v>0</v>
          </cell>
          <cell r="M188">
            <v>0</v>
          </cell>
          <cell r="N188">
            <v>48373</v>
          </cell>
          <cell r="O188">
            <v>0</v>
          </cell>
          <cell r="P188">
            <v>0</v>
          </cell>
          <cell r="Q188">
            <v>0</v>
          </cell>
          <cell r="R188">
            <v>0</v>
          </cell>
          <cell r="S188">
            <v>0</v>
          </cell>
          <cell r="T188">
            <v>0</v>
          </cell>
          <cell r="U188">
            <v>407</v>
          </cell>
          <cell r="V188">
            <v>0</v>
          </cell>
          <cell r="W188">
            <v>0</v>
          </cell>
          <cell r="X188">
            <v>0</v>
          </cell>
          <cell r="Y188">
            <v>0</v>
          </cell>
          <cell r="Z188">
            <v>0</v>
          </cell>
          <cell r="AA188">
            <v>7804</v>
          </cell>
          <cell r="AB188">
            <v>0</v>
          </cell>
          <cell r="AC188">
            <v>0</v>
          </cell>
          <cell r="AD188">
            <v>0</v>
          </cell>
          <cell r="AE188">
            <v>0</v>
          </cell>
          <cell r="BA188">
            <v>0</v>
          </cell>
          <cell r="BB188">
            <v>0</v>
          </cell>
          <cell r="BC188">
            <v>0</v>
          </cell>
        </row>
        <row r="189">
          <cell r="A189" t="str">
            <v>Non-Residential Insitutions (D1) NIA LR</v>
          </cell>
          <cell r="B189">
            <v>0</v>
          </cell>
          <cell r="C189">
            <v>0</v>
          </cell>
          <cell r="D189">
            <v>0</v>
          </cell>
          <cell r="E189">
            <v>0</v>
          </cell>
          <cell r="F189">
            <v>0</v>
          </cell>
          <cell r="G189">
            <v>0</v>
          </cell>
          <cell r="H189">
            <v>0</v>
          </cell>
          <cell r="I189">
            <v>0</v>
          </cell>
          <cell r="J189">
            <v>0</v>
          </cell>
          <cell r="M189">
            <v>0</v>
          </cell>
          <cell r="N189">
            <v>48373</v>
          </cell>
          <cell r="O189">
            <v>0</v>
          </cell>
          <cell r="P189">
            <v>0</v>
          </cell>
          <cell r="Q189">
            <v>0</v>
          </cell>
          <cell r="R189">
            <v>0</v>
          </cell>
          <cell r="S189">
            <v>0</v>
          </cell>
          <cell r="T189">
            <v>0</v>
          </cell>
          <cell r="U189">
            <v>407</v>
          </cell>
          <cell r="V189">
            <v>0</v>
          </cell>
          <cell r="W189">
            <v>0</v>
          </cell>
          <cell r="X189">
            <v>0</v>
          </cell>
          <cell r="Y189">
            <v>0</v>
          </cell>
          <cell r="Z189">
            <v>0</v>
          </cell>
          <cell r="AA189">
            <v>7804</v>
          </cell>
          <cell r="AB189">
            <v>0</v>
          </cell>
          <cell r="AC189">
            <v>0</v>
          </cell>
          <cell r="AD189">
            <v>0</v>
          </cell>
          <cell r="BA189">
            <v>0</v>
          </cell>
          <cell r="BB189">
            <v>0</v>
          </cell>
          <cell r="BC189">
            <v>0</v>
          </cell>
        </row>
        <row r="190">
          <cell r="A190" t="str">
            <v>Office (B1) Full Rentalised Area NIA BP</v>
          </cell>
          <cell r="B190">
            <v>175335</v>
          </cell>
          <cell r="C190">
            <v>161900</v>
          </cell>
          <cell r="D190">
            <v>0</v>
          </cell>
          <cell r="E190">
            <v>18768.98</v>
          </cell>
          <cell r="F190">
            <v>0</v>
          </cell>
          <cell r="G190">
            <v>0</v>
          </cell>
          <cell r="H190">
            <v>9461</v>
          </cell>
          <cell r="I190">
            <v>28015</v>
          </cell>
          <cell r="J190">
            <v>0</v>
          </cell>
          <cell r="M190">
            <v>154541</v>
          </cell>
          <cell r="N190">
            <v>0</v>
          </cell>
          <cell r="O190">
            <v>0</v>
          </cell>
          <cell r="P190">
            <v>0</v>
          </cell>
          <cell r="Q190">
            <v>0</v>
          </cell>
          <cell r="R190">
            <v>0</v>
          </cell>
          <cell r="S190">
            <v>146824</v>
          </cell>
          <cell r="T190">
            <v>69082</v>
          </cell>
          <cell r="U190">
            <v>175750</v>
          </cell>
          <cell r="V190">
            <v>182528</v>
          </cell>
          <cell r="W190">
            <v>0</v>
          </cell>
          <cell r="X190">
            <v>10960</v>
          </cell>
          <cell r="Y190">
            <v>0</v>
          </cell>
          <cell r="Z190">
            <v>0</v>
          </cell>
          <cell r="AA190">
            <v>357413</v>
          </cell>
          <cell r="AB190">
            <v>0</v>
          </cell>
          <cell r="AC190">
            <v>0</v>
          </cell>
          <cell r="AD190">
            <v>0</v>
          </cell>
          <cell r="BA190">
            <v>0</v>
          </cell>
          <cell r="BB190">
            <v>0</v>
          </cell>
          <cell r="BC190">
            <v>0</v>
          </cell>
        </row>
        <row r="191">
          <cell r="A191" t="str">
            <v>Office (B1) Full Rentalised Area NIA CF</v>
          </cell>
          <cell r="B191">
            <v>176054</v>
          </cell>
          <cell r="C191">
            <v>161729</v>
          </cell>
          <cell r="D191">
            <v>0</v>
          </cell>
          <cell r="E191">
            <v>20678</v>
          </cell>
          <cell r="F191">
            <v>0</v>
          </cell>
          <cell r="G191">
            <v>0</v>
          </cell>
          <cell r="H191">
            <v>9171</v>
          </cell>
          <cell r="I191">
            <v>31261</v>
          </cell>
          <cell r="J191">
            <v>0</v>
          </cell>
          <cell r="K191">
            <v>0</v>
          </cell>
          <cell r="L191">
            <v>0</v>
          </cell>
          <cell r="M191">
            <v>151226</v>
          </cell>
          <cell r="N191">
            <v>0</v>
          </cell>
          <cell r="O191">
            <v>33000</v>
          </cell>
          <cell r="P191">
            <v>0</v>
          </cell>
          <cell r="Q191">
            <v>0</v>
          </cell>
          <cell r="R191">
            <v>0</v>
          </cell>
          <cell r="S191">
            <v>155098</v>
          </cell>
          <cell r="T191">
            <v>77782</v>
          </cell>
          <cell r="U191">
            <v>195150</v>
          </cell>
          <cell r="V191">
            <v>190914</v>
          </cell>
          <cell r="W191">
            <v>0</v>
          </cell>
          <cell r="X191">
            <v>10960</v>
          </cell>
          <cell r="Y191">
            <v>0</v>
          </cell>
          <cell r="Z191">
            <v>0</v>
          </cell>
          <cell r="AA191">
            <v>226850</v>
          </cell>
          <cell r="AB191">
            <v>158028</v>
          </cell>
          <cell r="AC191">
            <v>0</v>
          </cell>
          <cell r="AD191">
            <v>0</v>
          </cell>
          <cell r="AE191">
            <v>0</v>
          </cell>
          <cell r="BA191">
            <v>0</v>
          </cell>
          <cell r="BB191">
            <v>0</v>
          </cell>
          <cell r="BC191">
            <v>0</v>
          </cell>
        </row>
        <row r="192">
          <cell r="A192" t="str">
            <v>Office (B1) Full Rentalised Area NIA LR</v>
          </cell>
          <cell r="B192">
            <v>175753</v>
          </cell>
          <cell r="C192">
            <v>161729</v>
          </cell>
          <cell r="D192">
            <v>0</v>
          </cell>
          <cell r="E192">
            <v>20678</v>
          </cell>
          <cell r="F192">
            <v>0</v>
          </cell>
          <cell r="G192">
            <v>0</v>
          </cell>
          <cell r="H192">
            <v>9171</v>
          </cell>
          <cell r="I192">
            <v>31261</v>
          </cell>
          <cell r="J192">
            <v>0</v>
          </cell>
          <cell r="M192">
            <v>151226</v>
          </cell>
          <cell r="N192">
            <v>0</v>
          </cell>
          <cell r="O192">
            <v>33000</v>
          </cell>
          <cell r="P192">
            <v>0</v>
          </cell>
          <cell r="Q192">
            <v>0</v>
          </cell>
          <cell r="R192">
            <v>0</v>
          </cell>
          <cell r="S192">
            <v>155098</v>
          </cell>
          <cell r="T192">
            <v>77782</v>
          </cell>
          <cell r="U192">
            <v>195150</v>
          </cell>
          <cell r="V192">
            <v>190914</v>
          </cell>
          <cell r="W192">
            <v>0</v>
          </cell>
          <cell r="X192">
            <v>10960</v>
          </cell>
          <cell r="Y192">
            <v>0</v>
          </cell>
          <cell r="Z192">
            <v>0</v>
          </cell>
          <cell r="AA192">
            <v>226850</v>
          </cell>
          <cell r="AB192">
            <v>158028</v>
          </cell>
          <cell r="AC192">
            <v>0</v>
          </cell>
          <cell r="AD192">
            <v>0</v>
          </cell>
          <cell r="BA192">
            <v>0</v>
          </cell>
          <cell r="BB192">
            <v>0</v>
          </cell>
          <cell r="BC192">
            <v>0</v>
          </cell>
        </row>
        <row r="193">
          <cell r="A193" t="str">
            <v>Office (B1) GEA BP</v>
          </cell>
          <cell r="B193">
            <v>231951</v>
          </cell>
          <cell r="C193">
            <v>0</v>
          </cell>
          <cell r="D193">
            <v>0</v>
          </cell>
          <cell r="E193">
            <v>26909.75</v>
          </cell>
          <cell r="F193">
            <v>0</v>
          </cell>
          <cell r="G193">
            <v>0</v>
          </cell>
          <cell r="H193">
            <v>15520</v>
          </cell>
          <cell r="I193">
            <v>0</v>
          </cell>
          <cell r="J193">
            <v>0</v>
          </cell>
          <cell r="M193">
            <v>0</v>
          </cell>
          <cell r="N193">
            <v>0</v>
          </cell>
          <cell r="O193">
            <v>100470.24</v>
          </cell>
          <cell r="P193">
            <v>0</v>
          </cell>
          <cell r="Q193">
            <v>0</v>
          </cell>
          <cell r="R193">
            <v>0</v>
          </cell>
          <cell r="S193">
            <v>0</v>
          </cell>
          <cell r="T193">
            <v>103239</v>
          </cell>
          <cell r="U193">
            <v>0</v>
          </cell>
          <cell r="V193">
            <v>0</v>
          </cell>
          <cell r="W193">
            <v>0</v>
          </cell>
          <cell r="X193">
            <v>0</v>
          </cell>
          <cell r="Y193">
            <v>0</v>
          </cell>
          <cell r="Z193">
            <v>0</v>
          </cell>
          <cell r="AA193">
            <v>520145</v>
          </cell>
          <cell r="AB193">
            <v>0</v>
          </cell>
          <cell r="AC193">
            <v>0</v>
          </cell>
          <cell r="AD193">
            <v>0</v>
          </cell>
          <cell r="BA193">
            <v>0</v>
          </cell>
          <cell r="BB193">
            <v>0</v>
          </cell>
          <cell r="BC193">
            <v>0</v>
          </cell>
        </row>
        <row r="194">
          <cell r="A194" t="str">
            <v>Office (B1) GEA CF</v>
          </cell>
          <cell r="B194">
            <v>218152</v>
          </cell>
          <cell r="C194">
            <v>208230</v>
          </cell>
          <cell r="D194">
            <v>0</v>
          </cell>
          <cell r="E194">
            <v>25264</v>
          </cell>
          <cell r="F194">
            <v>0</v>
          </cell>
          <cell r="G194">
            <v>0</v>
          </cell>
          <cell r="H194">
            <v>16555</v>
          </cell>
          <cell r="I194">
            <v>41312</v>
          </cell>
          <cell r="J194">
            <v>0</v>
          </cell>
          <cell r="K194">
            <v>0</v>
          </cell>
          <cell r="L194">
            <v>0</v>
          </cell>
          <cell r="M194">
            <v>0</v>
          </cell>
          <cell r="N194">
            <v>0</v>
          </cell>
          <cell r="O194">
            <v>43250</v>
          </cell>
          <cell r="P194">
            <v>0</v>
          </cell>
          <cell r="Q194">
            <v>0</v>
          </cell>
          <cell r="R194">
            <v>0</v>
          </cell>
          <cell r="S194">
            <v>187927</v>
          </cell>
          <cell r="T194">
            <v>108522</v>
          </cell>
          <cell r="U194">
            <v>205809</v>
          </cell>
          <cell r="V194">
            <v>240950</v>
          </cell>
          <cell r="W194">
            <v>0</v>
          </cell>
          <cell r="X194">
            <v>13700</v>
          </cell>
          <cell r="Y194">
            <v>0</v>
          </cell>
          <cell r="Z194">
            <v>0</v>
          </cell>
          <cell r="AA194">
            <v>271900</v>
          </cell>
          <cell r="AB194">
            <v>185665</v>
          </cell>
          <cell r="AC194">
            <v>0</v>
          </cell>
          <cell r="AD194">
            <v>0</v>
          </cell>
          <cell r="AE194">
            <v>0</v>
          </cell>
          <cell r="BA194">
            <v>0</v>
          </cell>
          <cell r="BB194">
            <v>0</v>
          </cell>
          <cell r="BC194">
            <v>0</v>
          </cell>
        </row>
        <row r="195">
          <cell r="A195" t="str">
            <v>Office (B1) GEA LR</v>
          </cell>
          <cell r="B195">
            <v>218152</v>
          </cell>
          <cell r="C195">
            <v>0</v>
          </cell>
          <cell r="D195">
            <v>0</v>
          </cell>
          <cell r="E195">
            <v>25264</v>
          </cell>
          <cell r="F195">
            <v>0</v>
          </cell>
          <cell r="G195">
            <v>0</v>
          </cell>
          <cell r="H195">
            <v>16555</v>
          </cell>
          <cell r="I195">
            <v>41312</v>
          </cell>
          <cell r="J195">
            <v>0</v>
          </cell>
          <cell r="M195">
            <v>0</v>
          </cell>
          <cell r="N195">
            <v>0</v>
          </cell>
          <cell r="O195">
            <v>43250</v>
          </cell>
          <cell r="P195">
            <v>0</v>
          </cell>
          <cell r="Q195">
            <v>0</v>
          </cell>
          <cell r="R195">
            <v>0</v>
          </cell>
          <cell r="S195">
            <v>187927</v>
          </cell>
          <cell r="T195">
            <v>108522</v>
          </cell>
          <cell r="U195">
            <v>205809</v>
          </cell>
          <cell r="V195">
            <v>240950</v>
          </cell>
          <cell r="W195">
            <v>0</v>
          </cell>
          <cell r="X195">
            <v>13700</v>
          </cell>
          <cell r="Y195">
            <v>0</v>
          </cell>
          <cell r="Z195">
            <v>0</v>
          </cell>
          <cell r="AA195">
            <v>271900</v>
          </cell>
          <cell r="AB195">
            <v>185665</v>
          </cell>
          <cell r="AC195">
            <v>0</v>
          </cell>
          <cell r="AD195">
            <v>0</v>
          </cell>
          <cell r="BA195">
            <v>0</v>
          </cell>
          <cell r="BB195">
            <v>0</v>
          </cell>
          <cell r="BC195">
            <v>0</v>
          </cell>
        </row>
        <row r="196">
          <cell r="A196" t="str">
            <v>Office (B1) GIA BP</v>
          </cell>
          <cell r="B196">
            <v>176496</v>
          </cell>
          <cell r="C196">
            <v>204923</v>
          </cell>
          <cell r="D196">
            <v>0</v>
          </cell>
          <cell r="E196">
            <v>22163.79</v>
          </cell>
          <cell r="F196">
            <v>0</v>
          </cell>
          <cell r="G196">
            <v>0</v>
          </cell>
          <cell r="H196">
            <v>0</v>
          </cell>
          <cell r="I196">
            <v>0</v>
          </cell>
          <cell r="J196">
            <v>0</v>
          </cell>
          <cell r="M196">
            <v>0</v>
          </cell>
          <cell r="N196">
            <v>0</v>
          </cell>
          <cell r="O196">
            <v>98351</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8730</v>
          </cell>
          <cell r="AD196">
            <v>0</v>
          </cell>
          <cell r="BA196">
            <v>0</v>
          </cell>
          <cell r="BB196">
            <v>0</v>
          </cell>
          <cell r="BC196">
            <v>0</v>
          </cell>
        </row>
        <row r="197">
          <cell r="A197" t="str">
            <v>Office (B1) GIA CF</v>
          </cell>
          <cell r="B197">
            <v>221952</v>
          </cell>
          <cell r="C197">
            <v>204923</v>
          </cell>
          <cell r="D197">
            <v>0</v>
          </cell>
          <cell r="E197">
            <v>24281</v>
          </cell>
          <cell r="F197">
            <v>0</v>
          </cell>
          <cell r="G197">
            <v>0</v>
          </cell>
          <cell r="H197">
            <v>14908</v>
          </cell>
          <cell r="I197">
            <v>40462</v>
          </cell>
          <cell r="J197">
            <v>0</v>
          </cell>
          <cell r="K197">
            <v>0</v>
          </cell>
          <cell r="L197">
            <v>0</v>
          </cell>
          <cell r="M197">
            <v>0</v>
          </cell>
          <cell r="N197">
            <v>0</v>
          </cell>
          <cell r="O197">
            <v>42000</v>
          </cell>
          <cell r="P197">
            <v>0</v>
          </cell>
          <cell r="Q197">
            <v>0</v>
          </cell>
          <cell r="R197">
            <v>0</v>
          </cell>
          <cell r="S197">
            <v>227518</v>
          </cell>
          <cell r="T197">
            <v>77782</v>
          </cell>
          <cell r="U197">
            <v>198960</v>
          </cell>
          <cell r="V197">
            <v>192842</v>
          </cell>
          <cell r="W197">
            <v>0</v>
          </cell>
          <cell r="X197">
            <v>13015</v>
          </cell>
          <cell r="Y197">
            <v>0</v>
          </cell>
          <cell r="Z197">
            <v>0</v>
          </cell>
          <cell r="AA197">
            <v>0</v>
          </cell>
          <cell r="AB197">
            <v>0</v>
          </cell>
          <cell r="AC197">
            <v>0</v>
          </cell>
          <cell r="AD197">
            <v>0</v>
          </cell>
          <cell r="AE197">
            <v>0</v>
          </cell>
          <cell r="BA197">
            <v>0</v>
          </cell>
          <cell r="BB197">
            <v>0</v>
          </cell>
          <cell r="BC197">
            <v>0</v>
          </cell>
        </row>
        <row r="198">
          <cell r="A198" t="str">
            <v>Office (B1) GIA LR</v>
          </cell>
          <cell r="B198">
            <v>221952</v>
          </cell>
          <cell r="C198">
            <v>204923</v>
          </cell>
          <cell r="D198">
            <v>0</v>
          </cell>
          <cell r="E198">
            <v>24281</v>
          </cell>
          <cell r="F198">
            <v>0</v>
          </cell>
          <cell r="G198">
            <v>0</v>
          </cell>
          <cell r="H198">
            <v>14908</v>
          </cell>
          <cell r="I198">
            <v>40462</v>
          </cell>
          <cell r="J198">
            <v>0</v>
          </cell>
          <cell r="M198">
            <v>0</v>
          </cell>
          <cell r="N198">
            <v>0</v>
          </cell>
          <cell r="O198">
            <v>42000</v>
          </cell>
          <cell r="P198">
            <v>0</v>
          </cell>
          <cell r="Q198">
            <v>0</v>
          </cell>
          <cell r="R198">
            <v>0</v>
          </cell>
          <cell r="S198">
            <v>227518</v>
          </cell>
          <cell r="T198">
            <v>77782</v>
          </cell>
          <cell r="U198">
            <v>198960</v>
          </cell>
          <cell r="V198">
            <v>192842</v>
          </cell>
          <cell r="W198">
            <v>0</v>
          </cell>
          <cell r="X198">
            <v>13015</v>
          </cell>
          <cell r="Y198">
            <v>0</v>
          </cell>
          <cell r="Z198">
            <v>0</v>
          </cell>
          <cell r="AA198">
            <v>0</v>
          </cell>
          <cell r="AB198">
            <v>0</v>
          </cell>
          <cell r="AC198">
            <v>0</v>
          </cell>
          <cell r="AD198">
            <v>0</v>
          </cell>
          <cell r="BA198">
            <v>0</v>
          </cell>
          <cell r="BB198">
            <v>0</v>
          </cell>
          <cell r="BC198">
            <v>0</v>
          </cell>
        </row>
        <row r="199">
          <cell r="A199" t="str">
            <v>Office (B1) Reduced Rentalised Area (e.g. Basement Storage) NIA BP</v>
          </cell>
          <cell r="B199">
            <v>0</v>
          </cell>
          <cell r="C199">
            <v>0</v>
          </cell>
          <cell r="D199">
            <v>0</v>
          </cell>
          <cell r="E199">
            <v>0</v>
          </cell>
          <cell r="F199">
            <v>0</v>
          </cell>
          <cell r="G199">
            <v>0</v>
          </cell>
          <cell r="H199">
            <v>0</v>
          </cell>
          <cell r="I199">
            <v>0</v>
          </cell>
          <cell r="J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BA199">
            <v>0</v>
          </cell>
          <cell r="BB199">
            <v>0</v>
          </cell>
          <cell r="BC199">
            <v>0</v>
          </cell>
        </row>
        <row r="200">
          <cell r="A200" t="str">
            <v>Office (B1) Reduced Rentalised Area (e.g. Basement Storage) NIA CF</v>
          </cell>
          <cell r="B200">
            <v>0</v>
          </cell>
          <cell r="C200">
            <v>3630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659</v>
          </cell>
          <cell r="R200">
            <v>0</v>
          </cell>
          <cell r="S200">
            <v>0</v>
          </cell>
          <cell r="T200">
            <v>0</v>
          </cell>
          <cell r="U200">
            <v>0</v>
          </cell>
          <cell r="V200">
            <v>0</v>
          </cell>
          <cell r="W200">
            <v>0</v>
          </cell>
          <cell r="X200">
            <v>0</v>
          </cell>
          <cell r="Y200">
            <v>0</v>
          </cell>
          <cell r="Z200">
            <v>0</v>
          </cell>
          <cell r="AA200">
            <v>3660</v>
          </cell>
          <cell r="AB200">
            <v>2637</v>
          </cell>
          <cell r="AC200">
            <v>0</v>
          </cell>
          <cell r="AD200">
            <v>0</v>
          </cell>
          <cell r="AE200">
            <v>0</v>
          </cell>
          <cell r="BA200">
            <v>0</v>
          </cell>
          <cell r="BB200">
            <v>0</v>
          </cell>
          <cell r="BC200">
            <v>0</v>
          </cell>
        </row>
        <row r="201">
          <cell r="A201" t="str">
            <v>Office (B1) Reduced Rentalised Area (e.g. Basement Storage) NIA LR</v>
          </cell>
          <cell r="B201">
            <v>0</v>
          </cell>
          <cell r="C201">
            <v>3630</v>
          </cell>
          <cell r="D201">
            <v>0</v>
          </cell>
          <cell r="E201">
            <v>0</v>
          </cell>
          <cell r="F201">
            <v>0</v>
          </cell>
          <cell r="G201">
            <v>0</v>
          </cell>
          <cell r="H201">
            <v>0</v>
          </cell>
          <cell r="I201">
            <v>0</v>
          </cell>
          <cell r="J201">
            <v>0</v>
          </cell>
          <cell r="M201">
            <v>0</v>
          </cell>
          <cell r="N201">
            <v>0</v>
          </cell>
          <cell r="O201">
            <v>0</v>
          </cell>
          <cell r="P201">
            <v>0</v>
          </cell>
          <cell r="Q201">
            <v>659</v>
          </cell>
          <cell r="R201">
            <v>0</v>
          </cell>
          <cell r="S201">
            <v>0</v>
          </cell>
          <cell r="T201">
            <v>0</v>
          </cell>
          <cell r="U201">
            <v>0</v>
          </cell>
          <cell r="V201">
            <v>0</v>
          </cell>
          <cell r="W201">
            <v>0</v>
          </cell>
          <cell r="X201">
            <v>0</v>
          </cell>
          <cell r="Y201">
            <v>0</v>
          </cell>
          <cell r="Z201">
            <v>0</v>
          </cell>
          <cell r="AA201">
            <v>3660</v>
          </cell>
          <cell r="AB201">
            <v>2637</v>
          </cell>
          <cell r="AC201">
            <v>0</v>
          </cell>
          <cell r="AD201">
            <v>0</v>
          </cell>
          <cell r="BA201">
            <v>0</v>
          </cell>
          <cell r="BB201">
            <v>0</v>
          </cell>
          <cell r="BC201">
            <v>0</v>
          </cell>
        </row>
        <row r="202">
          <cell r="A202" t="str">
            <v>Other GEA BP</v>
          </cell>
          <cell r="B202">
            <v>42303</v>
          </cell>
          <cell r="C202">
            <v>0</v>
          </cell>
          <cell r="D202">
            <v>0</v>
          </cell>
          <cell r="E202">
            <v>0</v>
          </cell>
          <cell r="F202">
            <v>0</v>
          </cell>
          <cell r="G202">
            <v>0</v>
          </cell>
          <cell r="H202">
            <v>0</v>
          </cell>
          <cell r="I202">
            <v>0</v>
          </cell>
          <cell r="J202">
            <v>0</v>
          </cell>
          <cell r="M202">
            <v>0</v>
          </cell>
          <cell r="N202">
            <v>29612</v>
          </cell>
          <cell r="O202">
            <v>0</v>
          </cell>
          <cell r="P202">
            <v>0</v>
          </cell>
          <cell r="Q202">
            <v>0</v>
          </cell>
          <cell r="R202">
            <v>0</v>
          </cell>
          <cell r="S202">
            <v>0</v>
          </cell>
          <cell r="T202">
            <v>37835</v>
          </cell>
          <cell r="U202">
            <v>0</v>
          </cell>
          <cell r="V202">
            <v>0</v>
          </cell>
          <cell r="W202">
            <v>0</v>
          </cell>
          <cell r="X202">
            <v>0</v>
          </cell>
          <cell r="Y202">
            <v>0</v>
          </cell>
          <cell r="Z202">
            <v>39256</v>
          </cell>
          <cell r="AA202">
            <v>0</v>
          </cell>
          <cell r="AB202">
            <v>0</v>
          </cell>
          <cell r="AC202">
            <v>38836</v>
          </cell>
          <cell r="AD202">
            <v>0</v>
          </cell>
          <cell r="BA202">
            <v>0</v>
          </cell>
          <cell r="BB202">
            <v>0</v>
          </cell>
          <cell r="BC202">
            <v>0</v>
          </cell>
        </row>
        <row r="203">
          <cell r="A203" t="str">
            <v>Other GEA CF</v>
          </cell>
          <cell r="B203">
            <v>16706</v>
          </cell>
          <cell r="C203">
            <v>0</v>
          </cell>
          <cell r="D203">
            <v>2626</v>
          </cell>
          <cell r="E203">
            <v>0</v>
          </cell>
          <cell r="F203">
            <v>0</v>
          </cell>
          <cell r="G203">
            <v>0</v>
          </cell>
          <cell r="H203">
            <v>0</v>
          </cell>
          <cell r="I203">
            <v>0</v>
          </cell>
          <cell r="J203">
            <v>0</v>
          </cell>
          <cell r="K203">
            <v>0</v>
          </cell>
          <cell r="L203">
            <v>0</v>
          </cell>
          <cell r="M203">
            <v>0</v>
          </cell>
          <cell r="N203">
            <v>29612</v>
          </cell>
          <cell r="O203">
            <v>0</v>
          </cell>
          <cell r="P203">
            <v>2078</v>
          </cell>
          <cell r="Q203">
            <v>0</v>
          </cell>
          <cell r="R203">
            <v>0</v>
          </cell>
          <cell r="S203">
            <v>12669</v>
          </cell>
          <cell r="T203">
            <v>33</v>
          </cell>
          <cell r="U203">
            <v>56287</v>
          </cell>
          <cell r="V203">
            <v>33336</v>
          </cell>
          <cell r="W203">
            <v>140808</v>
          </cell>
          <cell r="X203">
            <v>0</v>
          </cell>
          <cell r="Y203">
            <v>0</v>
          </cell>
          <cell r="Z203">
            <v>39256</v>
          </cell>
          <cell r="AA203">
            <v>71073</v>
          </cell>
          <cell r="AB203">
            <v>49081</v>
          </cell>
          <cell r="AC203">
            <v>0</v>
          </cell>
          <cell r="AD203">
            <v>0</v>
          </cell>
          <cell r="AE203">
            <v>0</v>
          </cell>
          <cell r="BA203">
            <v>0</v>
          </cell>
          <cell r="BB203">
            <v>0</v>
          </cell>
          <cell r="BC203">
            <v>0</v>
          </cell>
        </row>
        <row r="204">
          <cell r="A204" t="str">
            <v>Other GEA LR</v>
          </cell>
          <cell r="B204">
            <v>16706</v>
          </cell>
          <cell r="C204">
            <v>0</v>
          </cell>
          <cell r="D204">
            <v>2626</v>
          </cell>
          <cell r="E204">
            <v>0</v>
          </cell>
          <cell r="F204">
            <v>0</v>
          </cell>
          <cell r="G204">
            <v>0</v>
          </cell>
          <cell r="H204">
            <v>0</v>
          </cell>
          <cell r="I204">
            <v>0</v>
          </cell>
          <cell r="J204">
            <v>0</v>
          </cell>
          <cell r="M204">
            <v>0</v>
          </cell>
          <cell r="N204">
            <v>29612</v>
          </cell>
          <cell r="O204">
            <v>0</v>
          </cell>
          <cell r="P204">
            <v>2078</v>
          </cell>
          <cell r="Q204">
            <v>0</v>
          </cell>
          <cell r="R204">
            <v>0</v>
          </cell>
          <cell r="S204">
            <v>12669</v>
          </cell>
          <cell r="T204">
            <v>33</v>
          </cell>
          <cell r="U204">
            <v>56287</v>
          </cell>
          <cell r="V204">
            <v>33336</v>
          </cell>
          <cell r="W204">
            <v>140808</v>
          </cell>
          <cell r="X204">
            <v>0</v>
          </cell>
          <cell r="Y204">
            <v>0</v>
          </cell>
          <cell r="Z204">
            <v>39256</v>
          </cell>
          <cell r="AA204">
            <v>71073</v>
          </cell>
          <cell r="AB204">
            <v>49081</v>
          </cell>
          <cell r="AC204">
            <v>0</v>
          </cell>
          <cell r="AD204">
            <v>0</v>
          </cell>
          <cell r="BA204">
            <v>0</v>
          </cell>
          <cell r="BB204">
            <v>0</v>
          </cell>
          <cell r="BC204">
            <v>0</v>
          </cell>
        </row>
        <row r="205">
          <cell r="A205" t="str">
            <v>Other GIA BP</v>
          </cell>
          <cell r="B205">
            <v>87124</v>
          </cell>
          <cell r="C205">
            <v>0</v>
          </cell>
          <cell r="D205">
            <v>0</v>
          </cell>
          <cell r="E205">
            <v>0</v>
          </cell>
          <cell r="F205">
            <v>0</v>
          </cell>
          <cell r="G205">
            <v>0</v>
          </cell>
          <cell r="H205">
            <v>0</v>
          </cell>
          <cell r="I205">
            <v>0</v>
          </cell>
          <cell r="J205">
            <v>0</v>
          </cell>
          <cell r="M205">
            <v>0</v>
          </cell>
          <cell r="N205">
            <v>12927</v>
          </cell>
          <cell r="O205">
            <v>0</v>
          </cell>
          <cell r="P205">
            <v>0</v>
          </cell>
          <cell r="Q205">
            <v>0</v>
          </cell>
          <cell r="R205">
            <v>0</v>
          </cell>
          <cell r="S205">
            <v>228333</v>
          </cell>
          <cell r="T205">
            <v>283332</v>
          </cell>
          <cell r="U205">
            <v>248603</v>
          </cell>
          <cell r="V205">
            <v>297826</v>
          </cell>
          <cell r="W205">
            <v>0</v>
          </cell>
          <cell r="X205">
            <v>0</v>
          </cell>
          <cell r="Y205">
            <v>146891</v>
          </cell>
          <cell r="Z205">
            <v>295210</v>
          </cell>
          <cell r="AA205">
            <v>458421</v>
          </cell>
          <cell r="AB205">
            <v>0</v>
          </cell>
          <cell r="AC205">
            <v>30537</v>
          </cell>
          <cell r="AD205">
            <v>0</v>
          </cell>
          <cell r="BA205">
            <v>0</v>
          </cell>
          <cell r="BB205">
            <v>0</v>
          </cell>
          <cell r="BC205">
            <v>0</v>
          </cell>
        </row>
        <row r="206">
          <cell r="A206" t="str">
            <v>Other GIA CF</v>
          </cell>
          <cell r="B206">
            <v>22736</v>
          </cell>
          <cell r="C206">
            <v>0</v>
          </cell>
          <cell r="D206">
            <v>0</v>
          </cell>
          <cell r="E206">
            <v>0</v>
          </cell>
          <cell r="F206">
            <v>0</v>
          </cell>
          <cell r="G206">
            <v>0</v>
          </cell>
          <cell r="H206">
            <v>0</v>
          </cell>
          <cell r="I206">
            <v>0</v>
          </cell>
          <cell r="J206">
            <v>0</v>
          </cell>
          <cell r="K206">
            <v>0</v>
          </cell>
          <cell r="L206">
            <v>0</v>
          </cell>
          <cell r="M206">
            <v>0</v>
          </cell>
          <cell r="N206">
            <v>12927</v>
          </cell>
          <cell r="O206">
            <v>0</v>
          </cell>
          <cell r="P206">
            <v>0</v>
          </cell>
          <cell r="Q206">
            <v>0</v>
          </cell>
          <cell r="R206">
            <v>0</v>
          </cell>
          <cell r="S206">
            <v>2264</v>
          </cell>
          <cell r="T206">
            <v>0</v>
          </cell>
          <cell r="U206">
            <v>55483</v>
          </cell>
          <cell r="V206">
            <v>57651</v>
          </cell>
          <cell r="W206">
            <v>0</v>
          </cell>
          <cell r="X206">
            <v>0</v>
          </cell>
          <cell r="Y206">
            <v>0</v>
          </cell>
          <cell r="Z206">
            <v>295210</v>
          </cell>
          <cell r="AA206">
            <v>307945</v>
          </cell>
          <cell r="AB206">
            <v>214886</v>
          </cell>
          <cell r="AC206">
            <v>36587</v>
          </cell>
          <cell r="AD206">
            <v>0</v>
          </cell>
          <cell r="AE206">
            <v>0</v>
          </cell>
          <cell r="BA206">
            <v>0</v>
          </cell>
          <cell r="BB206">
            <v>0</v>
          </cell>
          <cell r="BC206">
            <v>0</v>
          </cell>
        </row>
        <row r="207">
          <cell r="A207" t="str">
            <v>Other GIA LR</v>
          </cell>
          <cell r="B207">
            <v>22736</v>
          </cell>
          <cell r="C207">
            <v>0</v>
          </cell>
          <cell r="D207">
            <v>0</v>
          </cell>
          <cell r="E207">
            <v>0</v>
          </cell>
          <cell r="F207">
            <v>0</v>
          </cell>
          <cell r="G207">
            <v>0</v>
          </cell>
          <cell r="H207">
            <v>0</v>
          </cell>
          <cell r="I207">
            <v>0</v>
          </cell>
          <cell r="J207">
            <v>0</v>
          </cell>
          <cell r="M207">
            <v>0</v>
          </cell>
          <cell r="N207">
            <v>12927</v>
          </cell>
          <cell r="O207">
            <v>0</v>
          </cell>
          <cell r="P207">
            <v>0</v>
          </cell>
          <cell r="Q207">
            <v>0</v>
          </cell>
          <cell r="R207">
            <v>0</v>
          </cell>
          <cell r="S207">
            <v>2264</v>
          </cell>
          <cell r="T207">
            <v>0</v>
          </cell>
          <cell r="U207">
            <v>55483</v>
          </cell>
          <cell r="V207">
            <v>57651</v>
          </cell>
          <cell r="W207">
            <v>0</v>
          </cell>
          <cell r="X207">
            <v>0</v>
          </cell>
          <cell r="Y207">
            <v>0</v>
          </cell>
          <cell r="Z207">
            <v>295210</v>
          </cell>
          <cell r="AA207">
            <v>307945</v>
          </cell>
          <cell r="AB207">
            <v>214886</v>
          </cell>
          <cell r="AC207">
            <v>36587</v>
          </cell>
          <cell r="AD207">
            <v>0</v>
          </cell>
          <cell r="BA207">
            <v>0</v>
          </cell>
          <cell r="BB207">
            <v>0</v>
          </cell>
          <cell r="BC207">
            <v>0</v>
          </cell>
        </row>
        <row r="208">
          <cell r="A208" t="str">
            <v>Other NIA BP</v>
          </cell>
          <cell r="B208">
            <v>931</v>
          </cell>
          <cell r="C208">
            <v>7027</v>
          </cell>
          <cell r="D208">
            <v>0</v>
          </cell>
          <cell r="E208">
            <v>0</v>
          </cell>
          <cell r="F208">
            <v>0</v>
          </cell>
          <cell r="G208">
            <v>0</v>
          </cell>
          <cell r="H208">
            <v>0</v>
          </cell>
          <cell r="I208">
            <v>0</v>
          </cell>
          <cell r="J208">
            <v>0</v>
          </cell>
          <cell r="M208">
            <v>0</v>
          </cell>
          <cell r="N208">
            <v>0</v>
          </cell>
          <cell r="O208">
            <v>0</v>
          </cell>
          <cell r="P208">
            <v>0</v>
          </cell>
          <cell r="Q208">
            <v>0</v>
          </cell>
          <cell r="R208">
            <v>0</v>
          </cell>
          <cell r="S208">
            <v>2087</v>
          </cell>
          <cell r="T208">
            <v>0</v>
          </cell>
          <cell r="U208">
            <v>3200</v>
          </cell>
          <cell r="V208">
            <v>0</v>
          </cell>
          <cell r="W208">
            <v>0</v>
          </cell>
          <cell r="X208">
            <v>0</v>
          </cell>
          <cell r="Y208">
            <v>110169</v>
          </cell>
          <cell r="Z208">
            <v>0</v>
          </cell>
          <cell r="AA208">
            <v>0</v>
          </cell>
          <cell r="AB208">
            <v>0</v>
          </cell>
          <cell r="AC208">
            <v>0</v>
          </cell>
          <cell r="AD208">
            <v>0</v>
          </cell>
          <cell r="BA208">
            <v>0</v>
          </cell>
          <cell r="BB208">
            <v>0</v>
          </cell>
          <cell r="BC208">
            <v>0</v>
          </cell>
        </row>
        <row r="209">
          <cell r="A209" t="str">
            <v>Other NIA CF</v>
          </cell>
          <cell r="B209">
            <v>1854</v>
          </cell>
          <cell r="C209">
            <v>7027</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2264</v>
          </cell>
          <cell r="T209">
            <v>0</v>
          </cell>
          <cell r="U209">
            <v>2388</v>
          </cell>
          <cell r="V209">
            <v>2814</v>
          </cell>
          <cell r="W209">
            <v>7968</v>
          </cell>
          <cell r="X209">
            <v>0</v>
          </cell>
          <cell r="Y209">
            <v>0</v>
          </cell>
          <cell r="Z209">
            <v>0</v>
          </cell>
          <cell r="AA209">
            <v>0</v>
          </cell>
          <cell r="AB209">
            <v>0</v>
          </cell>
          <cell r="AC209">
            <v>0</v>
          </cell>
          <cell r="AD209">
            <v>0</v>
          </cell>
          <cell r="AE209">
            <v>0</v>
          </cell>
          <cell r="BA209">
            <v>0</v>
          </cell>
          <cell r="BB209">
            <v>0</v>
          </cell>
          <cell r="BC209">
            <v>0</v>
          </cell>
        </row>
        <row r="210">
          <cell r="A210" t="str">
            <v>Other NIA LR</v>
          </cell>
          <cell r="B210">
            <v>1847</v>
          </cell>
          <cell r="C210">
            <v>7027</v>
          </cell>
          <cell r="D210">
            <v>0</v>
          </cell>
          <cell r="E210">
            <v>0</v>
          </cell>
          <cell r="F210">
            <v>0</v>
          </cell>
          <cell r="G210">
            <v>0</v>
          </cell>
          <cell r="H210">
            <v>0</v>
          </cell>
          <cell r="I210">
            <v>0</v>
          </cell>
          <cell r="J210">
            <v>0</v>
          </cell>
          <cell r="M210">
            <v>0</v>
          </cell>
          <cell r="N210">
            <v>0</v>
          </cell>
          <cell r="O210">
            <v>0</v>
          </cell>
          <cell r="P210">
            <v>0</v>
          </cell>
          <cell r="Q210">
            <v>0</v>
          </cell>
          <cell r="R210">
            <v>0</v>
          </cell>
          <cell r="S210">
            <v>2264</v>
          </cell>
          <cell r="T210">
            <v>0</v>
          </cell>
          <cell r="U210">
            <v>2388</v>
          </cell>
          <cell r="V210">
            <v>2814</v>
          </cell>
          <cell r="W210">
            <v>7968</v>
          </cell>
          <cell r="X210">
            <v>0</v>
          </cell>
          <cell r="Y210">
            <v>0</v>
          </cell>
          <cell r="Z210">
            <v>0</v>
          </cell>
          <cell r="AA210">
            <v>0</v>
          </cell>
          <cell r="AB210">
            <v>0</v>
          </cell>
          <cell r="AC210">
            <v>0</v>
          </cell>
          <cell r="AD210">
            <v>0</v>
          </cell>
          <cell r="BA210">
            <v>0</v>
          </cell>
          <cell r="BB210">
            <v>0</v>
          </cell>
          <cell r="BC210">
            <v>0</v>
          </cell>
        </row>
        <row r="211">
          <cell r="A211" t="str">
            <v>Other 'Not for Planning' GEA BP</v>
          </cell>
          <cell r="B211">
            <v>0</v>
          </cell>
          <cell r="C211">
            <v>0</v>
          </cell>
          <cell r="D211">
            <v>0</v>
          </cell>
          <cell r="E211">
            <v>0</v>
          </cell>
          <cell r="F211">
            <v>0</v>
          </cell>
          <cell r="G211">
            <v>0</v>
          </cell>
          <cell r="H211">
            <v>0</v>
          </cell>
          <cell r="I211">
            <v>0</v>
          </cell>
          <cell r="J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BA211">
            <v>0</v>
          </cell>
          <cell r="BB211">
            <v>0</v>
          </cell>
          <cell r="BC211">
            <v>0</v>
          </cell>
        </row>
        <row r="212">
          <cell r="A212" t="str">
            <v>Other 'Not for Planning' GEA CF</v>
          </cell>
          <cell r="B212">
            <v>37178</v>
          </cell>
          <cell r="C212">
            <v>0</v>
          </cell>
          <cell r="D212">
            <v>2626</v>
          </cell>
          <cell r="E212">
            <v>0</v>
          </cell>
          <cell r="F212">
            <v>0</v>
          </cell>
          <cell r="G212">
            <v>0</v>
          </cell>
          <cell r="H212">
            <v>0</v>
          </cell>
          <cell r="I212">
            <v>0</v>
          </cell>
          <cell r="J212">
            <v>0</v>
          </cell>
          <cell r="K212">
            <v>0</v>
          </cell>
          <cell r="L212">
            <v>0</v>
          </cell>
          <cell r="M212">
            <v>0</v>
          </cell>
          <cell r="N212">
            <v>0</v>
          </cell>
          <cell r="O212">
            <v>0</v>
          </cell>
          <cell r="P212">
            <v>2078</v>
          </cell>
          <cell r="Q212">
            <v>0</v>
          </cell>
          <cell r="R212">
            <v>6607</v>
          </cell>
          <cell r="S212">
            <v>12669</v>
          </cell>
          <cell r="T212">
            <v>0</v>
          </cell>
          <cell r="U212">
            <v>56287</v>
          </cell>
          <cell r="V212">
            <v>32711</v>
          </cell>
          <cell r="W212">
            <v>0</v>
          </cell>
          <cell r="X212">
            <v>0</v>
          </cell>
          <cell r="Y212">
            <v>0</v>
          </cell>
          <cell r="Z212">
            <v>35780</v>
          </cell>
          <cell r="AA212">
            <v>0</v>
          </cell>
          <cell r="AB212">
            <v>0</v>
          </cell>
          <cell r="AC212">
            <v>17420</v>
          </cell>
          <cell r="AD212">
            <v>0</v>
          </cell>
          <cell r="AE212">
            <v>0</v>
          </cell>
          <cell r="BA212">
            <v>0</v>
          </cell>
          <cell r="BB212">
            <v>0</v>
          </cell>
          <cell r="BC212">
            <v>0</v>
          </cell>
        </row>
        <row r="213">
          <cell r="A213" t="str">
            <v>Other 'Not for Planning' GEA LR</v>
          </cell>
          <cell r="B213">
            <v>37178</v>
          </cell>
          <cell r="C213">
            <v>0</v>
          </cell>
          <cell r="D213">
            <v>2626</v>
          </cell>
          <cell r="E213">
            <v>0</v>
          </cell>
          <cell r="F213">
            <v>0</v>
          </cell>
          <cell r="G213">
            <v>0</v>
          </cell>
          <cell r="H213">
            <v>0</v>
          </cell>
          <cell r="I213">
            <v>0</v>
          </cell>
          <cell r="J213">
            <v>0</v>
          </cell>
          <cell r="M213">
            <v>0</v>
          </cell>
          <cell r="N213">
            <v>0</v>
          </cell>
          <cell r="O213">
            <v>0</v>
          </cell>
          <cell r="P213">
            <v>2078</v>
          </cell>
          <cell r="Q213">
            <v>0</v>
          </cell>
          <cell r="R213">
            <v>6607</v>
          </cell>
          <cell r="S213">
            <v>12669</v>
          </cell>
          <cell r="T213">
            <v>0</v>
          </cell>
          <cell r="U213">
            <v>56287</v>
          </cell>
          <cell r="V213">
            <v>32711</v>
          </cell>
          <cell r="W213">
            <v>0</v>
          </cell>
          <cell r="X213">
            <v>0</v>
          </cell>
          <cell r="Y213">
            <v>0</v>
          </cell>
          <cell r="Z213">
            <v>35780</v>
          </cell>
          <cell r="AA213">
            <v>0</v>
          </cell>
          <cell r="AB213">
            <v>0</v>
          </cell>
          <cell r="AC213">
            <v>17420</v>
          </cell>
          <cell r="AD213">
            <v>0</v>
          </cell>
          <cell r="BA213">
            <v>0</v>
          </cell>
          <cell r="BB213">
            <v>0</v>
          </cell>
          <cell r="BC213">
            <v>0</v>
          </cell>
        </row>
        <row r="214">
          <cell r="A214" t="str">
            <v>Party Walls And Neighbourly Matters BP</v>
          </cell>
          <cell r="B214">
            <v>0</v>
          </cell>
          <cell r="C214">
            <v>0</v>
          </cell>
          <cell r="D214">
            <v>0</v>
          </cell>
          <cell r="E214">
            <v>0</v>
          </cell>
          <cell r="F214">
            <v>0</v>
          </cell>
          <cell r="G214">
            <v>0</v>
          </cell>
          <cell r="H214">
            <v>0</v>
          </cell>
          <cell r="I214">
            <v>0</v>
          </cell>
          <cell r="J214">
            <v>0</v>
          </cell>
          <cell r="M214">
            <v>0</v>
          </cell>
          <cell r="N214">
            <v>0</v>
          </cell>
          <cell r="O214">
            <v>0</v>
          </cell>
          <cell r="P214">
            <v>0</v>
          </cell>
          <cell r="Q214">
            <v>0</v>
          </cell>
          <cell r="R214">
            <v>25000</v>
          </cell>
          <cell r="S214">
            <v>0</v>
          </cell>
          <cell r="T214">
            <v>0</v>
          </cell>
          <cell r="U214">
            <v>0</v>
          </cell>
          <cell r="V214">
            <v>0</v>
          </cell>
          <cell r="W214">
            <v>0</v>
          </cell>
          <cell r="X214">
            <v>0</v>
          </cell>
          <cell r="Y214">
            <v>0</v>
          </cell>
          <cell r="Z214">
            <v>0</v>
          </cell>
          <cell r="AA214">
            <v>0</v>
          </cell>
          <cell r="AB214">
            <v>0</v>
          </cell>
          <cell r="AC214">
            <v>0</v>
          </cell>
          <cell r="AD214">
            <v>0</v>
          </cell>
          <cell r="BA214">
            <v>0</v>
          </cell>
          <cell r="BB214">
            <v>0</v>
          </cell>
          <cell r="BC214">
            <v>0</v>
          </cell>
        </row>
        <row r="215">
          <cell r="A215" t="str">
            <v>Party Walls And Neighbourly Matters CF</v>
          </cell>
          <cell r="B215">
            <v>0</v>
          </cell>
          <cell r="C215">
            <v>0</v>
          </cell>
          <cell r="D215">
            <v>0</v>
          </cell>
          <cell r="E215">
            <v>0</v>
          </cell>
          <cell r="F215">
            <v>0</v>
          </cell>
          <cell r="G215">
            <v>0</v>
          </cell>
          <cell r="H215">
            <v>0</v>
          </cell>
          <cell r="I215">
            <v>0</v>
          </cell>
          <cell r="J215">
            <v>0</v>
          </cell>
          <cell r="K215">
            <v>0</v>
          </cell>
          <cell r="L215">
            <v>0</v>
          </cell>
          <cell r="M215">
            <v>0</v>
          </cell>
          <cell r="N215">
            <v>0</v>
          </cell>
          <cell r="O215">
            <v>40000</v>
          </cell>
          <cell r="P215">
            <v>0</v>
          </cell>
          <cell r="Q215">
            <v>0</v>
          </cell>
          <cell r="R215">
            <v>10000</v>
          </cell>
          <cell r="S215">
            <v>0</v>
          </cell>
          <cell r="T215">
            <v>0</v>
          </cell>
          <cell r="U215">
            <v>0</v>
          </cell>
          <cell r="V215">
            <v>0</v>
          </cell>
          <cell r="W215">
            <v>0</v>
          </cell>
          <cell r="X215">
            <v>0</v>
          </cell>
          <cell r="Y215">
            <v>0</v>
          </cell>
          <cell r="Z215">
            <v>0</v>
          </cell>
          <cell r="AA215">
            <v>125000</v>
          </cell>
          <cell r="AB215">
            <v>100000</v>
          </cell>
          <cell r="AC215">
            <v>0</v>
          </cell>
          <cell r="AD215">
            <v>0</v>
          </cell>
          <cell r="AE215">
            <v>0</v>
          </cell>
          <cell r="BA215">
            <v>0</v>
          </cell>
          <cell r="BB215">
            <v>0</v>
          </cell>
          <cell r="BC215">
            <v>0</v>
          </cell>
        </row>
        <row r="216">
          <cell r="A216" t="str">
            <v>Party Walls And Neighbourly Matters LR</v>
          </cell>
          <cell r="B216">
            <v>0</v>
          </cell>
          <cell r="C216">
            <v>0</v>
          </cell>
          <cell r="D216">
            <v>0</v>
          </cell>
          <cell r="E216">
            <v>0</v>
          </cell>
          <cell r="F216">
            <v>0</v>
          </cell>
          <cell r="G216">
            <v>0</v>
          </cell>
          <cell r="H216">
            <v>0</v>
          </cell>
          <cell r="I216">
            <v>0</v>
          </cell>
          <cell r="J216">
            <v>0</v>
          </cell>
          <cell r="M216">
            <v>0</v>
          </cell>
          <cell r="N216">
            <v>0</v>
          </cell>
          <cell r="O216">
            <v>40000</v>
          </cell>
          <cell r="P216">
            <v>0</v>
          </cell>
          <cell r="Q216">
            <v>0</v>
          </cell>
          <cell r="R216">
            <v>10000</v>
          </cell>
          <cell r="S216">
            <v>0</v>
          </cell>
          <cell r="T216">
            <v>0</v>
          </cell>
          <cell r="U216">
            <v>0</v>
          </cell>
          <cell r="V216">
            <v>0</v>
          </cell>
          <cell r="W216">
            <v>0</v>
          </cell>
          <cell r="X216">
            <v>0</v>
          </cell>
          <cell r="Y216">
            <v>0</v>
          </cell>
          <cell r="Z216">
            <v>0</v>
          </cell>
          <cell r="AA216">
            <v>125000</v>
          </cell>
          <cell r="AB216">
            <v>100000</v>
          </cell>
          <cell r="AC216">
            <v>0</v>
          </cell>
          <cell r="AD216">
            <v>0</v>
          </cell>
          <cell r="BA216">
            <v>0</v>
          </cell>
          <cell r="BB216">
            <v>0</v>
          </cell>
          <cell r="BC216">
            <v>0</v>
          </cell>
        </row>
        <row r="217">
          <cell r="A217" t="str">
            <v>Planning Application Fee BP</v>
          </cell>
          <cell r="B217">
            <v>80000</v>
          </cell>
          <cell r="C217">
            <v>385</v>
          </cell>
          <cell r="D217">
            <v>0</v>
          </cell>
          <cell r="E217">
            <v>0</v>
          </cell>
          <cell r="F217">
            <v>0</v>
          </cell>
          <cell r="G217">
            <v>0</v>
          </cell>
          <cell r="H217">
            <v>360</v>
          </cell>
          <cell r="I217">
            <v>0</v>
          </cell>
          <cell r="J217">
            <v>275</v>
          </cell>
          <cell r="M217">
            <v>0</v>
          </cell>
          <cell r="N217">
            <v>0</v>
          </cell>
          <cell r="O217">
            <v>0</v>
          </cell>
          <cell r="P217">
            <v>0</v>
          </cell>
          <cell r="Q217">
            <v>500</v>
          </cell>
          <cell r="R217">
            <v>0</v>
          </cell>
          <cell r="S217">
            <v>0</v>
          </cell>
          <cell r="T217">
            <v>0</v>
          </cell>
          <cell r="U217">
            <v>0</v>
          </cell>
          <cell r="V217">
            <v>0</v>
          </cell>
          <cell r="W217">
            <v>0</v>
          </cell>
          <cell r="X217">
            <v>0</v>
          </cell>
          <cell r="Y217">
            <v>0</v>
          </cell>
          <cell r="Z217">
            <v>0</v>
          </cell>
          <cell r="AA217">
            <v>0</v>
          </cell>
          <cell r="AB217">
            <v>0</v>
          </cell>
          <cell r="AC217">
            <v>25000</v>
          </cell>
          <cell r="AD217">
            <v>0</v>
          </cell>
          <cell r="BA217">
            <v>0</v>
          </cell>
          <cell r="BB217">
            <v>0</v>
          </cell>
          <cell r="BC217">
            <v>0</v>
          </cell>
        </row>
        <row r="218">
          <cell r="A218" t="str">
            <v>Planning Application Fee CF</v>
          </cell>
          <cell r="B218">
            <v>80000</v>
          </cell>
          <cell r="C218">
            <v>20614</v>
          </cell>
          <cell r="D218">
            <v>23218</v>
          </cell>
          <cell r="E218">
            <v>500</v>
          </cell>
          <cell r="F218">
            <v>0</v>
          </cell>
          <cell r="G218">
            <v>2225</v>
          </cell>
          <cell r="H218">
            <v>4958</v>
          </cell>
          <cell r="I218">
            <v>0</v>
          </cell>
          <cell r="J218">
            <v>30975</v>
          </cell>
          <cell r="K218">
            <v>0</v>
          </cell>
          <cell r="L218">
            <v>0</v>
          </cell>
          <cell r="M218">
            <v>0</v>
          </cell>
          <cell r="N218">
            <v>0</v>
          </cell>
          <cell r="O218">
            <v>1000</v>
          </cell>
          <cell r="P218">
            <v>500</v>
          </cell>
          <cell r="Q218">
            <v>385</v>
          </cell>
          <cell r="R218">
            <v>770</v>
          </cell>
          <cell r="S218">
            <v>0</v>
          </cell>
          <cell r="T218">
            <v>0</v>
          </cell>
          <cell r="U218">
            <v>1000</v>
          </cell>
          <cell r="V218">
            <v>385</v>
          </cell>
          <cell r="W218">
            <v>500</v>
          </cell>
          <cell r="X218">
            <v>500</v>
          </cell>
          <cell r="Y218">
            <v>500</v>
          </cell>
          <cell r="Z218">
            <v>0</v>
          </cell>
          <cell r="AA218">
            <v>0</v>
          </cell>
          <cell r="AB218">
            <v>0</v>
          </cell>
          <cell r="AC218">
            <v>42604</v>
          </cell>
          <cell r="AD218">
            <v>0</v>
          </cell>
          <cell r="AE218">
            <v>0</v>
          </cell>
          <cell r="BA218">
            <v>0</v>
          </cell>
          <cell r="BB218">
            <v>0</v>
          </cell>
          <cell r="BC218">
            <v>0</v>
          </cell>
        </row>
        <row r="219">
          <cell r="A219" t="str">
            <v>Planning Application Fee LR</v>
          </cell>
          <cell r="B219">
            <v>80000</v>
          </cell>
          <cell r="C219">
            <v>20614</v>
          </cell>
          <cell r="D219">
            <v>23218</v>
          </cell>
          <cell r="E219">
            <v>500</v>
          </cell>
          <cell r="F219">
            <v>0</v>
          </cell>
          <cell r="G219">
            <v>2225</v>
          </cell>
          <cell r="H219">
            <v>4958</v>
          </cell>
          <cell r="I219">
            <v>0</v>
          </cell>
          <cell r="J219">
            <v>30975</v>
          </cell>
          <cell r="M219">
            <v>0</v>
          </cell>
          <cell r="N219">
            <v>0</v>
          </cell>
          <cell r="O219">
            <v>1000</v>
          </cell>
          <cell r="P219">
            <v>500</v>
          </cell>
          <cell r="Q219">
            <v>385</v>
          </cell>
          <cell r="R219">
            <v>770</v>
          </cell>
          <cell r="S219">
            <v>0</v>
          </cell>
          <cell r="T219">
            <v>0</v>
          </cell>
          <cell r="U219">
            <v>1000</v>
          </cell>
          <cell r="V219">
            <v>385</v>
          </cell>
          <cell r="W219">
            <v>500</v>
          </cell>
          <cell r="X219">
            <v>500</v>
          </cell>
          <cell r="Y219">
            <v>500</v>
          </cell>
          <cell r="Z219">
            <v>0</v>
          </cell>
          <cell r="AA219">
            <v>0</v>
          </cell>
          <cell r="AB219">
            <v>0</v>
          </cell>
          <cell r="AC219">
            <v>42604</v>
          </cell>
          <cell r="AD219">
            <v>0</v>
          </cell>
          <cell r="BA219">
            <v>0</v>
          </cell>
          <cell r="BB219">
            <v>0</v>
          </cell>
          <cell r="BC219">
            <v>0</v>
          </cell>
        </row>
        <row r="220">
          <cell r="A220" t="str">
            <v>Planning GEA (sqft) GEA BP</v>
          </cell>
          <cell r="B220">
            <v>292370</v>
          </cell>
          <cell r="C220">
            <v>0</v>
          </cell>
          <cell r="D220">
            <v>13185</v>
          </cell>
          <cell r="E220">
            <v>50590.33</v>
          </cell>
          <cell r="F220">
            <v>10700</v>
          </cell>
          <cell r="G220">
            <v>0</v>
          </cell>
          <cell r="H220">
            <v>26767</v>
          </cell>
          <cell r="I220">
            <v>0</v>
          </cell>
          <cell r="J220">
            <v>154827</v>
          </cell>
          <cell r="M220">
            <v>306001</v>
          </cell>
          <cell r="N220">
            <v>368344</v>
          </cell>
          <cell r="O220">
            <v>102902.88</v>
          </cell>
          <cell r="P220">
            <v>0</v>
          </cell>
          <cell r="Q220">
            <v>88578</v>
          </cell>
          <cell r="R220">
            <v>85265</v>
          </cell>
          <cell r="S220">
            <v>0</v>
          </cell>
          <cell r="T220">
            <v>304679</v>
          </cell>
          <cell r="U220">
            <v>0</v>
          </cell>
          <cell r="V220">
            <v>0</v>
          </cell>
          <cell r="W220">
            <v>0</v>
          </cell>
          <cell r="X220">
            <v>0</v>
          </cell>
          <cell r="Y220">
            <v>161264.75</v>
          </cell>
          <cell r="Z220">
            <v>365308</v>
          </cell>
          <cell r="AA220">
            <v>535829</v>
          </cell>
          <cell r="AB220">
            <v>0</v>
          </cell>
          <cell r="AC220">
            <v>285997</v>
          </cell>
          <cell r="AD220">
            <v>0</v>
          </cell>
          <cell r="BA220">
            <v>0</v>
          </cell>
          <cell r="BB220">
            <v>0</v>
          </cell>
          <cell r="BC220">
            <v>0</v>
          </cell>
        </row>
        <row r="221">
          <cell r="A221" t="str">
            <v>Planning GEA (sqft) GEA CF</v>
          </cell>
          <cell r="B221">
            <v>236242</v>
          </cell>
          <cell r="C221">
            <v>197852</v>
          </cell>
          <cell r="D221">
            <v>13186</v>
          </cell>
          <cell r="E221">
            <v>51722</v>
          </cell>
          <cell r="F221">
            <v>9623</v>
          </cell>
          <cell r="G221">
            <v>4844</v>
          </cell>
          <cell r="H221">
            <v>30440</v>
          </cell>
          <cell r="I221">
            <v>77748</v>
          </cell>
          <cell r="J221">
            <v>146252</v>
          </cell>
          <cell r="K221">
            <v>0</v>
          </cell>
          <cell r="L221">
            <v>0</v>
          </cell>
          <cell r="M221">
            <v>249357</v>
          </cell>
          <cell r="N221">
            <v>368344</v>
          </cell>
          <cell r="O221">
            <v>46650</v>
          </cell>
          <cell r="P221">
            <v>21237</v>
          </cell>
          <cell r="Q221">
            <v>75862</v>
          </cell>
          <cell r="R221">
            <v>84712</v>
          </cell>
          <cell r="S221">
            <v>210240</v>
          </cell>
          <cell r="T221">
            <v>276118</v>
          </cell>
          <cell r="U221">
            <v>213053</v>
          </cell>
          <cell r="V221">
            <v>249734</v>
          </cell>
          <cell r="W221">
            <v>140808</v>
          </cell>
          <cell r="X221">
            <v>169834</v>
          </cell>
          <cell r="Y221">
            <v>0</v>
          </cell>
          <cell r="Z221">
            <v>328486</v>
          </cell>
          <cell r="AA221">
            <v>354079</v>
          </cell>
          <cell r="AB221">
            <v>243588</v>
          </cell>
          <cell r="AC221">
            <v>234791</v>
          </cell>
          <cell r="AD221">
            <v>0</v>
          </cell>
          <cell r="AE221">
            <v>0</v>
          </cell>
          <cell r="BA221">
            <v>0</v>
          </cell>
          <cell r="BB221">
            <v>0</v>
          </cell>
          <cell r="BC221">
            <v>0</v>
          </cell>
        </row>
        <row r="222">
          <cell r="A222" t="str">
            <v>Planning GEA (sqft) GEA LR</v>
          </cell>
          <cell r="B222">
            <v>236242</v>
          </cell>
          <cell r="C222">
            <v>0</v>
          </cell>
          <cell r="D222">
            <v>13186</v>
          </cell>
          <cell r="E222">
            <v>51722</v>
          </cell>
          <cell r="F222">
            <v>9623</v>
          </cell>
          <cell r="G222">
            <v>4844</v>
          </cell>
          <cell r="H222">
            <v>30440</v>
          </cell>
          <cell r="I222">
            <v>77748</v>
          </cell>
          <cell r="J222">
            <v>146252</v>
          </cell>
          <cell r="M222">
            <v>249357</v>
          </cell>
          <cell r="N222">
            <v>368344</v>
          </cell>
          <cell r="O222">
            <v>46650</v>
          </cell>
          <cell r="P222">
            <v>21237</v>
          </cell>
          <cell r="Q222">
            <v>75862</v>
          </cell>
          <cell r="R222">
            <v>84712</v>
          </cell>
          <cell r="S222">
            <v>210240</v>
          </cell>
          <cell r="T222">
            <v>276118</v>
          </cell>
          <cell r="U222">
            <v>213053</v>
          </cell>
          <cell r="V222">
            <v>249734</v>
          </cell>
          <cell r="W222">
            <v>140808</v>
          </cell>
          <cell r="X222">
            <v>169834</v>
          </cell>
          <cell r="Y222">
            <v>176239</v>
          </cell>
          <cell r="Z222">
            <v>328486</v>
          </cell>
          <cell r="AA222">
            <v>354079</v>
          </cell>
          <cell r="AB222">
            <v>243588</v>
          </cell>
          <cell r="AC222">
            <v>234791</v>
          </cell>
          <cell r="AD222">
            <v>0</v>
          </cell>
          <cell r="BA222">
            <v>0</v>
          </cell>
          <cell r="BB222">
            <v>0</v>
          </cell>
          <cell r="BC222">
            <v>0</v>
          </cell>
        </row>
        <row r="223">
          <cell r="A223" t="str">
            <v>Planning GEA (sqm) GEA BP</v>
          </cell>
          <cell r="B223">
            <v>27162.09</v>
          </cell>
          <cell r="C223">
            <v>0</v>
          </cell>
          <cell r="D223">
            <v>1224.93</v>
          </cell>
          <cell r="E223">
            <v>4700</v>
          </cell>
          <cell r="F223">
            <v>994.06</v>
          </cell>
          <cell r="G223">
            <v>0</v>
          </cell>
          <cell r="H223">
            <v>2486.7399999999998</v>
          </cell>
          <cell r="I223">
            <v>0</v>
          </cell>
          <cell r="J223">
            <v>14383.91</v>
          </cell>
          <cell r="M223">
            <v>28428.45</v>
          </cell>
          <cell r="N223">
            <v>34220.31</v>
          </cell>
          <cell r="O223">
            <v>9560</v>
          </cell>
          <cell r="P223">
            <v>0</v>
          </cell>
          <cell r="Q223">
            <v>8229.17</v>
          </cell>
          <cell r="R223">
            <v>7921.39</v>
          </cell>
          <cell r="S223">
            <v>0</v>
          </cell>
          <cell r="T223">
            <v>28305.63</v>
          </cell>
          <cell r="U223">
            <v>0</v>
          </cell>
          <cell r="V223">
            <v>0</v>
          </cell>
          <cell r="W223">
            <v>0</v>
          </cell>
          <cell r="X223">
            <v>0</v>
          </cell>
          <cell r="Y223">
            <v>14982</v>
          </cell>
          <cell r="Z223">
            <v>33938.26</v>
          </cell>
          <cell r="AA223">
            <v>49780.19</v>
          </cell>
          <cell r="AB223">
            <v>0</v>
          </cell>
          <cell r="AC223">
            <v>26570.02</v>
          </cell>
          <cell r="AD223">
            <v>0</v>
          </cell>
          <cell r="BA223">
            <v>0</v>
          </cell>
          <cell r="BB223">
            <v>0</v>
          </cell>
          <cell r="BC223">
            <v>0</v>
          </cell>
        </row>
        <row r="224">
          <cell r="A224" t="str">
            <v>Planning GEA (sqm) GEA CF</v>
          </cell>
          <cell r="B224">
            <v>21948</v>
          </cell>
          <cell r="C224">
            <v>18381</v>
          </cell>
          <cell r="D224">
            <v>1225</v>
          </cell>
          <cell r="E224">
            <v>4805</v>
          </cell>
          <cell r="F224">
            <v>894</v>
          </cell>
          <cell r="G224">
            <v>450</v>
          </cell>
          <cell r="H224">
            <v>2828</v>
          </cell>
          <cell r="I224">
            <v>7223</v>
          </cell>
          <cell r="J224">
            <v>13587</v>
          </cell>
          <cell r="K224">
            <v>0</v>
          </cell>
          <cell r="L224">
            <v>0</v>
          </cell>
          <cell r="M224">
            <v>23166</v>
          </cell>
          <cell r="N224">
            <v>34220</v>
          </cell>
          <cell r="O224">
            <v>4334</v>
          </cell>
          <cell r="P224">
            <v>1973</v>
          </cell>
          <cell r="Q224">
            <v>7048</v>
          </cell>
          <cell r="R224">
            <v>7870</v>
          </cell>
          <cell r="S224">
            <v>19532</v>
          </cell>
          <cell r="T224">
            <v>25652</v>
          </cell>
          <cell r="U224">
            <v>19793</v>
          </cell>
          <cell r="V224">
            <v>23201</v>
          </cell>
          <cell r="W224">
            <v>13082</v>
          </cell>
          <cell r="X224">
            <v>15778</v>
          </cell>
          <cell r="Y224">
            <v>0</v>
          </cell>
          <cell r="Z224">
            <v>30517</v>
          </cell>
          <cell r="AA224">
            <v>32895</v>
          </cell>
          <cell r="AB224">
            <v>22630</v>
          </cell>
          <cell r="AC224">
            <v>21813</v>
          </cell>
          <cell r="AD224">
            <v>0</v>
          </cell>
          <cell r="AE224">
            <v>0</v>
          </cell>
          <cell r="BA224">
            <v>0</v>
          </cell>
          <cell r="BB224">
            <v>0</v>
          </cell>
          <cell r="BC224">
            <v>0</v>
          </cell>
        </row>
        <row r="225">
          <cell r="A225" t="str">
            <v>Planning GEA (sqm) GEA LR</v>
          </cell>
          <cell r="B225">
            <v>21948</v>
          </cell>
          <cell r="C225">
            <v>0</v>
          </cell>
          <cell r="D225">
            <v>1225</v>
          </cell>
          <cell r="E225">
            <v>4805</v>
          </cell>
          <cell r="F225">
            <v>894</v>
          </cell>
          <cell r="G225">
            <v>450</v>
          </cell>
          <cell r="H225">
            <v>2828</v>
          </cell>
          <cell r="I225">
            <v>7223</v>
          </cell>
          <cell r="J225">
            <v>13587</v>
          </cell>
          <cell r="M225">
            <v>23166</v>
          </cell>
          <cell r="N225">
            <v>34220</v>
          </cell>
          <cell r="O225">
            <v>4334</v>
          </cell>
          <cell r="P225">
            <v>1973</v>
          </cell>
          <cell r="Q225">
            <v>7048</v>
          </cell>
          <cell r="R225">
            <v>7870</v>
          </cell>
          <cell r="S225">
            <v>19532</v>
          </cell>
          <cell r="T225">
            <v>25652</v>
          </cell>
          <cell r="U225">
            <v>19793</v>
          </cell>
          <cell r="V225">
            <v>23201</v>
          </cell>
          <cell r="W225">
            <v>13082</v>
          </cell>
          <cell r="X225">
            <v>15778</v>
          </cell>
          <cell r="Y225">
            <v>16373</v>
          </cell>
          <cell r="Z225">
            <v>30517</v>
          </cell>
          <cell r="AA225">
            <v>32895</v>
          </cell>
          <cell r="AB225">
            <v>22630</v>
          </cell>
          <cell r="AC225">
            <v>21813</v>
          </cell>
          <cell r="AD225">
            <v>0</v>
          </cell>
          <cell r="BA225">
            <v>0</v>
          </cell>
          <cell r="BB225">
            <v>0</v>
          </cell>
          <cell r="BC225">
            <v>0</v>
          </cell>
        </row>
        <row r="226">
          <cell r="A226" t="str">
            <v>Planning Submission Date Completion Date BP</v>
          </cell>
          <cell r="B226">
            <v>41855</v>
          </cell>
          <cell r="C226">
            <v>41809</v>
          </cell>
          <cell r="D226">
            <v>41623</v>
          </cell>
          <cell r="E226">
            <v>0</v>
          </cell>
          <cell r="F226">
            <v>41699</v>
          </cell>
          <cell r="G226">
            <v>0</v>
          </cell>
          <cell r="H226">
            <v>41760</v>
          </cell>
          <cell r="I226">
            <v>41689</v>
          </cell>
          <cell r="J226">
            <v>42275</v>
          </cell>
          <cell r="M226">
            <v>41912</v>
          </cell>
          <cell r="N226">
            <v>41171</v>
          </cell>
          <cell r="Q226">
            <v>42224</v>
          </cell>
          <cell r="S226">
            <v>42027</v>
          </cell>
          <cell r="T226">
            <v>42136</v>
          </cell>
          <cell r="U226">
            <v>42185</v>
          </cell>
          <cell r="V226">
            <v>42185</v>
          </cell>
          <cell r="X226">
            <v>43252</v>
          </cell>
          <cell r="Z226">
            <v>41295</v>
          </cell>
          <cell r="AA226">
            <v>42236</v>
          </cell>
          <cell r="AB226">
            <v>0</v>
          </cell>
          <cell r="AC226">
            <v>42428</v>
          </cell>
          <cell r="AD226">
            <v>0</v>
          </cell>
          <cell r="BA226">
            <v>0</v>
          </cell>
          <cell r="BB226">
            <v>0</v>
          </cell>
          <cell r="BC226">
            <v>0</v>
          </cell>
        </row>
        <row r="227">
          <cell r="A227" t="str">
            <v>Planning Submission Date Completion Date CF</v>
          </cell>
          <cell r="B227">
            <v>41944</v>
          </cell>
          <cell r="C227">
            <v>41809</v>
          </cell>
          <cell r="D227">
            <v>41767</v>
          </cell>
          <cell r="E227">
            <v>43451</v>
          </cell>
          <cell r="F227">
            <v>41699</v>
          </cell>
          <cell r="G227">
            <v>42856</v>
          </cell>
          <cell r="H227">
            <v>41879</v>
          </cell>
          <cell r="I227">
            <v>41689</v>
          </cell>
          <cell r="J227">
            <v>42300</v>
          </cell>
          <cell r="M227">
            <v>41919</v>
          </cell>
          <cell r="N227">
            <v>41171</v>
          </cell>
          <cell r="O227">
            <v>42993</v>
          </cell>
          <cell r="P227">
            <v>42648</v>
          </cell>
          <cell r="Q227">
            <v>42226</v>
          </cell>
          <cell r="R227">
            <v>42146</v>
          </cell>
          <cell r="S227">
            <v>42027</v>
          </cell>
          <cell r="T227">
            <v>42452</v>
          </cell>
          <cell r="U227">
            <v>42940</v>
          </cell>
          <cell r="V227">
            <v>42342</v>
          </cell>
          <cell r="W227">
            <v>44179</v>
          </cell>
          <cell r="X227">
            <v>43923</v>
          </cell>
          <cell r="Y227">
            <v>43245</v>
          </cell>
          <cell r="Z227">
            <v>41295</v>
          </cell>
          <cell r="AA227">
            <v>42521</v>
          </cell>
          <cell r="AB227">
            <v>42530</v>
          </cell>
          <cell r="AC227">
            <v>42440</v>
          </cell>
          <cell r="AD227">
            <v>0</v>
          </cell>
          <cell r="BA227">
            <v>0</v>
          </cell>
          <cell r="BB227">
            <v>0</v>
          </cell>
          <cell r="BC227">
            <v>0</v>
          </cell>
        </row>
        <row r="228">
          <cell r="A228" t="str">
            <v>Planning Submission Date Completion Date LR</v>
          </cell>
          <cell r="B228">
            <v>41944</v>
          </cell>
          <cell r="C228">
            <v>41809</v>
          </cell>
          <cell r="D228">
            <v>41767</v>
          </cell>
          <cell r="E228">
            <v>43451</v>
          </cell>
          <cell r="F228">
            <v>41699</v>
          </cell>
          <cell r="G228">
            <v>42856</v>
          </cell>
          <cell r="H228">
            <v>41879</v>
          </cell>
          <cell r="I228">
            <v>41689</v>
          </cell>
          <cell r="J228">
            <v>42300</v>
          </cell>
          <cell r="M228">
            <v>41919</v>
          </cell>
          <cell r="N228">
            <v>41171</v>
          </cell>
          <cell r="O228">
            <v>42877</v>
          </cell>
          <cell r="P228">
            <v>42648</v>
          </cell>
          <cell r="Q228">
            <v>42226</v>
          </cell>
          <cell r="R228">
            <v>42146</v>
          </cell>
          <cell r="S228">
            <v>42027</v>
          </cell>
          <cell r="T228">
            <v>42452</v>
          </cell>
          <cell r="U228">
            <v>42909</v>
          </cell>
          <cell r="V228">
            <v>42342</v>
          </cell>
          <cell r="W228">
            <v>44179</v>
          </cell>
          <cell r="X228">
            <v>43923</v>
          </cell>
          <cell r="Y228">
            <v>43192</v>
          </cell>
          <cell r="Z228">
            <v>41295</v>
          </cell>
          <cell r="AA228">
            <v>42521</v>
          </cell>
          <cell r="AB228">
            <v>42530</v>
          </cell>
          <cell r="AC228">
            <v>42440</v>
          </cell>
          <cell r="AD228">
            <v>0</v>
          </cell>
          <cell r="BA228">
            <v>0</v>
          </cell>
          <cell r="BB228">
            <v>0</v>
          </cell>
          <cell r="BC228">
            <v>0</v>
          </cell>
        </row>
        <row r="229">
          <cell r="A229" t="str">
            <v>Pre-Commencement Inflation: Cost Plan To Current Day BP</v>
          </cell>
          <cell r="B229">
            <v>0</v>
          </cell>
          <cell r="C229">
            <v>0</v>
          </cell>
          <cell r="D229">
            <v>0</v>
          </cell>
          <cell r="E229">
            <v>0</v>
          </cell>
          <cell r="F229">
            <v>0</v>
          </cell>
          <cell r="H229">
            <v>0</v>
          </cell>
          <cell r="I229">
            <v>0</v>
          </cell>
          <cell r="J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C229">
            <v>0</v>
          </cell>
        </row>
        <row r="230">
          <cell r="A230" t="str">
            <v>Pre-Commencement Inflation: Cost Plan To Current Day CF</v>
          </cell>
          <cell r="B230">
            <v>0</v>
          </cell>
          <cell r="C230">
            <v>0</v>
          </cell>
          <cell r="D230">
            <v>0</v>
          </cell>
          <cell r="E230">
            <v>1077921</v>
          </cell>
          <cell r="F230">
            <v>0</v>
          </cell>
          <cell r="G230">
            <v>81591</v>
          </cell>
          <cell r="H230">
            <v>0</v>
          </cell>
          <cell r="I230">
            <v>0</v>
          </cell>
          <cell r="J230">
            <v>0</v>
          </cell>
          <cell r="K230">
            <v>0</v>
          </cell>
          <cell r="L230">
            <v>0</v>
          </cell>
          <cell r="M230">
            <v>0</v>
          </cell>
          <cell r="N230">
            <v>0</v>
          </cell>
          <cell r="O230">
            <v>0</v>
          </cell>
          <cell r="P230">
            <v>71000</v>
          </cell>
          <cell r="Q230">
            <v>747000</v>
          </cell>
          <cell r="R230">
            <v>0</v>
          </cell>
          <cell r="S230">
            <v>0</v>
          </cell>
          <cell r="T230">
            <v>5131736</v>
          </cell>
          <cell r="U230">
            <v>0</v>
          </cell>
          <cell r="V230">
            <v>0</v>
          </cell>
          <cell r="W230">
            <v>3497823</v>
          </cell>
          <cell r="X230">
            <v>4582422</v>
          </cell>
          <cell r="Y230">
            <v>0</v>
          </cell>
          <cell r="Z230">
            <v>0</v>
          </cell>
          <cell r="AA230">
            <v>3314705</v>
          </cell>
          <cell r="AB230">
            <v>2271692</v>
          </cell>
          <cell r="AC230">
            <v>4056616</v>
          </cell>
          <cell r="AD230">
            <v>0</v>
          </cell>
          <cell r="AE230">
            <v>0</v>
          </cell>
        </row>
        <row r="231">
          <cell r="A231" t="str">
            <v>Pre-Commencement Inflation: Cost Plan To Current Day LR</v>
          </cell>
          <cell r="B231">
            <v>0</v>
          </cell>
          <cell r="C231">
            <v>0</v>
          </cell>
          <cell r="D231">
            <v>0</v>
          </cell>
          <cell r="E231">
            <v>973606</v>
          </cell>
          <cell r="F231">
            <v>0</v>
          </cell>
          <cell r="G231">
            <v>0</v>
          </cell>
          <cell r="H231">
            <v>0</v>
          </cell>
          <cell r="I231">
            <v>0</v>
          </cell>
          <cell r="J231">
            <v>0</v>
          </cell>
          <cell r="M231">
            <v>0</v>
          </cell>
          <cell r="N231">
            <v>0</v>
          </cell>
          <cell r="O231">
            <v>0</v>
          </cell>
          <cell r="P231">
            <v>29000</v>
          </cell>
          <cell r="Q231">
            <v>563000</v>
          </cell>
          <cell r="R231">
            <v>0</v>
          </cell>
          <cell r="S231">
            <v>0</v>
          </cell>
          <cell r="T231">
            <v>4635100</v>
          </cell>
          <cell r="U231">
            <v>0</v>
          </cell>
          <cell r="V231">
            <v>0</v>
          </cell>
          <cell r="W231">
            <v>3235486</v>
          </cell>
          <cell r="X231">
            <v>4238741</v>
          </cell>
          <cell r="Y231">
            <v>0</v>
          </cell>
          <cell r="Z231">
            <v>0</v>
          </cell>
          <cell r="AA231">
            <v>2791331</v>
          </cell>
          <cell r="AB231">
            <v>2090000</v>
          </cell>
          <cell r="AC231">
            <v>3588545</v>
          </cell>
        </row>
        <row r="232">
          <cell r="A232" t="str">
            <v>Pre-Commencement Inflation: Current Day To Start On Site BP</v>
          </cell>
          <cell r="B232">
            <v>0</v>
          </cell>
          <cell r="C232">
            <v>0</v>
          </cell>
          <cell r="D232">
            <v>0</v>
          </cell>
          <cell r="E232">
            <v>0</v>
          </cell>
          <cell r="F232">
            <v>0</v>
          </cell>
          <cell r="H232">
            <v>0</v>
          </cell>
          <cell r="I232">
            <v>0</v>
          </cell>
          <cell r="J232">
            <v>0</v>
          </cell>
          <cell r="M232">
            <v>0</v>
          </cell>
          <cell r="N232">
            <v>0</v>
          </cell>
          <cell r="O232">
            <v>0</v>
          </cell>
          <cell r="P232">
            <v>0</v>
          </cell>
          <cell r="Q232">
            <v>2129000</v>
          </cell>
          <cell r="R232">
            <v>1315000</v>
          </cell>
          <cell r="S232">
            <v>0</v>
          </cell>
          <cell r="T232">
            <v>2847975</v>
          </cell>
          <cell r="U232">
            <v>4779100</v>
          </cell>
          <cell r="V232">
            <v>3286500</v>
          </cell>
          <cell r="W232">
            <v>0</v>
          </cell>
          <cell r="X232">
            <v>0</v>
          </cell>
          <cell r="Y232">
            <v>0</v>
          </cell>
          <cell r="Z232">
            <v>0</v>
          </cell>
          <cell r="AA232">
            <v>0</v>
          </cell>
          <cell r="AC232">
            <v>5116000</v>
          </cell>
        </row>
        <row r="233">
          <cell r="A233" t="str">
            <v>Pre-Commencement Inflation: Current Day To Start On Site CF</v>
          </cell>
          <cell r="B233">
            <v>0</v>
          </cell>
          <cell r="C233">
            <v>0</v>
          </cell>
          <cell r="D233">
            <v>0</v>
          </cell>
          <cell r="E233">
            <v>486685</v>
          </cell>
          <cell r="F233">
            <v>0</v>
          </cell>
          <cell r="G233">
            <v>106409</v>
          </cell>
          <cell r="H233">
            <v>0</v>
          </cell>
          <cell r="I233">
            <v>0</v>
          </cell>
          <cell r="J233">
            <v>0</v>
          </cell>
          <cell r="K233">
            <v>0</v>
          </cell>
          <cell r="L233">
            <v>0</v>
          </cell>
          <cell r="M233">
            <v>0</v>
          </cell>
          <cell r="N233">
            <v>0</v>
          </cell>
          <cell r="O233">
            <v>370654</v>
          </cell>
          <cell r="P233">
            <v>103000</v>
          </cell>
          <cell r="Q233">
            <v>1053000</v>
          </cell>
          <cell r="R233">
            <v>0</v>
          </cell>
          <cell r="S233">
            <v>0</v>
          </cell>
          <cell r="T233">
            <v>1489381</v>
          </cell>
          <cell r="U233">
            <v>1003000</v>
          </cell>
          <cell r="V233">
            <v>0</v>
          </cell>
          <cell r="W233">
            <v>3235000</v>
          </cell>
          <cell r="X233">
            <v>2979000</v>
          </cell>
          <cell r="Y233">
            <v>1319500</v>
          </cell>
          <cell r="Z233">
            <v>0</v>
          </cell>
          <cell r="AA233">
            <v>2442625</v>
          </cell>
          <cell r="AB233">
            <v>2032308</v>
          </cell>
          <cell r="AC233">
            <v>2495929</v>
          </cell>
          <cell r="AD233">
            <v>0</v>
          </cell>
          <cell r="AE233">
            <v>0</v>
          </cell>
        </row>
        <row r="234">
          <cell r="A234" t="str">
            <v>Pre-Commencement Inflation: Current Day To Start On Site LR</v>
          </cell>
          <cell r="B234">
            <v>0</v>
          </cell>
          <cell r="C234">
            <v>0</v>
          </cell>
          <cell r="D234">
            <v>0</v>
          </cell>
          <cell r="E234">
            <v>591000</v>
          </cell>
          <cell r="F234">
            <v>0</v>
          </cell>
          <cell r="G234">
            <v>188000</v>
          </cell>
          <cell r="H234">
            <v>0</v>
          </cell>
          <cell r="I234">
            <v>0</v>
          </cell>
          <cell r="J234">
            <v>0</v>
          </cell>
          <cell r="M234">
            <v>0</v>
          </cell>
          <cell r="N234">
            <v>0</v>
          </cell>
          <cell r="O234">
            <v>370654</v>
          </cell>
          <cell r="P234">
            <v>145000</v>
          </cell>
          <cell r="Q234">
            <v>1037000</v>
          </cell>
          <cell r="R234">
            <v>0</v>
          </cell>
          <cell r="S234">
            <v>0</v>
          </cell>
          <cell r="T234">
            <v>1986000</v>
          </cell>
          <cell r="U234">
            <v>1656688</v>
          </cell>
          <cell r="V234">
            <v>0</v>
          </cell>
          <cell r="W234">
            <v>4022000</v>
          </cell>
          <cell r="X234">
            <v>3895000</v>
          </cell>
          <cell r="Y234">
            <v>1638499</v>
          </cell>
          <cell r="Z234">
            <v>0</v>
          </cell>
          <cell r="AA234">
            <v>2966000</v>
          </cell>
          <cell r="AB234">
            <v>2214000</v>
          </cell>
          <cell r="AC234">
            <v>2964000</v>
          </cell>
        </row>
        <row r="235">
          <cell r="A235" t="str">
            <v>Preconstruction Services Agreement BP</v>
          </cell>
          <cell r="B235">
            <v>41883</v>
          </cell>
          <cell r="C235">
            <v>41884</v>
          </cell>
          <cell r="D235">
            <v>41367</v>
          </cell>
          <cell r="E235">
            <v>0</v>
          </cell>
          <cell r="F235">
            <v>0</v>
          </cell>
          <cell r="G235">
            <v>0</v>
          </cell>
          <cell r="H235">
            <v>41791</v>
          </cell>
          <cell r="J235">
            <v>42005</v>
          </cell>
          <cell r="M235">
            <v>41820</v>
          </cell>
          <cell r="N235">
            <v>41250</v>
          </cell>
          <cell r="R235">
            <v>42035</v>
          </cell>
          <cell r="U235">
            <v>42093</v>
          </cell>
          <cell r="V235">
            <v>42093</v>
          </cell>
          <cell r="AA235">
            <v>42248</v>
          </cell>
          <cell r="AB235">
            <v>0</v>
          </cell>
          <cell r="AC235">
            <v>42095</v>
          </cell>
          <cell r="AD235">
            <v>0</v>
          </cell>
          <cell r="BA235">
            <v>0</v>
          </cell>
          <cell r="BB235">
            <v>0</v>
          </cell>
          <cell r="BC235">
            <v>0</v>
          </cell>
        </row>
        <row r="236">
          <cell r="A236" t="str">
            <v>Preconstruction Services Agreement CF</v>
          </cell>
          <cell r="B236">
            <v>41883</v>
          </cell>
          <cell r="C236">
            <v>41884</v>
          </cell>
          <cell r="D236">
            <v>41367</v>
          </cell>
          <cell r="E236">
            <v>0</v>
          </cell>
          <cell r="F236">
            <v>0</v>
          </cell>
          <cell r="G236">
            <v>43039</v>
          </cell>
          <cell r="H236">
            <v>41791</v>
          </cell>
          <cell r="J236">
            <v>42005</v>
          </cell>
          <cell r="M236">
            <v>41792</v>
          </cell>
          <cell r="N236">
            <v>41250</v>
          </cell>
          <cell r="O236">
            <v>43007</v>
          </cell>
          <cell r="P236">
            <v>42583</v>
          </cell>
          <cell r="Q236">
            <v>42331</v>
          </cell>
          <cell r="R236">
            <v>42131</v>
          </cell>
          <cell r="S236">
            <v>42034</v>
          </cell>
          <cell r="U236">
            <v>42765</v>
          </cell>
          <cell r="V236">
            <v>42237</v>
          </cell>
          <cell r="AA236">
            <v>42531</v>
          </cell>
          <cell r="AB236">
            <v>42374</v>
          </cell>
          <cell r="AC236">
            <v>42989</v>
          </cell>
          <cell r="AD236">
            <v>0</v>
          </cell>
          <cell r="BA236">
            <v>0</v>
          </cell>
          <cell r="BB236">
            <v>0</v>
          </cell>
          <cell r="BC236">
            <v>0</v>
          </cell>
        </row>
        <row r="237">
          <cell r="A237" t="str">
            <v>Preconstruction Services Agreement LR</v>
          </cell>
          <cell r="B237">
            <v>41883</v>
          </cell>
          <cell r="C237">
            <v>41884</v>
          </cell>
          <cell r="D237">
            <v>41367</v>
          </cell>
          <cell r="E237">
            <v>0</v>
          </cell>
          <cell r="F237">
            <v>0</v>
          </cell>
          <cell r="G237">
            <v>43039</v>
          </cell>
          <cell r="H237">
            <v>41791</v>
          </cell>
          <cell r="J237">
            <v>42005</v>
          </cell>
          <cell r="M237">
            <v>41792</v>
          </cell>
          <cell r="N237">
            <v>41250</v>
          </cell>
          <cell r="O237">
            <v>42898</v>
          </cell>
          <cell r="P237">
            <v>42583</v>
          </cell>
          <cell r="Q237">
            <v>42331</v>
          </cell>
          <cell r="R237">
            <v>42131</v>
          </cell>
          <cell r="S237">
            <v>42034</v>
          </cell>
          <cell r="U237">
            <v>42765</v>
          </cell>
          <cell r="V237">
            <v>42237</v>
          </cell>
          <cell r="AA237">
            <v>42531</v>
          </cell>
          <cell r="AB237">
            <v>42374</v>
          </cell>
          <cell r="AC237">
            <v>42989</v>
          </cell>
          <cell r="AD237">
            <v>0</v>
          </cell>
          <cell r="BA237">
            <v>0</v>
          </cell>
          <cell r="BB237">
            <v>0</v>
          </cell>
          <cell r="BC237">
            <v>0</v>
          </cell>
        </row>
        <row r="238">
          <cell r="A238" t="str">
            <v>Professional Fees BP</v>
          </cell>
          <cell r="B238">
            <v>9077400</v>
          </cell>
          <cell r="C238">
            <v>5936700</v>
          </cell>
          <cell r="D238">
            <v>648129</v>
          </cell>
          <cell r="E238">
            <v>2209200</v>
          </cell>
          <cell r="F238">
            <v>491300</v>
          </cell>
          <cell r="H238">
            <v>1131000</v>
          </cell>
          <cell r="I238">
            <v>2199997</v>
          </cell>
          <cell r="J238">
            <v>9274040</v>
          </cell>
          <cell r="M238">
            <v>17163720</v>
          </cell>
          <cell r="N238">
            <v>8177774</v>
          </cell>
          <cell r="O238">
            <v>4276956</v>
          </cell>
          <cell r="P238">
            <v>0</v>
          </cell>
          <cell r="Q238">
            <v>3113620</v>
          </cell>
          <cell r="R238">
            <v>4761800</v>
          </cell>
          <cell r="S238">
            <v>8303000</v>
          </cell>
          <cell r="T238">
            <v>10370000</v>
          </cell>
          <cell r="U238">
            <v>11159517</v>
          </cell>
          <cell r="V238">
            <v>8502744</v>
          </cell>
          <cell r="W238">
            <v>5217888</v>
          </cell>
          <cell r="X238">
            <v>6350792</v>
          </cell>
          <cell r="Y238">
            <v>6221818</v>
          </cell>
          <cell r="Z238">
            <v>6808322</v>
          </cell>
          <cell r="AA238">
            <v>17601619</v>
          </cell>
          <cell r="AC238">
            <v>10365962</v>
          </cell>
        </row>
        <row r="239">
          <cell r="A239" t="str">
            <v>Professional Fees CF</v>
          </cell>
          <cell r="B239">
            <v>3582500</v>
          </cell>
          <cell r="C239">
            <v>3190406</v>
          </cell>
          <cell r="D239">
            <v>653217</v>
          </cell>
          <cell r="E239">
            <v>2209200</v>
          </cell>
          <cell r="F239">
            <v>753560</v>
          </cell>
          <cell r="G239">
            <v>795179</v>
          </cell>
          <cell r="H239">
            <v>1668782</v>
          </cell>
          <cell r="I239">
            <v>2160500</v>
          </cell>
          <cell r="J239">
            <v>7960187</v>
          </cell>
          <cell r="K239">
            <v>0</v>
          </cell>
          <cell r="L239">
            <v>0</v>
          </cell>
          <cell r="M239">
            <v>5919649</v>
          </cell>
          <cell r="N239">
            <v>5472130</v>
          </cell>
          <cell r="O239">
            <v>2183747</v>
          </cell>
          <cell r="P239">
            <v>950000</v>
          </cell>
          <cell r="Q239">
            <v>3178935</v>
          </cell>
          <cell r="R239">
            <v>3353216</v>
          </cell>
          <cell r="S239">
            <v>4074097</v>
          </cell>
          <cell r="T239">
            <v>9485899</v>
          </cell>
          <cell r="U239">
            <v>5020495</v>
          </cell>
          <cell r="V239">
            <v>6088479</v>
          </cell>
          <cell r="W239">
            <v>6106400</v>
          </cell>
          <cell r="X239">
            <v>7089400</v>
          </cell>
          <cell r="Y239">
            <v>5100000</v>
          </cell>
          <cell r="Z239">
            <v>6289239</v>
          </cell>
          <cell r="AA239">
            <v>11565988</v>
          </cell>
          <cell r="AB239">
            <v>7878987</v>
          </cell>
          <cell r="AC239">
            <v>4780000</v>
          </cell>
          <cell r="AD239">
            <v>0</v>
          </cell>
          <cell r="AE239">
            <v>0</v>
          </cell>
        </row>
        <row r="240">
          <cell r="A240" t="str">
            <v>Professional Fees LR</v>
          </cell>
          <cell r="B240">
            <v>3582500</v>
          </cell>
          <cell r="C240">
            <v>3190406</v>
          </cell>
          <cell r="D240">
            <v>653217</v>
          </cell>
          <cell r="E240">
            <v>2209200</v>
          </cell>
          <cell r="F240">
            <v>753560</v>
          </cell>
          <cell r="G240">
            <v>795179</v>
          </cell>
          <cell r="H240">
            <v>1630627</v>
          </cell>
          <cell r="I240">
            <v>2160500</v>
          </cell>
          <cell r="J240">
            <v>7960187</v>
          </cell>
          <cell r="M240">
            <v>5972729</v>
          </cell>
          <cell r="N240">
            <v>5472130</v>
          </cell>
          <cell r="O240">
            <v>2183747</v>
          </cell>
          <cell r="P240">
            <v>950000</v>
          </cell>
          <cell r="Q240">
            <v>3178935</v>
          </cell>
          <cell r="R240">
            <v>3353216</v>
          </cell>
          <cell r="S240">
            <v>4074097</v>
          </cell>
          <cell r="T240">
            <v>9485899</v>
          </cell>
          <cell r="U240">
            <v>5647530</v>
          </cell>
          <cell r="V240">
            <v>6309960</v>
          </cell>
          <cell r="W240">
            <v>6106400</v>
          </cell>
          <cell r="X240">
            <v>7089400</v>
          </cell>
          <cell r="Y240">
            <v>5100000</v>
          </cell>
          <cell r="Z240">
            <v>6289239</v>
          </cell>
          <cell r="AA240">
            <v>11565988</v>
          </cell>
          <cell r="AB240">
            <v>7878987</v>
          </cell>
          <cell r="AC240">
            <v>4780000</v>
          </cell>
        </row>
        <row r="241">
          <cell r="A241" t="str">
            <v>Project Insurance Premium BP</v>
          </cell>
          <cell r="B241">
            <v>570000</v>
          </cell>
          <cell r="C241">
            <v>345000</v>
          </cell>
          <cell r="D241">
            <v>0</v>
          </cell>
          <cell r="E241">
            <v>0</v>
          </cell>
          <cell r="F241">
            <v>31946</v>
          </cell>
          <cell r="G241">
            <v>0</v>
          </cell>
          <cell r="H241">
            <v>107500</v>
          </cell>
          <cell r="I241">
            <v>258955</v>
          </cell>
          <cell r="J241">
            <v>1100000</v>
          </cell>
          <cell r="K241">
            <v>0</v>
          </cell>
          <cell r="L241">
            <v>0</v>
          </cell>
          <cell r="M241">
            <v>0</v>
          </cell>
          <cell r="N241">
            <v>0</v>
          </cell>
          <cell r="O241">
            <v>0</v>
          </cell>
          <cell r="P241">
            <v>0</v>
          </cell>
          <cell r="Q241">
            <v>200000</v>
          </cell>
          <cell r="R241">
            <v>200000</v>
          </cell>
          <cell r="S241">
            <v>650000</v>
          </cell>
          <cell r="T241">
            <v>0</v>
          </cell>
          <cell r="U241">
            <v>200000</v>
          </cell>
          <cell r="V241">
            <v>175000</v>
          </cell>
          <cell r="W241">
            <v>0</v>
          </cell>
          <cell r="X241">
            <v>0</v>
          </cell>
          <cell r="Y241">
            <v>0</v>
          </cell>
          <cell r="Z241">
            <v>0</v>
          </cell>
          <cell r="AA241">
            <v>0</v>
          </cell>
          <cell r="AB241">
            <v>0</v>
          </cell>
          <cell r="AC241">
            <v>25000</v>
          </cell>
          <cell r="AD241">
            <v>0</v>
          </cell>
          <cell r="BA241">
            <v>0</v>
          </cell>
          <cell r="BB241">
            <v>0</v>
          </cell>
          <cell r="BC241">
            <v>0</v>
          </cell>
        </row>
        <row r="242">
          <cell r="A242" t="str">
            <v>Project Insurance Premium CF</v>
          </cell>
          <cell r="B242">
            <v>570000</v>
          </cell>
          <cell r="C242">
            <v>402422</v>
          </cell>
          <cell r="D242">
            <v>52507</v>
          </cell>
          <cell r="E242">
            <v>350000</v>
          </cell>
          <cell r="F242">
            <v>31946</v>
          </cell>
          <cell r="G242">
            <v>20000</v>
          </cell>
          <cell r="H242">
            <v>113749</v>
          </cell>
          <cell r="I242">
            <v>270678</v>
          </cell>
          <cell r="J242">
            <v>614698</v>
          </cell>
          <cell r="K242">
            <v>0</v>
          </cell>
          <cell r="L242">
            <v>0</v>
          </cell>
          <cell r="M242">
            <v>1061559</v>
          </cell>
          <cell r="N242">
            <v>0</v>
          </cell>
          <cell r="O242">
            <v>150000</v>
          </cell>
          <cell r="P242">
            <v>50000</v>
          </cell>
          <cell r="Q242">
            <v>150000</v>
          </cell>
          <cell r="R242">
            <v>155000</v>
          </cell>
          <cell r="S242">
            <v>625000</v>
          </cell>
          <cell r="T242">
            <v>600000</v>
          </cell>
          <cell r="U242">
            <v>857353</v>
          </cell>
          <cell r="V242">
            <v>508037</v>
          </cell>
          <cell r="W242">
            <v>250000</v>
          </cell>
          <cell r="X242">
            <v>250000</v>
          </cell>
          <cell r="Y242">
            <v>450000</v>
          </cell>
          <cell r="Z242">
            <v>1171152</v>
          </cell>
          <cell r="AA242">
            <v>400000</v>
          </cell>
          <cell r="AB242">
            <v>300000</v>
          </cell>
          <cell r="AC242">
            <v>250000</v>
          </cell>
          <cell r="AD242">
            <v>0</v>
          </cell>
          <cell r="AE242">
            <v>0</v>
          </cell>
          <cell r="BA242">
            <v>0</v>
          </cell>
          <cell r="BB242">
            <v>0</v>
          </cell>
          <cell r="BC242">
            <v>0</v>
          </cell>
        </row>
        <row r="243">
          <cell r="A243" t="str">
            <v>Project Insurance Premium LR</v>
          </cell>
          <cell r="B243">
            <v>570000</v>
          </cell>
          <cell r="C243">
            <v>402422</v>
          </cell>
          <cell r="D243">
            <v>52507</v>
          </cell>
          <cell r="E243">
            <v>350000</v>
          </cell>
          <cell r="F243">
            <v>31946</v>
          </cell>
          <cell r="G243">
            <v>20000</v>
          </cell>
          <cell r="H243">
            <v>123749</v>
          </cell>
          <cell r="I243">
            <v>270678</v>
          </cell>
          <cell r="J243">
            <v>614698</v>
          </cell>
          <cell r="M243">
            <v>1061559</v>
          </cell>
          <cell r="N243">
            <v>0</v>
          </cell>
          <cell r="O243">
            <v>150000</v>
          </cell>
          <cell r="P243">
            <v>50000</v>
          </cell>
          <cell r="Q243">
            <v>150000</v>
          </cell>
          <cell r="R243">
            <v>155000</v>
          </cell>
          <cell r="S243">
            <v>600000</v>
          </cell>
          <cell r="T243">
            <v>600000</v>
          </cell>
          <cell r="U243">
            <v>828283</v>
          </cell>
          <cell r="V243">
            <v>508037</v>
          </cell>
          <cell r="W243">
            <v>250000</v>
          </cell>
          <cell r="X243">
            <v>250000</v>
          </cell>
          <cell r="Y243">
            <v>450000</v>
          </cell>
          <cell r="Z243">
            <v>1171152</v>
          </cell>
          <cell r="AA243">
            <v>400000</v>
          </cell>
          <cell r="AB243">
            <v>300000</v>
          </cell>
          <cell r="AC243">
            <v>250000</v>
          </cell>
          <cell r="AD243">
            <v>0</v>
          </cell>
          <cell r="BA243">
            <v>0</v>
          </cell>
          <cell r="BB243">
            <v>0</v>
          </cell>
          <cell r="BC243">
            <v>0</v>
          </cell>
        </row>
        <row r="244">
          <cell r="A244" t="str">
            <v>Project Reviews, Travel Costs And Disbursements BP</v>
          </cell>
          <cell r="B244">
            <v>0</v>
          </cell>
          <cell r="C244">
            <v>0</v>
          </cell>
          <cell r="D244">
            <v>0</v>
          </cell>
          <cell r="E244">
            <v>0</v>
          </cell>
          <cell r="F244">
            <v>0</v>
          </cell>
          <cell r="G244">
            <v>0</v>
          </cell>
          <cell r="H244">
            <v>0</v>
          </cell>
          <cell r="I244">
            <v>0</v>
          </cell>
          <cell r="J244">
            <v>0</v>
          </cell>
          <cell r="M244">
            <v>0</v>
          </cell>
          <cell r="N244">
            <v>0</v>
          </cell>
          <cell r="O244">
            <v>0</v>
          </cell>
          <cell r="P244">
            <v>0</v>
          </cell>
          <cell r="Q244">
            <v>0</v>
          </cell>
          <cell r="R244">
            <v>55000</v>
          </cell>
          <cell r="S244">
            <v>0</v>
          </cell>
          <cell r="T244">
            <v>0</v>
          </cell>
          <cell r="U244">
            <v>0</v>
          </cell>
          <cell r="V244">
            <v>0</v>
          </cell>
          <cell r="W244">
            <v>0</v>
          </cell>
          <cell r="X244">
            <v>0</v>
          </cell>
          <cell r="Y244">
            <v>0</v>
          </cell>
          <cell r="Z244">
            <v>0</v>
          </cell>
          <cell r="AA244">
            <v>0</v>
          </cell>
          <cell r="AB244">
            <v>0</v>
          </cell>
          <cell r="AC244">
            <v>0</v>
          </cell>
          <cell r="AD244">
            <v>0</v>
          </cell>
          <cell r="BA244">
            <v>0</v>
          </cell>
          <cell r="BB244">
            <v>0</v>
          </cell>
          <cell r="BC244">
            <v>0</v>
          </cell>
        </row>
        <row r="245">
          <cell r="A245" t="str">
            <v>Project Reviews, Travel Costs And Disbursements CF</v>
          </cell>
          <cell r="B245">
            <v>0</v>
          </cell>
          <cell r="C245">
            <v>0</v>
          </cell>
          <cell r="D245">
            <v>0</v>
          </cell>
          <cell r="E245">
            <v>0</v>
          </cell>
          <cell r="F245">
            <v>0</v>
          </cell>
          <cell r="G245">
            <v>0</v>
          </cell>
          <cell r="H245">
            <v>0</v>
          </cell>
          <cell r="I245">
            <v>0</v>
          </cell>
          <cell r="J245">
            <v>0</v>
          </cell>
          <cell r="K245">
            <v>0</v>
          </cell>
          <cell r="L245">
            <v>0</v>
          </cell>
          <cell r="M245">
            <v>0</v>
          </cell>
          <cell r="N245">
            <v>0</v>
          </cell>
          <cell r="O245">
            <v>25000</v>
          </cell>
          <cell r="P245">
            <v>7000</v>
          </cell>
          <cell r="Q245">
            <v>79374</v>
          </cell>
          <cell r="R245">
            <v>55000</v>
          </cell>
          <cell r="S245">
            <v>0</v>
          </cell>
          <cell r="T245">
            <v>0</v>
          </cell>
          <cell r="U245">
            <v>10000</v>
          </cell>
          <cell r="V245">
            <v>0</v>
          </cell>
          <cell r="W245">
            <v>20000</v>
          </cell>
          <cell r="X245">
            <v>20000</v>
          </cell>
          <cell r="Y245">
            <v>80000</v>
          </cell>
          <cell r="Z245">
            <v>0</v>
          </cell>
          <cell r="AA245">
            <v>0</v>
          </cell>
          <cell r="AB245">
            <v>0</v>
          </cell>
          <cell r="AC245">
            <v>0</v>
          </cell>
          <cell r="AD245">
            <v>0</v>
          </cell>
          <cell r="AE245">
            <v>0</v>
          </cell>
          <cell r="BA245">
            <v>0</v>
          </cell>
          <cell r="BB245">
            <v>0</v>
          </cell>
          <cell r="BC245">
            <v>0</v>
          </cell>
        </row>
        <row r="246">
          <cell r="A246" t="str">
            <v>Project Reviews, Travel Costs And Disbursements LR</v>
          </cell>
          <cell r="B246">
            <v>0</v>
          </cell>
          <cell r="C246">
            <v>0</v>
          </cell>
          <cell r="D246">
            <v>0</v>
          </cell>
          <cell r="E246">
            <v>0</v>
          </cell>
          <cell r="F246">
            <v>0</v>
          </cell>
          <cell r="G246">
            <v>0</v>
          </cell>
          <cell r="H246">
            <v>0</v>
          </cell>
          <cell r="I246">
            <v>0</v>
          </cell>
          <cell r="J246">
            <v>0</v>
          </cell>
          <cell r="M246">
            <v>0</v>
          </cell>
          <cell r="N246">
            <v>0</v>
          </cell>
          <cell r="O246">
            <v>25000</v>
          </cell>
          <cell r="P246">
            <v>7000</v>
          </cell>
          <cell r="Q246">
            <v>79374</v>
          </cell>
          <cell r="R246">
            <v>55000</v>
          </cell>
          <cell r="S246">
            <v>0</v>
          </cell>
          <cell r="T246">
            <v>0</v>
          </cell>
          <cell r="U246">
            <v>10000</v>
          </cell>
          <cell r="V246">
            <v>0</v>
          </cell>
          <cell r="W246">
            <v>20000</v>
          </cell>
          <cell r="X246">
            <v>20000</v>
          </cell>
          <cell r="Y246">
            <v>80000</v>
          </cell>
          <cell r="Z246">
            <v>0</v>
          </cell>
          <cell r="AA246">
            <v>0</v>
          </cell>
          <cell r="AB246">
            <v>0</v>
          </cell>
          <cell r="AC246">
            <v>0</v>
          </cell>
          <cell r="AD246">
            <v>0</v>
          </cell>
          <cell r="BA246">
            <v>0</v>
          </cell>
          <cell r="BB246">
            <v>0</v>
          </cell>
          <cell r="BC246">
            <v>0</v>
          </cell>
        </row>
        <row r="247">
          <cell r="A247" t="str">
            <v>Record Created On</v>
          </cell>
          <cell r="B247">
            <v>0</v>
          </cell>
          <cell r="C247">
            <v>0</v>
          </cell>
          <cell r="D247">
            <v>0</v>
          </cell>
          <cell r="E247">
            <v>0</v>
          </cell>
          <cell r="F247">
            <v>0</v>
          </cell>
          <cell r="G247">
            <v>0</v>
          </cell>
          <cell r="AB247">
            <v>0</v>
          </cell>
          <cell r="AC247">
            <v>0</v>
          </cell>
          <cell r="AD247">
            <v>0</v>
          </cell>
          <cell r="BA247">
            <v>0</v>
          </cell>
          <cell r="BB247">
            <v>0</v>
          </cell>
          <cell r="BC247">
            <v>0</v>
          </cell>
        </row>
        <row r="248">
          <cell r="A248" t="str">
            <v>Report Date_BP</v>
          </cell>
          <cell r="B248">
            <v>42248</v>
          </cell>
          <cell r="C248">
            <v>42248</v>
          </cell>
          <cell r="D248">
            <v>42248</v>
          </cell>
          <cell r="E248">
            <v>42248</v>
          </cell>
          <cell r="F248">
            <v>42248</v>
          </cell>
          <cell r="G248">
            <v>42248</v>
          </cell>
          <cell r="H248">
            <v>42248</v>
          </cell>
          <cell r="I248">
            <v>42248</v>
          </cell>
          <cell r="J248">
            <v>42248</v>
          </cell>
          <cell r="K248">
            <v>42248</v>
          </cell>
          <cell r="L248">
            <v>42248</v>
          </cell>
          <cell r="M248">
            <v>42248</v>
          </cell>
          <cell r="N248">
            <v>42248</v>
          </cell>
          <cell r="O248">
            <v>42248</v>
          </cell>
          <cell r="P248">
            <v>42248</v>
          </cell>
          <cell r="Q248">
            <v>42248</v>
          </cell>
          <cell r="R248">
            <v>42248</v>
          </cell>
          <cell r="S248">
            <v>42248</v>
          </cell>
          <cell r="T248">
            <v>42248</v>
          </cell>
          <cell r="U248">
            <v>42248</v>
          </cell>
          <cell r="V248">
            <v>42248</v>
          </cell>
          <cell r="W248">
            <v>42248</v>
          </cell>
          <cell r="X248">
            <v>42248</v>
          </cell>
          <cell r="Y248">
            <v>42248</v>
          </cell>
          <cell r="Z248">
            <v>42248</v>
          </cell>
          <cell r="AA248">
            <v>42248</v>
          </cell>
          <cell r="AB248">
            <v>42248</v>
          </cell>
          <cell r="AC248">
            <v>42248</v>
          </cell>
          <cell r="AD248">
            <v>42248</v>
          </cell>
          <cell r="AE248">
            <v>42248</v>
          </cell>
          <cell r="BA248">
            <v>0</v>
          </cell>
          <cell r="BB248">
            <v>0</v>
          </cell>
          <cell r="BC248">
            <v>0</v>
          </cell>
        </row>
        <row r="249">
          <cell r="A249" t="str">
            <v>Reserved Matters Approval BP</v>
          </cell>
          <cell r="B249">
            <v>0</v>
          </cell>
          <cell r="C249">
            <v>0</v>
          </cell>
          <cell r="D249">
            <v>0</v>
          </cell>
          <cell r="E249">
            <v>91</v>
          </cell>
          <cell r="F249">
            <v>0</v>
          </cell>
          <cell r="G249">
            <v>0</v>
          </cell>
          <cell r="H249">
            <v>41939</v>
          </cell>
          <cell r="J249">
            <v>42366</v>
          </cell>
          <cell r="O249">
            <v>91</v>
          </cell>
          <cell r="P249">
            <v>91</v>
          </cell>
          <cell r="Q249">
            <v>42315</v>
          </cell>
          <cell r="T249">
            <v>42227</v>
          </cell>
          <cell r="U249">
            <v>42276</v>
          </cell>
          <cell r="V249">
            <v>42276</v>
          </cell>
          <cell r="W249">
            <v>91</v>
          </cell>
          <cell r="X249">
            <v>43343</v>
          </cell>
          <cell r="Y249">
            <v>91</v>
          </cell>
          <cell r="AA249">
            <v>42327</v>
          </cell>
          <cell r="AB249">
            <v>0</v>
          </cell>
          <cell r="AC249">
            <v>42519</v>
          </cell>
          <cell r="AD249">
            <v>0</v>
          </cell>
          <cell r="BA249">
            <v>0</v>
          </cell>
          <cell r="BB249">
            <v>0</v>
          </cell>
          <cell r="BC249">
            <v>0</v>
          </cell>
        </row>
        <row r="250">
          <cell r="A250" t="str">
            <v>Reserved Matters Approval CF</v>
          </cell>
          <cell r="B250">
            <v>0</v>
          </cell>
          <cell r="C250">
            <v>0</v>
          </cell>
          <cell r="D250">
            <v>0</v>
          </cell>
          <cell r="E250">
            <v>43573</v>
          </cell>
          <cell r="F250">
            <v>0</v>
          </cell>
          <cell r="G250">
            <v>42950</v>
          </cell>
          <cell r="H250">
            <v>41939</v>
          </cell>
          <cell r="J250">
            <v>42355</v>
          </cell>
          <cell r="O250">
            <v>43084</v>
          </cell>
          <cell r="P250">
            <v>42719</v>
          </cell>
          <cell r="Q250">
            <v>42313</v>
          </cell>
          <cell r="R250">
            <v>42219</v>
          </cell>
          <cell r="T250">
            <v>42542</v>
          </cell>
          <cell r="U250">
            <v>42993</v>
          </cell>
          <cell r="V250">
            <v>42425</v>
          </cell>
          <cell r="W250">
            <v>44308</v>
          </cell>
          <cell r="X250">
            <v>44021</v>
          </cell>
          <cell r="Y250">
            <v>43343</v>
          </cell>
          <cell r="AA250">
            <v>42621</v>
          </cell>
          <cell r="AB250">
            <v>42579</v>
          </cell>
          <cell r="AC250">
            <v>42656</v>
          </cell>
          <cell r="AD250">
            <v>0</v>
          </cell>
          <cell r="BA250">
            <v>0</v>
          </cell>
          <cell r="BB250">
            <v>0</v>
          </cell>
          <cell r="BC250">
            <v>0</v>
          </cell>
        </row>
        <row r="251">
          <cell r="A251" t="str">
            <v>Reserved Matters Approval LR</v>
          </cell>
          <cell r="B251">
            <v>0</v>
          </cell>
          <cell r="C251">
            <v>0</v>
          </cell>
          <cell r="D251">
            <v>0</v>
          </cell>
          <cell r="E251">
            <v>43573</v>
          </cell>
          <cell r="F251">
            <v>0</v>
          </cell>
          <cell r="G251">
            <v>42950</v>
          </cell>
          <cell r="H251">
            <v>41939</v>
          </cell>
          <cell r="I251">
            <v>0</v>
          </cell>
          <cell r="J251">
            <v>42355</v>
          </cell>
          <cell r="K251">
            <v>0</v>
          </cell>
          <cell r="L251">
            <v>0</v>
          </cell>
          <cell r="M251">
            <v>0</v>
          </cell>
          <cell r="N251">
            <v>0</v>
          </cell>
          <cell r="O251">
            <v>42968</v>
          </cell>
          <cell r="P251">
            <v>42719</v>
          </cell>
          <cell r="Q251">
            <v>42313</v>
          </cell>
          <cell r="R251">
            <v>42219</v>
          </cell>
          <cell r="S251">
            <v>0</v>
          </cell>
          <cell r="T251">
            <v>42542</v>
          </cell>
          <cell r="U251">
            <v>42965</v>
          </cell>
          <cell r="V251">
            <v>42425</v>
          </cell>
          <cell r="W251">
            <v>44308</v>
          </cell>
          <cell r="X251">
            <v>44021</v>
          </cell>
          <cell r="Y251">
            <v>43290</v>
          </cell>
          <cell r="Z251">
            <v>0</v>
          </cell>
          <cell r="AA251">
            <v>42621</v>
          </cell>
          <cell r="AB251">
            <v>42579</v>
          </cell>
          <cell r="AC251">
            <v>42656</v>
          </cell>
          <cell r="AD251">
            <v>0</v>
          </cell>
          <cell r="BA251">
            <v>0</v>
          </cell>
          <cell r="BB251">
            <v>0</v>
          </cell>
          <cell r="BC251">
            <v>0</v>
          </cell>
        </row>
        <row r="252">
          <cell r="A252" t="str">
            <v>Resi-Intermediate Affordable (C3) GEA BP</v>
          </cell>
          <cell r="B252">
            <v>0</v>
          </cell>
          <cell r="C252">
            <v>0</v>
          </cell>
          <cell r="D252">
            <v>0</v>
          </cell>
          <cell r="E252">
            <v>0</v>
          </cell>
          <cell r="F252">
            <v>0</v>
          </cell>
          <cell r="H252">
            <v>0</v>
          </cell>
          <cell r="I252">
            <v>0</v>
          </cell>
          <cell r="J252">
            <v>0</v>
          </cell>
          <cell r="K252">
            <v>0</v>
          </cell>
          <cell r="L252">
            <v>0</v>
          </cell>
          <cell r="M252">
            <v>0</v>
          </cell>
          <cell r="N252">
            <v>55951</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BA252">
            <v>0</v>
          </cell>
          <cell r="BB252">
            <v>0</v>
          </cell>
          <cell r="BC252">
            <v>0</v>
          </cell>
        </row>
        <row r="253">
          <cell r="A253" t="str">
            <v>Resi-Intermediate Affordable (C3) GEA CF</v>
          </cell>
          <cell r="B253">
            <v>0</v>
          </cell>
          <cell r="C253">
            <v>0</v>
          </cell>
          <cell r="D253">
            <v>0</v>
          </cell>
          <cell r="E253">
            <v>0</v>
          </cell>
          <cell r="F253">
            <v>0</v>
          </cell>
          <cell r="G253">
            <v>0</v>
          </cell>
          <cell r="H253">
            <v>0</v>
          </cell>
          <cell r="I253">
            <v>0</v>
          </cell>
          <cell r="J253">
            <v>0</v>
          </cell>
          <cell r="K253">
            <v>0</v>
          </cell>
          <cell r="L253">
            <v>0</v>
          </cell>
          <cell r="M253">
            <v>0</v>
          </cell>
          <cell r="N253">
            <v>55951</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15317</v>
          </cell>
          <cell r="AD253">
            <v>0</v>
          </cell>
          <cell r="AE253">
            <v>0</v>
          </cell>
          <cell r="BA253">
            <v>0</v>
          </cell>
          <cell r="BB253">
            <v>0</v>
          </cell>
          <cell r="BC253">
            <v>0</v>
          </cell>
        </row>
        <row r="254">
          <cell r="A254" t="str">
            <v>Resi-Intermediate Affordable (C3) GEA LR</v>
          </cell>
          <cell r="B254">
            <v>0</v>
          </cell>
          <cell r="C254">
            <v>0</v>
          </cell>
          <cell r="D254">
            <v>0</v>
          </cell>
          <cell r="E254">
            <v>0</v>
          </cell>
          <cell r="F254">
            <v>0</v>
          </cell>
          <cell r="G254">
            <v>0</v>
          </cell>
          <cell r="H254">
            <v>0</v>
          </cell>
          <cell r="I254">
            <v>0</v>
          </cell>
          <cell r="J254">
            <v>0</v>
          </cell>
          <cell r="K254">
            <v>0</v>
          </cell>
          <cell r="L254">
            <v>0</v>
          </cell>
          <cell r="M254">
            <v>0</v>
          </cell>
          <cell r="N254">
            <v>55951</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15317</v>
          </cell>
          <cell r="AD254">
            <v>0</v>
          </cell>
          <cell r="BA254">
            <v>0</v>
          </cell>
          <cell r="BB254">
            <v>0</v>
          </cell>
          <cell r="BC254">
            <v>0</v>
          </cell>
        </row>
        <row r="255">
          <cell r="A255" t="str">
            <v>Resi-Intermediate Affordable (C3) GIA BP</v>
          </cell>
          <cell r="B255">
            <v>0</v>
          </cell>
          <cell r="C255">
            <v>0</v>
          </cell>
          <cell r="D255">
            <v>0</v>
          </cell>
          <cell r="E255">
            <v>0</v>
          </cell>
          <cell r="F255">
            <v>0</v>
          </cell>
          <cell r="G255">
            <v>0</v>
          </cell>
          <cell r="H255">
            <v>0</v>
          </cell>
          <cell r="I255">
            <v>0</v>
          </cell>
          <cell r="J255">
            <v>0</v>
          </cell>
          <cell r="K255">
            <v>0</v>
          </cell>
          <cell r="L255">
            <v>0</v>
          </cell>
          <cell r="M255">
            <v>0</v>
          </cell>
          <cell r="N255">
            <v>57306</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BA255">
            <v>0</v>
          </cell>
          <cell r="BB255">
            <v>0</v>
          </cell>
          <cell r="BC255">
            <v>0</v>
          </cell>
        </row>
        <row r="256">
          <cell r="A256" t="str">
            <v>Resi-Intermediate Affordable (C3) GIA CF</v>
          </cell>
          <cell r="B256">
            <v>0</v>
          </cell>
          <cell r="C256">
            <v>0</v>
          </cell>
          <cell r="D256">
            <v>0</v>
          </cell>
          <cell r="E256">
            <v>0</v>
          </cell>
          <cell r="F256">
            <v>0</v>
          </cell>
          <cell r="G256">
            <v>0</v>
          </cell>
          <cell r="H256">
            <v>0</v>
          </cell>
          <cell r="I256">
            <v>0</v>
          </cell>
          <cell r="J256">
            <v>0</v>
          </cell>
          <cell r="K256">
            <v>0</v>
          </cell>
          <cell r="L256">
            <v>0</v>
          </cell>
          <cell r="M256">
            <v>0</v>
          </cell>
          <cell r="N256">
            <v>57306</v>
          </cell>
          <cell r="O256">
            <v>0</v>
          </cell>
          <cell r="P256">
            <v>0</v>
          </cell>
          <cell r="Q256">
            <v>0</v>
          </cell>
          <cell r="R256">
            <v>0</v>
          </cell>
          <cell r="S256">
            <v>0</v>
          </cell>
          <cell r="T256">
            <v>0</v>
          </cell>
          <cell r="U256">
            <v>0</v>
          </cell>
          <cell r="V256">
            <v>0</v>
          </cell>
          <cell r="W256">
            <v>0</v>
          </cell>
          <cell r="X256">
            <v>0</v>
          </cell>
          <cell r="Y256">
            <v>33917</v>
          </cell>
          <cell r="Z256">
            <v>0</v>
          </cell>
          <cell r="AA256">
            <v>0</v>
          </cell>
          <cell r="AB256">
            <v>0</v>
          </cell>
          <cell r="AC256">
            <v>14144</v>
          </cell>
          <cell r="AD256">
            <v>0</v>
          </cell>
          <cell r="AE256">
            <v>0</v>
          </cell>
          <cell r="BA256">
            <v>0</v>
          </cell>
          <cell r="BB256">
            <v>0</v>
          </cell>
          <cell r="BC256">
            <v>0</v>
          </cell>
        </row>
        <row r="257">
          <cell r="A257" t="str">
            <v>Resi-Intermediate Affordable (C3) GIA LR</v>
          </cell>
          <cell r="B257">
            <v>0</v>
          </cell>
          <cell r="C257">
            <v>0</v>
          </cell>
          <cell r="D257">
            <v>0</v>
          </cell>
          <cell r="E257">
            <v>0</v>
          </cell>
          <cell r="F257">
            <v>0</v>
          </cell>
          <cell r="G257">
            <v>0</v>
          </cell>
          <cell r="H257">
            <v>0</v>
          </cell>
          <cell r="I257">
            <v>0</v>
          </cell>
          <cell r="J257">
            <v>0</v>
          </cell>
          <cell r="M257">
            <v>0</v>
          </cell>
          <cell r="N257">
            <v>57306</v>
          </cell>
          <cell r="O257">
            <v>0</v>
          </cell>
          <cell r="P257">
            <v>0</v>
          </cell>
          <cell r="Q257">
            <v>0</v>
          </cell>
          <cell r="R257">
            <v>0</v>
          </cell>
          <cell r="S257">
            <v>0</v>
          </cell>
          <cell r="T257">
            <v>0</v>
          </cell>
          <cell r="U257">
            <v>0</v>
          </cell>
          <cell r="V257">
            <v>0</v>
          </cell>
          <cell r="W257">
            <v>0</v>
          </cell>
          <cell r="X257">
            <v>0</v>
          </cell>
          <cell r="Y257">
            <v>34498</v>
          </cell>
          <cell r="Z257">
            <v>0</v>
          </cell>
          <cell r="AA257">
            <v>0</v>
          </cell>
          <cell r="AB257">
            <v>0</v>
          </cell>
          <cell r="AC257">
            <v>14144</v>
          </cell>
          <cell r="AD257">
            <v>0</v>
          </cell>
          <cell r="BA257">
            <v>0</v>
          </cell>
          <cell r="BB257">
            <v>0</v>
          </cell>
          <cell r="BC257">
            <v>0</v>
          </cell>
        </row>
        <row r="258">
          <cell r="A258" t="str">
            <v>Resi-Intermediate Affordable (C3) NIA BP</v>
          </cell>
          <cell r="B258">
            <v>0</v>
          </cell>
          <cell r="C258">
            <v>0</v>
          </cell>
          <cell r="D258">
            <v>0</v>
          </cell>
          <cell r="E258">
            <v>0</v>
          </cell>
          <cell r="F258">
            <v>0</v>
          </cell>
          <cell r="G258">
            <v>0</v>
          </cell>
          <cell r="H258">
            <v>0</v>
          </cell>
          <cell r="I258">
            <v>0</v>
          </cell>
          <cell r="J258">
            <v>0</v>
          </cell>
          <cell r="M258">
            <v>0</v>
          </cell>
          <cell r="N258">
            <v>40311</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9655</v>
          </cell>
          <cell r="AD258">
            <v>0</v>
          </cell>
          <cell r="BA258">
            <v>0</v>
          </cell>
          <cell r="BB258">
            <v>0</v>
          </cell>
          <cell r="BC258">
            <v>0</v>
          </cell>
        </row>
        <row r="259">
          <cell r="A259" t="str">
            <v>Resi-Intermediate Affordable (C3) NIA CF</v>
          </cell>
          <cell r="B259">
            <v>0</v>
          </cell>
          <cell r="C259">
            <v>0</v>
          </cell>
          <cell r="D259">
            <v>0</v>
          </cell>
          <cell r="E259">
            <v>0</v>
          </cell>
          <cell r="F259">
            <v>0</v>
          </cell>
          <cell r="G259">
            <v>0</v>
          </cell>
          <cell r="H259">
            <v>0</v>
          </cell>
          <cell r="I259">
            <v>0</v>
          </cell>
          <cell r="J259">
            <v>0</v>
          </cell>
          <cell r="K259">
            <v>0</v>
          </cell>
          <cell r="L259">
            <v>0</v>
          </cell>
          <cell r="M259">
            <v>0</v>
          </cell>
          <cell r="N259">
            <v>40311</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10301</v>
          </cell>
          <cell r="AD259">
            <v>0</v>
          </cell>
          <cell r="AE259">
            <v>0</v>
          </cell>
          <cell r="BA259">
            <v>0</v>
          </cell>
          <cell r="BB259">
            <v>0</v>
          </cell>
          <cell r="BC259">
            <v>0</v>
          </cell>
        </row>
        <row r="260">
          <cell r="A260" t="str">
            <v>Resi-Intermediate Affordable (C3) NIA LR</v>
          </cell>
          <cell r="B260">
            <v>0</v>
          </cell>
          <cell r="C260">
            <v>0</v>
          </cell>
          <cell r="D260">
            <v>0</v>
          </cell>
          <cell r="E260">
            <v>0</v>
          </cell>
          <cell r="F260">
            <v>0</v>
          </cell>
          <cell r="G260">
            <v>0</v>
          </cell>
          <cell r="H260">
            <v>0</v>
          </cell>
          <cell r="I260">
            <v>0</v>
          </cell>
          <cell r="J260">
            <v>0</v>
          </cell>
          <cell r="M260">
            <v>0</v>
          </cell>
          <cell r="N260">
            <v>40311</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10301</v>
          </cell>
          <cell r="AD260">
            <v>0</v>
          </cell>
          <cell r="BA260">
            <v>0</v>
          </cell>
          <cell r="BB260">
            <v>0</v>
          </cell>
          <cell r="BC260">
            <v>0</v>
          </cell>
        </row>
        <row r="261">
          <cell r="A261" t="str">
            <v>Resi-Open Market (C3) GEA BP</v>
          </cell>
          <cell r="B261">
            <v>0</v>
          </cell>
          <cell r="C261">
            <v>0</v>
          </cell>
          <cell r="D261">
            <v>0</v>
          </cell>
          <cell r="E261">
            <v>23680.58</v>
          </cell>
          <cell r="F261">
            <v>0</v>
          </cell>
          <cell r="G261">
            <v>0</v>
          </cell>
          <cell r="H261">
            <v>0</v>
          </cell>
          <cell r="I261">
            <v>0</v>
          </cell>
          <cell r="J261">
            <v>0</v>
          </cell>
          <cell r="M261">
            <v>295000</v>
          </cell>
          <cell r="N261">
            <v>227443</v>
          </cell>
          <cell r="O261">
            <v>0</v>
          </cell>
          <cell r="P261">
            <v>0</v>
          </cell>
          <cell r="Q261">
            <v>88578</v>
          </cell>
          <cell r="R261">
            <v>106708</v>
          </cell>
          <cell r="S261">
            <v>0</v>
          </cell>
          <cell r="T261">
            <v>73331</v>
          </cell>
          <cell r="U261">
            <v>0</v>
          </cell>
          <cell r="V261">
            <v>0</v>
          </cell>
          <cell r="W261">
            <v>0</v>
          </cell>
          <cell r="X261">
            <v>0</v>
          </cell>
          <cell r="Y261">
            <v>156614.75</v>
          </cell>
          <cell r="Z261">
            <v>135142</v>
          </cell>
          <cell r="AA261">
            <v>0</v>
          </cell>
          <cell r="AB261">
            <v>0</v>
          </cell>
          <cell r="AC261">
            <v>146831</v>
          </cell>
          <cell r="AD261">
            <v>0</v>
          </cell>
          <cell r="BA261">
            <v>0</v>
          </cell>
          <cell r="BB261">
            <v>0</v>
          </cell>
          <cell r="BC261">
            <v>0</v>
          </cell>
        </row>
        <row r="262">
          <cell r="A262" t="str">
            <v>Resi-Open Market (C3) GEA CF</v>
          </cell>
          <cell r="B262">
            <v>0</v>
          </cell>
          <cell r="C262">
            <v>0</v>
          </cell>
          <cell r="D262">
            <v>0</v>
          </cell>
          <cell r="E262">
            <v>24079</v>
          </cell>
          <cell r="F262">
            <v>0</v>
          </cell>
          <cell r="G262">
            <v>0</v>
          </cell>
          <cell r="H262">
            <v>0</v>
          </cell>
          <cell r="I262">
            <v>0</v>
          </cell>
          <cell r="J262">
            <v>0</v>
          </cell>
          <cell r="K262">
            <v>0</v>
          </cell>
          <cell r="L262">
            <v>0</v>
          </cell>
          <cell r="M262">
            <v>238356</v>
          </cell>
          <cell r="N262">
            <v>227443</v>
          </cell>
          <cell r="O262">
            <v>0</v>
          </cell>
          <cell r="P262">
            <v>0</v>
          </cell>
          <cell r="Q262">
            <v>73324</v>
          </cell>
          <cell r="R262">
            <v>87541</v>
          </cell>
          <cell r="S262">
            <v>0</v>
          </cell>
          <cell r="T262">
            <v>75703</v>
          </cell>
          <cell r="U262">
            <v>0</v>
          </cell>
          <cell r="V262">
            <v>0</v>
          </cell>
          <cell r="W262">
            <v>0</v>
          </cell>
          <cell r="X262">
            <v>151634</v>
          </cell>
          <cell r="Y262">
            <v>0</v>
          </cell>
          <cell r="Z262">
            <v>135142</v>
          </cell>
          <cell r="AA262">
            <v>0</v>
          </cell>
          <cell r="AB262">
            <v>0</v>
          </cell>
          <cell r="AC262">
            <v>174700</v>
          </cell>
          <cell r="AD262">
            <v>0</v>
          </cell>
          <cell r="AE262">
            <v>0</v>
          </cell>
          <cell r="BA262">
            <v>0</v>
          </cell>
          <cell r="BB262">
            <v>0</v>
          </cell>
          <cell r="BC262">
            <v>0</v>
          </cell>
        </row>
        <row r="263">
          <cell r="A263" t="str">
            <v>Resi-Open Market (C3) GEA LR</v>
          </cell>
          <cell r="B263">
            <v>0</v>
          </cell>
          <cell r="C263">
            <v>0</v>
          </cell>
          <cell r="D263">
            <v>0</v>
          </cell>
          <cell r="E263">
            <v>24079</v>
          </cell>
          <cell r="F263">
            <v>0</v>
          </cell>
          <cell r="G263">
            <v>0</v>
          </cell>
          <cell r="H263">
            <v>0</v>
          </cell>
          <cell r="I263">
            <v>0</v>
          </cell>
          <cell r="J263">
            <v>0</v>
          </cell>
          <cell r="M263">
            <v>238356</v>
          </cell>
          <cell r="N263">
            <v>227443</v>
          </cell>
          <cell r="O263">
            <v>0</v>
          </cell>
          <cell r="P263">
            <v>0</v>
          </cell>
          <cell r="Q263">
            <v>73324</v>
          </cell>
          <cell r="R263">
            <v>87541</v>
          </cell>
          <cell r="S263">
            <v>0</v>
          </cell>
          <cell r="T263">
            <v>75703</v>
          </cell>
          <cell r="U263">
            <v>0</v>
          </cell>
          <cell r="V263">
            <v>0</v>
          </cell>
          <cell r="W263">
            <v>0</v>
          </cell>
          <cell r="X263">
            <v>151634</v>
          </cell>
          <cell r="Y263">
            <v>124073</v>
          </cell>
          <cell r="Z263">
            <v>135142</v>
          </cell>
          <cell r="AA263">
            <v>0</v>
          </cell>
          <cell r="AB263">
            <v>0</v>
          </cell>
          <cell r="AC263">
            <v>174700</v>
          </cell>
          <cell r="AD263">
            <v>0</v>
          </cell>
          <cell r="BA263">
            <v>0</v>
          </cell>
          <cell r="BB263">
            <v>0</v>
          </cell>
          <cell r="BC263">
            <v>0</v>
          </cell>
        </row>
        <row r="264">
          <cell r="A264" t="str">
            <v>Resi-Open Market (C3) GIA BP</v>
          </cell>
          <cell r="B264">
            <v>0</v>
          </cell>
          <cell r="C264">
            <v>0</v>
          </cell>
          <cell r="D264">
            <v>0</v>
          </cell>
          <cell r="E264">
            <v>24993.21</v>
          </cell>
          <cell r="F264">
            <v>0</v>
          </cell>
          <cell r="G264">
            <v>0</v>
          </cell>
          <cell r="H264">
            <v>0</v>
          </cell>
          <cell r="I264">
            <v>0</v>
          </cell>
          <cell r="J264">
            <v>0</v>
          </cell>
          <cell r="M264">
            <v>288894</v>
          </cell>
          <cell r="N264">
            <v>216830</v>
          </cell>
          <cell r="O264">
            <v>0</v>
          </cell>
          <cell r="P264">
            <v>0</v>
          </cell>
          <cell r="Q264">
            <v>64587</v>
          </cell>
          <cell r="R264">
            <v>98797</v>
          </cell>
          <cell r="S264">
            <v>0</v>
          </cell>
          <cell r="T264">
            <v>0</v>
          </cell>
          <cell r="U264">
            <v>0</v>
          </cell>
          <cell r="V264">
            <v>0</v>
          </cell>
          <cell r="W264">
            <v>0</v>
          </cell>
          <cell r="X264">
            <v>0</v>
          </cell>
          <cell r="Y264">
            <v>0</v>
          </cell>
          <cell r="Z264">
            <v>0</v>
          </cell>
          <cell r="AA264">
            <v>0</v>
          </cell>
          <cell r="AB264">
            <v>0</v>
          </cell>
          <cell r="AC264">
            <v>137929</v>
          </cell>
          <cell r="AD264">
            <v>0</v>
          </cell>
          <cell r="BA264">
            <v>0</v>
          </cell>
          <cell r="BB264">
            <v>0</v>
          </cell>
          <cell r="BC264">
            <v>0</v>
          </cell>
        </row>
        <row r="265">
          <cell r="A265" t="str">
            <v>Resi-Open Market (C3) GIA CF</v>
          </cell>
          <cell r="B265">
            <v>0</v>
          </cell>
          <cell r="C265">
            <v>0</v>
          </cell>
          <cell r="D265">
            <v>0</v>
          </cell>
          <cell r="E265">
            <v>22880</v>
          </cell>
          <cell r="F265">
            <v>0</v>
          </cell>
          <cell r="G265">
            <v>0</v>
          </cell>
          <cell r="H265">
            <v>0</v>
          </cell>
          <cell r="I265">
            <v>0</v>
          </cell>
          <cell r="J265">
            <v>0</v>
          </cell>
          <cell r="K265">
            <v>0</v>
          </cell>
          <cell r="L265">
            <v>0</v>
          </cell>
          <cell r="M265">
            <v>232995</v>
          </cell>
          <cell r="N265">
            <v>216830</v>
          </cell>
          <cell r="O265">
            <v>0</v>
          </cell>
          <cell r="P265">
            <v>0</v>
          </cell>
          <cell r="Q265">
            <v>65608</v>
          </cell>
          <cell r="R265">
            <v>81305</v>
          </cell>
          <cell r="S265">
            <v>0</v>
          </cell>
          <cell r="T265">
            <v>53615</v>
          </cell>
          <cell r="U265">
            <v>0</v>
          </cell>
          <cell r="V265">
            <v>0</v>
          </cell>
          <cell r="W265">
            <v>72658</v>
          </cell>
          <cell r="X265">
            <v>146069</v>
          </cell>
          <cell r="Y265">
            <v>115219</v>
          </cell>
          <cell r="Z265">
            <v>0</v>
          </cell>
          <cell r="AA265">
            <v>0</v>
          </cell>
          <cell r="AB265">
            <v>0</v>
          </cell>
          <cell r="AC265">
            <v>159619</v>
          </cell>
          <cell r="AD265">
            <v>0</v>
          </cell>
          <cell r="AE265">
            <v>0</v>
          </cell>
          <cell r="BA265">
            <v>0</v>
          </cell>
          <cell r="BB265">
            <v>0</v>
          </cell>
          <cell r="BC265">
            <v>0</v>
          </cell>
        </row>
        <row r="266">
          <cell r="A266" t="str">
            <v>Resi-Open Market (C3) GIA LR</v>
          </cell>
          <cell r="B266">
            <v>0</v>
          </cell>
          <cell r="C266">
            <v>0</v>
          </cell>
          <cell r="D266">
            <v>0</v>
          </cell>
          <cell r="E266">
            <v>22880</v>
          </cell>
          <cell r="F266">
            <v>0</v>
          </cell>
          <cell r="G266">
            <v>0</v>
          </cell>
          <cell r="H266">
            <v>0</v>
          </cell>
          <cell r="I266">
            <v>0</v>
          </cell>
          <cell r="J266">
            <v>0</v>
          </cell>
          <cell r="M266">
            <v>232995</v>
          </cell>
          <cell r="N266">
            <v>216830</v>
          </cell>
          <cell r="O266">
            <v>0</v>
          </cell>
          <cell r="P266">
            <v>0</v>
          </cell>
          <cell r="Q266">
            <v>65608</v>
          </cell>
          <cell r="R266">
            <v>81305</v>
          </cell>
          <cell r="S266">
            <v>0</v>
          </cell>
          <cell r="T266">
            <v>53615</v>
          </cell>
          <cell r="U266">
            <v>0</v>
          </cell>
          <cell r="V266">
            <v>0</v>
          </cell>
          <cell r="W266">
            <v>72658</v>
          </cell>
          <cell r="X266">
            <v>146069</v>
          </cell>
          <cell r="Y266">
            <v>113072</v>
          </cell>
          <cell r="Z266">
            <v>0</v>
          </cell>
          <cell r="AA266">
            <v>0</v>
          </cell>
          <cell r="AB266">
            <v>0</v>
          </cell>
          <cell r="AC266">
            <v>159619</v>
          </cell>
          <cell r="AD266">
            <v>0</v>
          </cell>
          <cell r="BA266">
            <v>0</v>
          </cell>
          <cell r="BB266">
            <v>0</v>
          </cell>
          <cell r="BC266">
            <v>0</v>
          </cell>
        </row>
        <row r="267">
          <cell r="A267" t="str">
            <v>Resi-Open Market (C3) NIA BP</v>
          </cell>
          <cell r="B267">
            <v>0</v>
          </cell>
          <cell r="C267">
            <v>0</v>
          </cell>
          <cell r="D267">
            <v>0</v>
          </cell>
          <cell r="E267">
            <v>21165.02</v>
          </cell>
          <cell r="F267">
            <v>0</v>
          </cell>
          <cell r="G267">
            <v>0</v>
          </cell>
          <cell r="H267">
            <v>0</v>
          </cell>
          <cell r="I267">
            <v>0</v>
          </cell>
          <cell r="J267">
            <v>0</v>
          </cell>
          <cell r="M267">
            <v>0</v>
          </cell>
          <cell r="N267">
            <v>151661</v>
          </cell>
          <cell r="O267">
            <v>0</v>
          </cell>
          <cell r="P267">
            <v>0</v>
          </cell>
          <cell r="Q267">
            <v>46122</v>
          </cell>
          <cell r="R267">
            <v>63303</v>
          </cell>
          <cell r="S267">
            <v>0</v>
          </cell>
          <cell r="T267">
            <v>52293</v>
          </cell>
          <cell r="U267">
            <v>0</v>
          </cell>
          <cell r="V267">
            <v>0</v>
          </cell>
          <cell r="W267">
            <v>0</v>
          </cell>
          <cell r="X267">
            <v>91827</v>
          </cell>
          <cell r="Y267">
            <v>0</v>
          </cell>
          <cell r="Z267">
            <v>96660</v>
          </cell>
          <cell r="AA267">
            <v>0</v>
          </cell>
          <cell r="AB267">
            <v>0</v>
          </cell>
          <cell r="AC267">
            <v>124553</v>
          </cell>
          <cell r="AD267">
            <v>0</v>
          </cell>
          <cell r="BA267">
            <v>0</v>
          </cell>
          <cell r="BB267">
            <v>0</v>
          </cell>
          <cell r="BC267">
            <v>0</v>
          </cell>
        </row>
        <row r="268">
          <cell r="A268" t="str">
            <v>Resi-Open Market (C3) NIA CF</v>
          </cell>
          <cell r="B268">
            <v>0</v>
          </cell>
          <cell r="C268">
            <v>0</v>
          </cell>
          <cell r="D268">
            <v>0</v>
          </cell>
          <cell r="E268">
            <v>19257</v>
          </cell>
          <cell r="F268">
            <v>0</v>
          </cell>
          <cell r="G268">
            <v>0</v>
          </cell>
          <cell r="H268">
            <v>0</v>
          </cell>
          <cell r="I268">
            <v>0</v>
          </cell>
          <cell r="J268">
            <v>0</v>
          </cell>
          <cell r="K268">
            <v>0</v>
          </cell>
          <cell r="L268">
            <v>0</v>
          </cell>
          <cell r="M268">
            <v>0</v>
          </cell>
          <cell r="N268">
            <v>151661</v>
          </cell>
          <cell r="O268">
            <v>0</v>
          </cell>
          <cell r="P268">
            <v>0</v>
          </cell>
          <cell r="Q268">
            <v>49345</v>
          </cell>
          <cell r="R268">
            <v>60379</v>
          </cell>
          <cell r="S268">
            <v>0</v>
          </cell>
          <cell r="T268">
            <v>53615</v>
          </cell>
          <cell r="U268">
            <v>0</v>
          </cell>
          <cell r="V268">
            <v>0</v>
          </cell>
          <cell r="W268">
            <v>50860</v>
          </cell>
          <cell r="X268">
            <v>102246</v>
          </cell>
          <cell r="Y268">
            <v>75700</v>
          </cell>
          <cell r="Z268">
            <v>96660</v>
          </cell>
          <cell r="AA268">
            <v>0</v>
          </cell>
          <cell r="AB268">
            <v>0</v>
          </cell>
          <cell r="AC268">
            <v>121827</v>
          </cell>
          <cell r="AD268">
            <v>0</v>
          </cell>
          <cell r="AE268">
            <v>0</v>
          </cell>
          <cell r="BA268">
            <v>0</v>
          </cell>
          <cell r="BB268">
            <v>0</v>
          </cell>
          <cell r="BC268">
            <v>0</v>
          </cell>
        </row>
        <row r="269">
          <cell r="A269" t="str">
            <v>Resi-Open Market (C3) NIA LR</v>
          </cell>
          <cell r="B269">
            <v>0</v>
          </cell>
          <cell r="C269">
            <v>0</v>
          </cell>
          <cell r="D269">
            <v>0</v>
          </cell>
          <cell r="E269">
            <v>19257</v>
          </cell>
          <cell r="F269">
            <v>0</v>
          </cell>
          <cell r="G269">
            <v>0</v>
          </cell>
          <cell r="H269">
            <v>0</v>
          </cell>
          <cell r="I269">
            <v>0</v>
          </cell>
          <cell r="J269">
            <v>0</v>
          </cell>
          <cell r="M269">
            <v>0</v>
          </cell>
          <cell r="N269">
            <v>151661</v>
          </cell>
          <cell r="O269">
            <v>0</v>
          </cell>
          <cell r="P269">
            <v>0</v>
          </cell>
          <cell r="Q269">
            <v>49345</v>
          </cell>
          <cell r="R269">
            <v>60379</v>
          </cell>
          <cell r="S269">
            <v>0</v>
          </cell>
          <cell r="T269">
            <v>53615</v>
          </cell>
          <cell r="U269">
            <v>0</v>
          </cell>
          <cell r="V269">
            <v>0</v>
          </cell>
          <cell r="W269">
            <v>50860</v>
          </cell>
          <cell r="X269">
            <v>102246</v>
          </cell>
          <cell r="Y269">
            <v>77329</v>
          </cell>
          <cell r="Z269">
            <v>96660</v>
          </cell>
          <cell r="AA269">
            <v>0</v>
          </cell>
          <cell r="AB269">
            <v>0</v>
          </cell>
          <cell r="AC269">
            <v>121827</v>
          </cell>
          <cell r="AD269">
            <v>0</v>
          </cell>
          <cell r="BA269">
            <v>0</v>
          </cell>
          <cell r="BB269">
            <v>0</v>
          </cell>
          <cell r="BC269">
            <v>0</v>
          </cell>
        </row>
        <row r="270">
          <cell r="A270" t="str">
            <v>Resi-Social Rented Affordable (C3) GEA BP</v>
          </cell>
          <cell r="B270">
            <v>0</v>
          </cell>
          <cell r="C270">
            <v>0</v>
          </cell>
          <cell r="D270">
            <v>0</v>
          </cell>
          <cell r="E270">
            <v>0</v>
          </cell>
          <cell r="F270">
            <v>0</v>
          </cell>
          <cell r="G270">
            <v>0</v>
          </cell>
          <cell r="H270">
            <v>0</v>
          </cell>
          <cell r="I270">
            <v>0</v>
          </cell>
          <cell r="J270">
            <v>0</v>
          </cell>
          <cell r="M270">
            <v>0</v>
          </cell>
          <cell r="N270">
            <v>0</v>
          </cell>
          <cell r="O270">
            <v>0</v>
          </cell>
          <cell r="P270">
            <v>0</v>
          </cell>
          <cell r="Q270">
            <v>0</v>
          </cell>
          <cell r="R270">
            <v>0</v>
          </cell>
          <cell r="S270">
            <v>0</v>
          </cell>
          <cell r="T270">
            <v>87454</v>
          </cell>
          <cell r="U270">
            <v>0</v>
          </cell>
          <cell r="V270">
            <v>0</v>
          </cell>
          <cell r="W270">
            <v>0</v>
          </cell>
          <cell r="X270">
            <v>0</v>
          </cell>
          <cell r="Y270">
            <v>0</v>
          </cell>
          <cell r="Z270">
            <v>36888</v>
          </cell>
          <cell r="AA270">
            <v>0</v>
          </cell>
          <cell r="AB270">
            <v>0</v>
          </cell>
          <cell r="AC270">
            <v>73830</v>
          </cell>
          <cell r="AD270">
            <v>0</v>
          </cell>
          <cell r="BA270">
            <v>0</v>
          </cell>
          <cell r="BB270">
            <v>0</v>
          </cell>
          <cell r="BC270">
            <v>0</v>
          </cell>
        </row>
        <row r="271">
          <cell r="A271" t="str">
            <v>Resi-Social Rented Affordable (C3) GEA CF</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88652</v>
          </cell>
          <cell r="U271">
            <v>0</v>
          </cell>
          <cell r="V271">
            <v>0</v>
          </cell>
          <cell r="W271">
            <v>0</v>
          </cell>
          <cell r="X271">
            <v>0</v>
          </cell>
          <cell r="Y271">
            <v>0</v>
          </cell>
          <cell r="Z271">
            <v>36888</v>
          </cell>
          <cell r="AA271">
            <v>0</v>
          </cell>
          <cell r="AB271">
            <v>0</v>
          </cell>
          <cell r="AC271">
            <v>37545</v>
          </cell>
          <cell r="AD271">
            <v>0</v>
          </cell>
          <cell r="AE271">
            <v>0</v>
          </cell>
          <cell r="BA271">
            <v>0</v>
          </cell>
          <cell r="BB271">
            <v>0</v>
          </cell>
          <cell r="BC271">
            <v>0</v>
          </cell>
        </row>
        <row r="272">
          <cell r="A272" t="str">
            <v>Resi-Social Rented Affordable (C3) GEA LR</v>
          </cell>
          <cell r="B272">
            <v>0</v>
          </cell>
          <cell r="C272">
            <v>0</v>
          </cell>
          <cell r="D272">
            <v>0</v>
          </cell>
          <cell r="E272">
            <v>0</v>
          </cell>
          <cell r="F272">
            <v>0</v>
          </cell>
          <cell r="G272">
            <v>0</v>
          </cell>
          <cell r="H272">
            <v>0</v>
          </cell>
          <cell r="I272">
            <v>0</v>
          </cell>
          <cell r="J272">
            <v>0</v>
          </cell>
          <cell r="M272">
            <v>0</v>
          </cell>
          <cell r="N272">
            <v>0</v>
          </cell>
          <cell r="O272">
            <v>0</v>
          </cell>
          <cell r="P272">
            <v>0</v>
          </cell>
          <cell r="Q272">
            <v>0</v>
          </cell>
          <cell r="R272">
            <v>0</v>
          </cell>
          <cell r="S272">
            <v>0</v>
          </cell>
          <cell r="T272">
            <v>88652</v>
          </cell>
          <cell r="U272">
            <v>0</v>
          </cell>
          <cell r="V272">
            <v>0</v>
          </cell>
          <cell r="W272">
            <v>0</v>
          </cell>
          <cell r="X272">
            <v>0</v>
          </cell>
          <cell r="Y272">
            <v>38263</v>
          </cell>
          <cell r="Z272">
            <v>36888</v>
          </cell>
          <cell r="AA272">
            <v>0</v>
          </cell>
          <cell r="AB272">
            <v>0</v>
          </cell>
          <cell r="AC272">
            <v>37545</v>
          </cell>
          <cell r="AD272">
            <v>0</v>
          </cell>
          <cell r="BA272">
            <v>0</v>
          </cell>
          <cell r="BB272">
            <v>0</v>
          </cell>
          <cell r="BC272">
            <v>0</v>
          </cell>
        </row>
        <row r="273">
          <cell r="A273" t="str">
            <v>Resi-Social Rented Affordable (C3) GIA BP</v>
          </cell>
          <cell r="B273">
            <v>0</v>
          </cell>
          <cell r="C273">
            <v>0</v>
          </cell>
          <cell r="D273">
            <v>0</v>
          </cell>
          <cell r="E273">
            <v>0</v>
          </cell>
          <cell r="F273">
            <v>0</v>
          </cell>
          <cell r="G273">
            <v>0</v>
          </cell>
          <cell r="H273">
            <v>0</v>
          </cell>
          <cell r="I273">
            <v>0</v>
          </cell>
          <cell r="J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72043</v>
          </cell>
          <cell r="AD273">
            <v>0</v>
          </cell>
          <cell r="BA273">
            <v>0</v>
          </cell>
          <cell r="BB273">
            <v>0</v>
          </cell>
          <cell r="BC273">
            <v>0</v>
          </cell>
        </row>
        <row r="274">
          <cell r="A274" t="str">
            <v>Resi-Social Rented Affordable (C3) GIA CF</v>
          </cell>
          <cell r="B274">
            <v>0</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64175</v>
          </cell>
          <cell r="U274">
            <v>0</v>
          </cell>
          <cell r="V274">
            <v>0</v>
          </cell>
          <cell r="W274">
            <v>50668</v>
          </cell>
          <cell r="X274">
            <v>0</v>
          </cell>
          <cell r="Y274">
            <v>0</v>
          </cell>
          <cell r="Z274">
            <v>0</v>
          </cell>
          <cell r="AA274">
            <v>0</v>
          </cell>
          <cell r="AB274">
            <v>0</v>
          </cell>
          <cell r="AC274">
            <v>34682</v>
          </cell>
          <cell r="AD274">
            <v>0</v>
          </cell>
          <cell r="AE274">
            <v>0</v>
          </cell>
          <cell r="BA274">
            <v>0</v>
          </cell>
          <cell r="BB274">
            <v>0</v>
          </cell>
          <cell r="BC274">
            <v>0</v>
          </cell>
        </row>
        <row r="275">
          <cell r="A275" t="str">
            <v>Resi-Social Rented Affordable (C3) GIA LR</v>
          </cell>
          <cell r="B275">
            <v>0</v>
          </cell>
          <cell r="C275">
            <v>0</v>
          </cell>
          <cell r="D275">
            <v>0</v>
          </cell>
          <cell r="E275">
            <v>0</v>
          </cell>
          <cell r="F275">
            <v>0</v>
          </cell>
          <cell r="G275">
            <v>0</v>
          </cell>
          <cell r="H275">
            <v>0</v>
          </cell>
          <cell r="I275">
            <v>0</v>
          </cell>
          <cell r="J275">
            <v>0</v>
          </cell>
          <cell r="M275">
            <v>0</v>
          </cell>
          <cell r="N275">
            <v>0</v>
          </cell>
          <cell r="O275">
            <v>0</v>
          </cell>
          <cell r="P275">
            <v>0</v>
          </cell>
          <cell r="Q275">
            <v>0</v>
          </cell>
          <cell r="R275">
            <v>0</v>
          </cell>
          <cell r="S275">
            <v>0</v>
          </cell>
          <cell r="T275">
            <v>64175</v>
          </cell>
          <cell r="U275">
            <v>0</v>
          </cell>
          <cell r="V275">
            <v>0</v>
          </cell>
          <cell r="W275">
            <v>50668</v>
          </cell>
          <cell r="X275">
            <v>0</v>
          </cell>
          <cell r="Y275">
            <v>0</v>
          </cell>
          <cell r="Z275">
            <v>0</v>
          </cell>
          <cell r="AA275">
            <v>0</v>
          </cell>
          <cell r="AB275">
            <v>0</v>
          </cell>
          <cell r="AC275">
            <v>34682</v>
          </cell>
          <cell r="AD275">
            <v>0</v>
          </cell>
          <cell r="BA275">
            <v>0</v>
          </cell>
          <cell r="BB275">
            <v>0</v>
          </cell>
          <cell r="BC275">
            <v>0</v>
          </cell>
        </row>
        <row r="276">
          <cell r="A276" t="str">
            <v>Resi-Social Rented Affordable (C3) NIA BP</v>
          </cell>
          <cell r="B276">
            <v>0</v>
          </cell>
          <cell r="C276">
            <v>0</v>
          </cell>
          <cell r="D276">
            <v>0</v>
          </cell>
          <cell r="E276">
            <v>0</v>
          </cell>
          <cell r="F276">
            <v>0</v>
          </cell>
          <cell r="G276">
            <v>0</v>
          </cell>
          <cell r="H276">
            <v>0</v>
          </cell>
          <cell r="I276">
            <v>0</v>
          </cell>
          <cell r="J276">
            <v>0</v>
          </cell>
          <cell r="M276">
            <v>0</v>
          </cell>
          <cell r="N276">
            <v>0</v>
          </cell>
          <cell r="O276">
            <v>0</v>
          </cell>
          <cell r="P276">
            <v>0</v>
          </cell>
          <cell r="Q276">
            <v>0</v>
          </cell>
          <cell r="R276">
            <v>0</v>
          </cell>
          <cell r="S276">
            <v>0</v>
          </cell>
          <cell r="T276">
            <v>66780</v>
          </cell>
          <cell r="U276">
            <v>0</v>
          </cell>
          <cell r="V276">
            <v>0</v>
          </cell>
          <cell r="W276">
            <v>87597</v>
          </cell>
          <cell r="X276">
            <v>10419</v>
          </cell>
          <cell r="Y276">
            <v>0</v>
          </cell>
          <cell r="Z276">
            <v>24520</v>
          </cell>
          <cell r="AA276">
            <v>0</v>
          </cell>
          <cell r="AB276">
            <v>0</v>
          </cell>
          <cell r="AC276">
            <v>24904</v>
          </cell>
          <cell r="AD276">
            <v>0</v>
          </cell>
          <cell r="BA276">
            <v>0</v>
          </cell>
          <cell r="BB276">
            <v>0</v>
          </cell>
          <cell r="BC276">
            <v>0</v>
          </cell>
        </row>
        <row r="277">
          <cell r="A277" t="str">
            <v>Resi-Social Rented Affordable (C3) NIA CF</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64175</v>
          </cell>
          <cell r="U277">
            <v>0</v>
          </cell>
          <cell r="V277">
            <v>0</v>
          </cell>
          <cell r="W277">
            <v>35467</v>
          </cell>
          <cell r="X277">
            <v>0</v>
          </cell>
          <cell r="Y277">
            <v>24775</v>
          </cell>
          <cell r="Z277">
            <v>24521</v>
          </cell>
          <cell r="AA277">
            <v>0</v>
          </cell>
          <cell r="AB277">
            <v>0</v>
          </cell>
          <cell r="AC277">
            <v>25252</v>
          </cell>
          <cell r="AD277">
            <v>0</v>
          </cell>
          <cell r="AE277">
            <v>0</v>
          </cell>
          <cell r="BA277">
            <v>0</v>
          </cell>
          <cell r="BB277">
            <v>0</v>
          </cell>
          <cell r="BC277">
            <v>0</v>
          </cell>
        </row>
        <row r="278">
          <cell r="A278" t="str">
            <v>Resi-Social Rented Affordable (C3) NIA LR</v>
          </cell>
          <cell r="B278">
            <v>0</v>
          </cell>
          <cell r="C278">
            <v>0</v>
          </cell>
          <cell r="D278">
            <v>0</v>
          </cell>
          <cell r="E278">
            <v>0</v>
          </cell>
          <cell r="F278">
            <v>0</v>
          </cell>
          <cell r="G278">
            <v>0</v>
          </cell>
          <cell r="H278">
            <v>0</v>
          </cell>
          <cell r="I278">
            <v>0</v>
          </cell>
          <cell r="J278">
            <v>0</v>
          </cell>
          <cell r="M278">
            <v>0</v>
          </cell>
          <cell r="N278">
            <v>0</v>
          </cell>
          <cell r="O278">
            <v>0</v>
          </cell>
          <cell r="P278">
            <v>0</v>
          </cell>
          <cell r="Q278">
            <v>0</v>
          </cell>
          <cell r="R278">
            <v>0</v>
          </cell>
          <cell r="S278">
            <v>0</v>
          </cell>
          <cell r="T278">
            <v>64175</v>
          </cell>
          <cell r="U278">
            <v>0</v>
          </cell>
          <cell r="V278">
            <v>0</v>
          </cell>
          <cell r="W278">
            <v>35467</v>
          </cell>
          <cell r="X278">
            <v>0</v>
          </cell>
          <cell r="Y278">
            <v>24809</v>
          </cell>
          <cell r="Z278">
            <v>24521</v>
          </cell>
          <cell r="AA278">
            <v>0</v>
          </cell>
          <cell r="AB278">
            <v>0</v>
          </cell>
          <cell r="AC278">
            <v>25252</v>
          </cell>
          <cell r="AD278">
            <v>0</v>
          </cell>
          <cell r="BA278">
            <v>0</v>
          </cell>
          <cell r="BB278">
            <v>0</v>
          </cell>
          <cell r="BC278">
            <v>0</v>
          </cell>
        </row>
        <row r="279">
          <cell r="A279" t="str">
            <v>Retail (A1-A5) Full Rentalised Area NIA BP</v>
          </cell>
          <cell r="B279">
            <v>13360</v>
          </cell>
          <cell r="C279">
            <v>13412</v>
          </cell>
          <cell r="D279">
            <v>12013</v>
          </cell>
          <cell r="E279">
            <v>0</v>
          </cell>
          <cell r="F279">
            <v>8170</v>
          </cell>
          <cell r="G279">
            <v>0</v>
          </cell>
          <cell r="H279">
            <v>7998</v>
          </cell>
          <cell r="I279">
            <v>36192</v>
          </cell>
          <cell r="J279">
            <v>88893</v>
          </cell>
          <cell r="M279">
            <v>10401</v>
          </cell>
          <cell r="N279">
            <v>1076</v>
          </cell>
          <cell r="O279">
            <v>68846</v>
          </cell>
          <cell r="P279">
            <v>0</v>
          </cell>
          <cell r="Q279">
            <v>2273</v>
          </cell>
          <cell r="R279">
            <v>3557</v>
          </cell>
          <cell r="S279">
            <v>3627</v>
          </cell>
          <cell r="T279">
            <v>2527</v>
          </cell>
          <cell r="U279">
            <v>7093</v>
          </cell>
          <cell r="V279">
            <v>4000</v>
          </cell>
          <cell r="W279">
            <v>0</v>
          </cell>
          <cell r="X279">
            <v>0</v>
          </cell>
          <cell r="Y279">
            <v>0</v>
          </cell>
          <cell r="Z279">
            <v>4370</v>
          </cell>
          <cell r="AA279">
            <v>1335</v>
          </cell>
          <cell r="AB279">
            <v>0</v>
          </cell>
          <cell r="AC279">
            <v>8148</v>
          </cell>
          <cell r="AD279">
            <v>0</v>
          </cell>
          <cell r="BA279">
            <v>0</v>
          </cell>
          <cell r="BB279">
            <v>0</v>
          </cell>
          <cell r="BC279">
            <v>0</v>
          </cell>
        </row>
        <row r="280">
          <cell r="A280" t="str">
            <v>Retail (A1-A5) Full Rentalised Area NIA CF</v>
          </cell>
          <cell r="B280">
            <v>16374</v>
          </cell>
          <cell r="C280">
            <v>13238</v>
          </cell>
          <cell r="D280">
            <v>12111</v>
          </cell>
          <cell r="E280">
            <v>0</v>
          </cell>
          <cell r="F280">
            <v>7864</v>
          </cell>
          <cell r="G280">
            <v>2928</v>
          </cell>
          <cell r="H280">
            <v>8291</v>
          </cell>
          <cell r="I280">
            <v>29587</v>
          </cell>
          <cell r="J280">
            <v>91439</v>
          </cell>
          <cell r="K280">
            <v>0</v>
          </cell>
          <cell r="L280">
            <v>0</v>
          </cell>
          <cell r="M280">
            <v>10401</v>
          </cell>
          <cell r="N280">
            <v>1076</v>
          </cell>
          <cell r="O280">
            <v>3000</v>
          </cell>
          <cell r="P280">
            <v>0</v>
          </cell>
          <cell r="Q280">
            <v>2538</v>
          </cell>
          <cell r="R280">
            <v>3386</v>
          </cell>
          <cell r="S280">
            <v>2683</v>
          </cell>
          <cell r="T280">
            <v>3025</v>
          </cell>
          <cell r="U280">
            <v>6373</v>
          </cell>
          <cell r="V280">
            <v>7976</v>
          </cell>
          <cell r="W280">
            <v>5600</v>
          </cell>
          <cell r="X280">
            <v>3600</v>
          </cell>
          <cell r="Y280">
            <v>7494</v>
          </cell>
          <cell r="Z280">
            <v>4370</v>
          </cell>
          <cell r="AA280">
            <v>3084</v>
          </cell>
          <cell r="AB280">
            <v>7473</v>
          </cell>
          <cell r="AC280">
            <v>6706</v>
          </cell>
          <cell r="AD280">
            <v>0</v>
          </cell>
          <cell r="AE280">
            <v>0</v>
          </cell>
          <cell r="BA280">
            <v>0</v>
          </cell>
          <cell r="BB280">
            <v>0</v>
          </cell>
          <cell r="BC280">
            <v>0</v>
          </cell>
        </row>
        <row r="281">
          <cell r="A281" t="str">
            <v>Retail (A1-A5) Full Rentalised Area NIA LR</v>
          </cell>
          <cell r="B281">
            <v>16374</v>
          </cell>
          <cell r="C281">
            <v>13238</v>
          </cell>
          <cell r="D281">
            <v>12111</v>
          </cell>
          <cell r="E281">
            <v>0</v>
          </cell>
          <cell r="F281">
            <v>7864</v>
          </cell>
          <cell r="G281">
            <v>2928</v>
          </cell>
          <cell r="H281">
            <v>8291</v>
          </cell>
          <cell r="I281">
            <v>29587</v>
          </cell>
          <cell r="J281">
            <v>91439</v>
          </cell>
          <cell r="M281">
            <v>10401</v>
          </cell>
          <cell r="N281">
            <v>1076</v>
          </cell>
          <cell r="O281">
            <v>3000</v>
          </cell>
          <cell r="P281">
            <v>0</v>
          </cell>
          <cell r="Q281">
            <v>2538</v>
          </cell>
          <cell r="R281">
            <v>3386</v>
          </cell>
          <cell r="S281">
            <v>2683</v>
          </cell>
          <cell r="T281">
            <v>3025</v>
          </cell>
          <cell r="U281">
            <v>6373</v>
          </cell>
          <cell r="V281">
            <v>7976</v>
          </cell>
          <cell r="W281">
            <v>5600</v>
          </cell>
          <cell r="X281">
            <v>3600</v>
          </cell>
          <cell r="Y281">
            <v>7278</v>
          </cell>
          <cell r="Z281">
            <v>4370</v>
          </cell>
          <cell r="AA281">
            <v>3084</v>
          </cell>
          <cell r="AB281">
            <v>7473</v>
          </cell>
          <cell r="AC281">
            <v>6706</v>
          </cell>
          <cell r="AD281">
            <v>0</v>
          </cell>
          <cell r="BA281">
            <v>0</v>
          </cell>
          <cell r="BB281">
            <v>0</v>
          </cell>
          <cell r="BC281">
            <v>0</v>
          </cell>
        </row>
        <row r="282">
          <cell r="A282" t="str">
            <v>Retail (A1-A5) GEA BP</v>
          </cell>
          <cell r="B282">
            <v>18116</v>
          </cell>
          <cell r="C282">
            <v>0</v>
          </cell>
          <cell r="D282">
            <v>13185</v>
          </cell>
          <cell r="E282">
            <v>0</v>
          </cell>
          <cell r="F282">
            <v>10700</v>
          </cell>
          <cell r="G282">
            <v>0</v>
          </cell>
          <cell r="H282">
            <v>11247</v>
          </cell>
          <cell r="I282">
            <v>0</v>
          </cell>
          <cell r="J282">
            <v>154827</v>
          </cell>
          <cell r="M282">
            <v>11001</v>
          </cell>
          <cell r="N282">
            <v>1281</v>
          </cell>
          <cell r="O282">
            <v>2432.64</v>
          </cell>
          <cell r="P282">
            <v>0</v>
          </cell>
          <cell r="Q282">
            <v>0</v>
          </cell>
          <cell r="R282">
            <v>3557</v>
          </cell>
          <cell r="S282">
            <v>0</v>
          </cell>
          <cell r="T282">
            <v>2820</v>
          </cell>
          <cell r="U282">
            <v>0</v>
          </cell>
          <cell r="V282">
            <v>0</v>
          </cell>
          <cell r="W282">
            <v>0</v>
          </cell>
          <cell r="X282">
            <v>0</v>
          </cell>
          <cell r="Y282">
            <v>4650</v>
          </cell>
          <cell r="Z282">
            <v>4876</v>
          </cell>
          <cell r="AA282">
            <v>1376</v>
          </cell>
          <cell r="AB282">
            <v>0</v>
          </cell>
          <cell r="AC282">
            <v>8578</v>
          </cell>
          <cell r="AD282">
            <v>0</v>
          </cell>
          <cell r="BA282">
            <v>0</v>
          </cell>
          <cell r="BB282">
            <v>0</v>
          </cell>
          <cell r="BC282">
            <v>0</v>
          </cell>
        </row>
        <row r="283">
          <cell r="A283" t="str">
            <v>Retail (A1-A5) GEA CF</v>
          </cell>
          <cell r="B283">
            <v>14979</v>
          </cell>
          <cell r="C283">
            <v>24540</v>
          </cell>
          <cell r="D283">
            <v>13186</v>
          </cell>
          <cell r="E283">
            <v>0</v>
          </cell>
          <cell r="F283">
            <v>9623</v>
          </cell>
          <cell r="G283">
            <v>4844</v>
          </cell>
          <cell r="H283">
            <v>13885</v>
          </cell>
          <cell r="I283">
            <v>36436</v>
          </cell>
          <cell r="J283">
            <v>146252</v>
          </cell>
          <cell r="K283">
            <v>0</v>
          </cell>
          <cell r="L283">
            <v>0</v>
          </cell>
          <cell r="M283">
            <v>11001</v>
          </cell>
          <cell r="N283">
            <v>1281</v>
          </cell>
          <cell r="O283">
            <v>3400</v>
          </cell>
          <cell r="P283">
            <v>0</v>
          </cell>
          <cell r="Q283">
            <v>2538</v>
          </cell>
          <cell r="R283">
            <v>3778</v>
          </cell>
          <cell r="S283">
            <v>3789</v>
          </cell>
          <cell r="T283">
            <v>3208</v>
          </cell>
          <cell r="U283">
            <v>6788</v>
          </cell>
          <cell r="V283">
            <v>8783</v>
          </cell>
          <cell r="W283">
            <v>0</v>
          </cell>
          <cell r="X283">
            <v>4500</v>
          </cell>
          <cell r="Y283">
            <v>0</v>
          </cell>
          <cell r="Z283">
            <v>3834</v>
          </cell>
          <cell r="AA283">
            <v>3146</v>
          </cell>
          <cell r="AB283">
            <v>8842</v>
          </cell>
          <cell r="AC283">
            <v>6792</v>
          </cell>
          <cell r="AD283">
            <v>0</v>
          </cell>
          <cell r="AE283">
            <v>0</v>
          </cell>
          <cell r="BA283">
            <v>0</v>
          </cell>
          <cell r="BB283">
            <v>0</v>
          </cell>
          <cell r="BC283">
            <v>0</v>
          </cell>
        </row>
        <row r="284">
          <cell r="A284" t="str">
            <v>Retail (A1-A5) GEA LR</v>
          </cell>
          <cell r="B284">
            <v>14979</v>
          </cell>
          <cell r="C284">
            <v>0</v>
          </cell>
          <cell r="D284">
            <v>13186</v>
          </cell>
          <cell r="E284">
            <v>0</v>
          </cell>
          <cell r="F284">
            <v>9623</v>
          </cell>
          <cell r="G284">
            <v>4844</v>
          </cell>
          <cell r="H284">
            <v>13885</v>
          </cell>
          <cell r="I284">
            <v>36436</v>
          </cell>
          <cell r="J284">
            <v>146252</v>
          </cell>
          <cell r="M284">
            <v>11001</v>
          </cell>
          <cell r="N284">
            <v>1281</v>
          </cell>
          <cell r="O284">
            <v>3400</v>
          </cell>
          <cell r="P284">
            <v>0</v>
          </cell>
          <cell r="Q284">
            <v>2538</v>
          </cell>
          <cell r="R284">
            <v>3778</v>
          </cell>
          <cell r="S284">
            <v>3789</v>
          </cell>
          <cell r="T284">
            <v>3208</v>
          </cell>
          <cell r="U284">
            <v>6788</v>
          </cell>
          <cell r="V284">
            <v>8783</v>
          </cell>
          <cell r="W284">
            <v>0</v>
          </cell>
          <cell r="X284">
            <v>4500</v>
          </cell>
          <cell r="Y284">
            <v>7536</v>
          </cell>
          <cell r="Z284">
            <v>3834</v>
          </cell>
          <cell r="AA284">
            <v>3146</v>
          </cell>
          <cell r="AB284">
            <v>8842</v>
          </cell>
          <cell r="AC284">
            <v>6792</v>
          </cell>
          <cell r="AD284">
            <v>0</v>
          </cell>
          <cell r="BA284">
            <v>0</v>
          </cell>
          <cell r="BB284">
            <v>0</v>
          </cell>
          <cell r="BC284">
            <v>0</v>
          </cell>
        </row>
        <row r="285">
          <cell r="A285" t="str">
            <v>Retail (A1-A5) GIA BP</v>
          </cell>
          <cell r="B285">
            <v>17178</v>
          </cell>
          <cell r="C285">
            <v>15080</v>
          </cell>
          <cell r="D285">
            <v>12723</v>
          </cell>
          <cell r="E285">
            <v>0</v>
          </cell>
          <cell r="F285">
            <v>10656</v>
          </cell>
          <cell r="G285">
            <v>0</v>
          </cell>
          <cell r="H285">
            <v>23917</v>
          </cell>
          <cell r="I285">
            <v>0</v>
          </cell>
          <cell r="J285">
            <v>142847</v>
          </cell>
          <cell r="M285">
            <v>11001</v>
          </cell>
          <cell r="N285">
            <v>1098</v>
          </cell>
          <cell r="O285">
            <v>0</v>
          </cell>
          <cell r="P285">
            <v>0</v>
          </cell>
          <cell r="Q285">
            <v>3000</v>
          </cell>
          <cell r="R285">
            <v>3557</v>
          </cell>
          <cell r="S285">
            <v>0</v>
          </cell>
          <cell r="T285">
            <v>0</v>
          </cell>
          <cell r="U285">
            <v>0</v>
          </cell>
          <cell r="V285">
            <v>0</v>
          </cell>
          <cell r="W285">
            <v>0</v>
          </cell>
          <cell r="X285">
            <v>0</v>
          </cell>
          <cell r="Y285">
            <v>0</v>
          </cell>
          <cell r="Z285">
            <v>0</v>
          </cell>
          <cell r="AA285">
            <v>0</v>
          </cell>
          <cell r="AB285">
            <v>0</v>
          </cell>
          <cell r="AC285">
            <v>0</v>
          </cell>
          <cell r="AD285">
            <v>0</v>
          </cell>
          <cell r="BA285">
            <v>0</v>
          </cell>
          <cell r="BB285">
            <v>0</v>
          </cell>
          <cell r="BC285">
            <v>0</v>
          </cell>
        </row>
        <row r="286">
          <cell r="A286" t="str">
            <v>Retail (A1-A5) GIA CF</v>
          </cell>
          <cell r="B286">
            <v>13886</v>
          </cell>
          <cell r="C286">
            <v>15080</v>
          </cell>
          <cell r="D286">
            <v>0</v>
          </cell>
          <cell r="E286">
            <v>0</v>
          </cell>
          <cell r="F286">
            <v>10161</v>
          </cell>
          <cell r="G286">
            <v>0</v>
          </cell>
          <cell r="H286">
            <v>12497</v>
          </cell>
          <cell r="I286">
            <v>33708</v>
          </cell>
          <cell r="J286">
            <v>136863</v>
          </cell>
          <cell r="K286">
            <v>0</v>
          </cell>
          <cell r="L286">
            <v>0</v>
          </cell>
          <cell r="M286">
            <v>11001</v>
          </cell>
          <cell r="N286">
            <v>1098</v>
          </cell>
          <cell r="O286">
            <v>3300</v>
          </cell>
          <cell r="P286">
            <v>0</v>
          </cell>
          <cell r="Q286">
            <v>2538</v>
          </cell>
          <cell r="R286">
            <v>3386</v>
          </cell>
          <cell r="S286">
            <v>4040</v>
          </cell>
          <cell r="T286">
            <v>3025</v>
          </cell>
          <cell r="U286">
            <v>6568</v>
          </cell>
          <cell r="V286">
            <v>8119</v>
          </cell>
          <cell r="W286">
            <v>6650</v>
          </cell>
          <cell r="X286">
            <v>4275</v>
          </cell>
          <cell r="Y286">
            <v>7494</v>
          </cell>
          <cell r="Z286">
            <v>0</v>
          </cell>
          <cell r="AA286">
            <v>0</v>
          </cell>
          <cell r="AB286">
            <v>0</v>
          </cell>
          <cell r="AC286">
            <v>6738</v>
          </cell>
          <cell r="AD286">
            <v>0</v>
          </cell>
          <cell r="AE286">
            <v>0</v>
          </cell>
          <cell r="BA286">
            <v>0</v>
          </cell>
          <cell r="BB286">
            <v>0</v>
          </cell>
          <cell r="BC286">
            <v>0</v>
          </cell>
        </row>
        <row r="287">
          <cell r="A287" t="str">
            <v>Retail (A1-A5) GIA LR</v>
          </cell>
          <cell r="B287">
            <v>13886</v>
          </cell>
          <cell r="C287">
            <v>15080</v>
          </cell>
          <cell r="D287">
            <v>0</v>
          </cell>
          <cell r="E287">
            <v>0</v>
          </cell>
          <cell r="F287">
            <v>10161</v>
          </cell>
          <cell r="G287">
            <v>0</v>
          </cell>
          <cell r="H287">
            <v>12497</v>
          </cell>
          <cell r="I287">
            <v>33708</v>
          </cell>
          <cell r="J287">
            <v>136863</v>
          </cell>
          <cell r="M287">
            <v>11001</v>
          </cell>
          <cell r="N287">
            <v>1098</v>
          </cell>
          <cell r="O287">
            <v>3300</v>
          </cell>
          <cell r="P287">
            <v>0</v>
          </cell>
          <cell r="Q287">
            <v>2538</v>
          </cell>
          <cell r="R287">
            <v>3386</v>
          </cell>
          <cell r="S287">
            <v>4040</v>
          </cell>
          <cell r="T287">
            <v>3025</v>
          </cell>
          <cell r="U287">
            <v>6568</v>
          </cell>
          <cell r="V287">
            <v>8119</v>
          </cell>
          <cell r="W287">
            <v>6650</v>
          </cell>
          <cell r="X287">
            <v>4275</v>
          </cell>
          <cell r="Y287">
            <v>7278</v>
          </cell>
          <cell r="Z287">
            <v>0</v>
          </cell>
          <cell r="AA287">
            <v>0</v>
          </cell>
          <cell r="AB287">
            <v>0</v>
          </cell>
          <cell r="AC287">
            <v>6738</v>
          </cell>
          <cell r="AD287">
            <v>0</v>
          </cell>
          <cell r="BA287">
            <v>0</v>
          </cell>
          <cell r="BB287">
            <v>0</v>
          </cell>
          <cell r="BC287">
            <v>0</v>
          </cell>
        </row>
        <row r="288">
          <cell r="A288" t="str">
            <v>Retail (A1-A5) Reduced Rentalised Area (e.g. Basement Storage) NIA BP</v>
          </cell>
          <cell r="B288">
            <v>0</v>
          </cell>
          <cell r="C288">
            <v>0</v>
          </cell>
          <cell r="D288">
            <v>0</v>
          </cell>
          <cell r="E288">
            <v>0</v>
          </cell>
          <cell r="F288">
            <v>0</v>
          </cell>
          <cell r="G288">
            <v>0</v>
          </cell>
          <cell r="H288">
            <v>0</v>
          </cell>
          <cell r="I288">
            <v>0</v>
          </cell>
          <cell r="J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BA288">
            <v>0</v>
          </cell>
          <cell r="BB288">
            <v>0</v>
          </cell>
          <cell r="BC288">
            <v>0</v>
          </cell>
        </row>
        <row r="289">
          <cell r="A289" t="str">
            <v>Retail (A1-A5) Reduced Rentalised Area (e.g. Basement Storage) NIA CF</v>
          </cell>
          <cell r="B289">
            <v>1290</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1323</v>
          </cell>
          <cell r="T289">
            <v>0</v>
          </cell>
          <cell r="U289">
            <v>0</v>
          </cell>
          <cell r="V289">
            <v>957</v>
          </cell>
          <cell r="W289">
            <v>0</v>
          </cell>
          <cell r="X289">
            <v>0</v>
          </cell>
          <cell r="Y289">
            <v>0</v>
          </cell>
          <cell r="Z289">
            <v>0</v>
          </cell>
          <cell r="AA289">
            <v>0</v>
          </cell>
          <cell r="AB289">
            <v>0</v>
          </cell>
          <cell r="AC289">
            <v>0</v>
          </cell>
          <cell r="AD289">
            <v>0</v>
          </cell>
          <cell r="AE289">
            <v>0</v>
          </cell>
          <cell r="BA289">
            <v>0</v>
          </cell>
          <cell r="BB289">
            <v>0</v>
          </cell>
          <cell r="BC289">
            <v>0</v>
          </cell>
        </row>
        <row r="290">
          <cell r="A290" t="str">
            <v>Retail (A1-A5) Reduced Rentalised Area (e.g. Basement Storage) NIA LR</v>
          </cell>
          <cell r="B290">
            <v>1290</v>
          </cell>
          <cell r="C290">
            <v>0</v>
          </cell>
          <cell r="D290">
            <v>0</v>
          </cell>
          <cell r="E290">
            <v>0</v>
          </cell>
          <cell r="F290">
            <v>0</v>
          </cell>
          <cell r="G290">
            <v>0</v>
          </cell>
          <cell r="H290">
            <v>0</v>
          </cell>
          <cell r="I290">
            <v>0</v>
          </cell>
          <cell r="J290">
            <v>0</v>
          </cell>
          <cell r="M290">
            <v>0</v>
          </cell>
          <cell r="N290">
            <v>0</v>
          </cell>
          <cell r="O290">
            <v>0</v>
          </cell>
          <cell r="P290">
            <v>0</v>
          </cell>
          <cell r="Q290">
            <v>0</v>
          </cell>
          <cell r="R290">
            <v>0</v>
          </cell>
          <cell r="S290">
            <v>1323</v>
          </cell>
          <cell r="T290">
            <v>0</v>
          </cell>
          <cell r="U290">
            <v>0</v>
          </cell>
          <cell r="V290">
            <v>957</v>
          </cell>
          <cell r="W290">
            <v>0</v>
          </cell>
          <cell r="X290">
            <v>0</v>
          </cell>
          <cell r="Y290">
            <v>0</v>
          </cell>
          <cell r="Z290">
            <v>0</v>
          </cell>
          <cell r="AA290">
            <v>0</v>
          </cell>
          <cell r="AB290">
            <v>0</v>
          </cell>
          <cell r="AC290">
            <v>0</v>
          </cell>
          <cell r="AD290">
            <v>0</v>
          </cell>
          <cell r="BA290">
            <v>0</v>
          </cell>
          <cell r="BB290">
            <v>0</v>
          </cell>
          <cell r="BC290">
            <v>0</v>
          </cell>
        </row>
        <row r="291">
          <cell r="A291" t="str">
            <v>Rights To Light Compensation BP</v>
          </cell>
          <cell r="B291">
            <v>0</v>
          </cell>
          <cell r="C291">
            <v>0</v>
          </cell>
          <cell r="D291">
            <v>0</v>
          </cell>
          <cell r="E291">
            <v>0</v>
          </cell>
          <cell r="F291">
            <v>0</v>
          </cell>
          <cell r="G291">
            <v>0</v>
          </cell>
          <cell r="H291">
            <v>0</v>
          </cell>
          <cell r="I291">
            <v>0</v>
          </cell>
          <cell r="J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10000</v>
          </cell>
          <cell r="AD291">
            <v>0</v>
          </cell>
          <cell r="BA291">
            <v>0</v>
          </cell>
          <cell r="BB291">
            <v>0</v>
          </cell>
          <cell r="BC291">
            <v>0</v>
          </cell>
        </row>
        <row r="292">
          <cell r="A292" t="str">
            <v>Rights To Light Compensation CF</v>
          </cell>
          <cell r="B292">
            <v>0</v>
          </cell>
          <cell r="C292">
            <v>0</v>
          </cell>
          <cell r="D292">
            <v>0</v>
          </cell>
          <cell r="E292">
            <v>0</v>
          </cell>
          <cell r="F292">
            <v>0</v>
          </cell>
          <cell r="G292">
            <v>0</v>
          </cell>
          <cell r="H292">
            <v>0</v>
          </cell>
          <cell r="I292">
            <v>0</v>
          </cell>
          <cell r="J292">
            <v>0</v>
          </cell>
          <cell r="K292">
            <v>0</v>
          </cell>
          <cell r="L292">
            <v>0</v>
          </cell>
          <cell r="M292">
            <v>0</v>
          </cell>
          <cell r="N292">
            <v>0</v>
          </cell>
          <cell r="O292">
            <v>50000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16000</v>
          </cell>
          <cell r="AD292">
            <v>0</v>
          </cell>
          <cell r="AE292">
            <v>0</v>
          </cell>
          <cell r="BA292">
            <v>0</v>
          </cell>
          <cell r="BB292">
            <v>0</v>
          </cell>
          <cell r="BC292">
            <v>0</v>
          </cell>
        </row>
        <row r="293">
          <cell r="A293" t="str">
            <v>Rights To Light Compensation LR</v>
          </cell>
          <cell r="B293">
            <v>0</v>
          </cell>
          <cell r="C293">
            <v>0</v>
          </cell>
          <cell r="D293">
            <v>0</v>
          </cell>
          <cell r="E293">
            <v>0</v>
          </cell>
          <cell r="F293">
            <v>0</v>
          </cell>
          <cell r="G293">
            <v>0</v>
          </cell>
          <cell r="H293">
            <v>0</v>
          </cell>
          <cell r="I293">
            <v>0</v>
          </cell>
          <cell r="J293">
            <v>0</v>
          </cell>
          <cell r="M293">
            <v>0</v>
          </cell>
          <cell r="N293">
            <v>0</v>
          </cell>
          <cell r="O293">
            <v>50000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16000</v>
          </cell>
          <cell r="AD293">
            <v>0</v>
          </cell>
          <cell r="BA293">
            <v>0</v>
          </cell>
          <cell r="BB293">
            <v>0</v>
          </cell>
          <cell r="BC293">
            <v>0</v>
          </cell>
        </row>
        <row r="294">
          <cell r="A294" t="str">
            <v>Sales Agents And Legal Sales Costs BP</v>
          </cell>
          <cell r="B294">
            <v>0</v>
          </cell>
          <cell r="C294">
            <v>1900000</v>
          </cell>
          <cell r="D294">
            <v>0</v>
          </cell>
          <cell r="E294">
            <v>0</v>
          </cell>
          <cell r="F294">
            <v>0</v>
          </cell>
          <cell r="G294">
            <v>0</v>
          </cell>
          <cell r="H294">
            <v>0</v>
          </cell>
          <cell r="I294">
            <v>206413</v>
          </cell>
          <cell r="J294">
            <v>0</v>
          </cell>
          <cell r="M294">
            <v>4515375</v>
          </cell>
          <cell r="N294">
            <v>3051600</v>
          </cell>
          <cell r="O294">
            <v>0</v>
          </cell>
          <cell r="P294">
            <v>0</v>
          </cell>
          <cell r="Q294">
            <v>2280750</v>
          </cell>
          <cell r="R294">
            <v>1603250</v>
          </cell>
          <cell r="S294">
            <v>0</v>
          </cell>
          <cell r="T294">
            <v>1081304</v>
          </cell>
          <cell r="U294">
            <v>0</v>
          </cell>
          <cell r="V294">
            <v>0</v>
          </cell>
          <cell r="W294">
            <v>0</v>
          </cell>
          <cell r="X294">
            <v>0</v>
          </cell>
          <cell r="Y294">
            <v>0</v>
          </cell>
          <cell r="Z294">
            <v>1825000</v>
          </cell>
          <cell r="AA294">
            <v>0</v>
          </cell>
          <cell r="AB294">
            <v>0</v>
          </cell>
          <cell r="AC294">
            <v>2768109</v>
          </cell>
          <cell r="AD294">
            <v>0</v>
          </cell>
          <cell r="BA294">
            <v>0</v>
          </cell>
          <cell r="BB294">
            <v>0</v>
          </cell>
          <cell r="BC294">
            <v>0</v>
          </cell>
        </row>
        <row r="295">
          <cell r="A295" t="str">
            <v>Sales Agents And Legal Sales Costs CF</v>
          </cell>
          <cell r="B295">
            <v>0</v>
          </cell>
          <cell r="C295">
            <v>0</v>
          </cell>
          <cell r="D295">
            <v>0</v>
          </cell>
          <cell r="E295">
            <v>370000</v>
          </cell>
          <cell r="F295">
            <v>0</v>
          </cell>
          <cell r="G295">
            <v>0</v>
          </cell>
          <cell r="H295">
            <v>0</v>
          </cell>
          <cell r="I295">
            <v>0</v>
          </cell>
          <cell r="J295">
            <v>0</v>
          </cell>
          <cell r="K295">
            <v>0</v>
          </cell>
          <cell r="L295">
            <v>0</v>
          </cell>
          <cell r="M295">
            <v>4140564</v>
          </cell>
          <cell r="N295">
            <v>3256603</v>
          </cell>
          <cell r="O295">
            <v>0</v>
          </cell>
          <cell r="P295">
            <v>0</v>
          </cell>
          <cell r="Q295">
            <v>1879374</v>
          </cell>
          <cell r="R295">
            <v>1603250</v>
          </cell>
          <cell r="S295">
            <v>0</v>
          </cell>
          <cell r="T295">
            <v>1088654</v>
          </cell>
          <cell r="U295">
            <v>0</v>
          </cell>
          <cell r="V295">
            <v>0</v>
          </cell>
          <cell r="W295">
            <v>800000</v>
          </cell>
          <cell r="X295">
            <v>1800000</v>
          </cell>
          <cell r="Y295">
            <v>1658136</v>
          </cell>
          <cell r="Z295">
            <v>1470000</v>
          </cell>
          <cell r="AA295">
            <v>0</v>
          </cell>
          <cell r="AB295">
            <v>0</v>
          </cell>
          <cell r="AC295">
            <v>2806175</v>
          </cell>
          <cell r="AD295">
            <v>0</v>
          </cell>
          <cell r="AE295">
            <v>0</v>
          </cell>
          <cell r="BA295">
            <v>0</v>
          </cell>
          <cell r="BB295">
            <v>0</v>
          </cell>
          <cell r="BC295">
            <v>0</v>
          </cell>
        </row>
        <row r="296">
          <cell r="A296" t="str">
            <v>Sales Agents And Legal Sales Costs LR</v>
          </cell>
          <cell r="B296">
            <v>0</v>
          </cell>
          <cell r="C296">
            <v>0</v>
          </cell>
          <cell r="D296">
            <v>0</v>
          </cell>
          <cell r="E296">
            <v>370000</v>
          </cell>
          <cell r="F296">
            <v>0</v>
          </cell>
          <cell r="G296">
            <v>0</v>
          </cell>
          <cell r="H296">
            <v>0</v>
          </cell>
          <cell r="I296">
            <v>0</v>
          </cell>
          <cell r="J296">
            <v>0</v>
          </cell>
          <cell r="M296">
            <v>4131028</v>
          </cell>
          <cell r="N296">
            <v>3256603</v>
          </cell>
          <cell r="O296">
            <v>0</v>
          </cell>
          <cell r="P296">
            <v>0</v>
          </cell>
          <cell r="Q296">
            <v>1879374</v>
          </cell>
          <cell r="R296">
            <v>1603250</v>
          </cell>
          <cell r="S296">
            <v>0</v>
          </cell>
          <cell r="T296">
            <v>1088654</v>
          </cell>
          <cell r="U296">
            <v>0</v>
          </cell>
          <cell r="V296">
            <v>0</v>
          </cell>
          <cell r="W296">
            <v>800000</v>
          </cell>
          <cell r="X296">
            <v>1800000</v>
          </cell>
          <cell r="Y296">
            <v>1682652</v>
          </cell>
          <cell r="Z296">
            <v>1425000</v>
          </cell>
          <cell r="AA296">
            <v>0</v>
          </cell>
          <cell r="AB296">
            <v>0</v>
          </cell>
          <cell r="AC296">
            <v>2806175</v>
          </cell>
          <cell r="AD296">
            <v>0</v>
          </cell>
          <cell r="BA296">
            <v>0</v>
          </cell>
          <cell r="BB296">
            <v>0</v>
          </cell>
          <cell r="BC296">
            <v>0</v>
          </cell>
        </row>
        <row r="297">
          <cell r="A297" t="str">
            <v>Section 106 Costs BP</v>
          </cell>
          <cell r="B297">
            <v>0</v>
          </cell>
          <cell r="C297">
            <v>0</v>
          </cell>
          <cell r="D297">
            <v>0</v>
          </cell>
          <cell r="E297">
            <v>0</v>
          </cell>
          <cell r="F297">
            <v>0</v>
          </cell>
          <cell r="G297">
            <v>0</v>
          </cell>
          <cell r="H297">
            <v>0</v>
          </cell>
          <cell r="I297">
            <v>0</v>
          </cell>
          <cell r="J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670000</v>
          </cell>
          <cell r="AD297">
            <v>0</v>
          </cell>
          <cell r="BA297">
            <v>0</v>
          </cell>
          <cell r="BB297">
            <v>0</v>
          </cell>
          <cell r="BC297">
            <v>0</v>
          </cell>
        </row>
        <row r="298">
          <cell r="A298" t="str">
            <v>Section 106 Costs CF</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725000</v>
          </cell>
          <cell r="AD298">
            <v>0</v>
          </cell>
          <cell r="AE298">
            <v>0</v>
          </cell>
          <cell r="BA298">
            <v>0</v>
          </cell>
          <cell r="BB298">
            <v>0</v>
          </cell>
          <cell r="BC298">
            <v>0</v>
          </cell>
        </row>
        <row r="299">
          <cell r="A299" t="str">
            <v>Section 106 Costs LR</v>
          </cell>
          <cell r="B299">
            <v>0</v>
          </cell>
          <cell r="C299">
            <v>0</v>
          </cell>
          <cell r="D299">
            <v>0</v>
          </cell>
          <cell r="E299">
            <v>0</v>
          </cell>
          <cell r="F299">
            <v>0</v>
          </cell>
          <cell r="G299">
            <v>0</v>
          </cell>
          <cell r="H299">
            <v>0</v>
          </cell>
          <cell r="I299">
            <v>0</v>
          </cell>
          <cell r="J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725000</v>
          </cell>
          <cell r="AD299">
            <v>0</v>
          </cell>
          <cell r="BA299">
            <v>0</v>
          </cell>
          <cell r="BB299">
            <v>0</v>
          </cell>
          <cell r="BC299">
            <v>0</v>
          </cell>
        </row>
        <row r="300">
          <cell r="A300" t="str">
            <v>Serviced Site Price BP</v>
          </cell>
          <cell r="B300">
            <v>0</v>
          </cell>
          <cell r="C300">
            <v>0</v>
          </cell>
          <cell r="D300">
            <v>0</v>
          </cell>
          <cell r="E300">
            <v>0</v>
          </cell>
          <cell r="F300">
            <v>0</v>
          </cell>
          <cell r="G300">
            <v>0</v>
          </cell>
          <cell r="H300">
            <v>0</v>
          </cell>
          <cell r="I300">
            <v>0</v>
          </cell>
          <cell r="J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BA300">
            <v>0</v>
          </cell>
          <cell r="BB300">
            <v>0</v>
          </cell>
          <cell r="BC300">
            <v>0</v>
          </cell>
        </row>
        <row r="301">
          <cell r="A301" t="str">
            <v>Serviced Site Price CF</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BA301">
            <v>0</v>
          </cell>
          <cell r="BB301">
            <v>0</v>
          </cell>
          <cell r="BC301">
            <v>0</v>
          </cell>
        </row>
        <row r="302">
          <cell r="A302" t="str">
            <v>Serviced Site Price LR</v>
          </cell>
          <cell r="B302">
            <v>0</v>
          </cell>
          <cell r="C302">
            <v>0</v>
          </cell>
          <cell r="D302">
            <v>0</v>
          </cell>
          <cell r="E302">
            <v>0</v>
          </cell>
          <cell r="F302">
            <v>0</v>
          </cell>
          <cell r="G302">
            <v>0</v>
          </cell>
          <cell r="H302">
            <v>0</v>
          </cell>
          <cell r="I302">
            <v>0</v>
          </cell>
          <cell r="J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BA302">
            <v>0</v>
          </cell>
          <cell r="BB302">
            <v>0</v>
          </cell>
          <cell r="BC302">
            <v>0</v>
          </cell>
        </row>
        <row r="303">
          <cell r="A303" t="str">
            <v>Shared Use Class GEA BP</v>
          </cell>
          <cell r="B303">
            <v>0</v>
          </cell>
          <cell r="C303">
            <v>0</v>
          </cell>
          <cell r="D303">
            <v>0</v>
          </cell>
          <cell r="E303">
            <v>0</v>
          </cell>
          <cell r="F303">
            <v>0</v>
          </cell>
          <cell r="G303">
            <v>0</v>
          </cell>
          <cell r="H303">
            <v>0</v>
          </cell>
          <cell r="I303">
            <v>0</v>
          </cell>
          <cell r="J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BA303">
            <v>0</v>
          </cell>
          <cell r="BB303">
            <v>0</v>
          </cell>
          <cell r="BC303">
            <v>0</v>
          </cell>
        </row>
        <row r="304">
          <cell r="A304" t="str">
            <v>Shared Use Class GEA CF</v>
          </cell>
          <cell r="B304">
            <v>3110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9881</v>
          </cell>
          <cell r="T304">
            <v>0</v>
          </cell>
          <cell r="U304">
            <v>0</v>
          </cell>
          <cell r="V304">
            <v>0</v>
          </cell>
          <cell r="W304">
            <v>0</v>
          </cell>
          <cell r="X304">
            <v>0</v>
          </cell>
          <cell r="Y304">
            <v>0</v>
          </cell>
          <cell r="Z304">
            <v>0</v>
          </cell>
          <cell r="AA304">
            <v>0</v>
          </cell>
          <cell r="AB304">
            <v>0</v>
          </cell>
          <cell r="AC304">
            <v>0</v>
          </cell>
          <cell r="AD304">
            <v>0</v>
          </cell>
          <cell r="AE304">
            <v>0</v>
          </cell>
          <cell r="BA304">
            <v>0</v>
          </cell>
          <cell r="BB304">
            <v>0</v>
          </cell>
          <cell r="BC304">
            <v>0</v>
          </cell>
        </row>
        <row r="305">
          <cell r="A305" t="str">
            <v>Shared Use Class GEA LR</v>
          </cell>
          <cell r="B305">
            <v>3110</v>
          </cell>
          <cell r="C305">
            <v>0</v>
          </cell>
          <cell r="D305">
            <v>0</v>
          </cell>
          <cell r="E305">
            <v>0</v>
          </cell>
          <cell r="F305">
            <v>0</v>
          </cell>
          <cell r="G305">
            <v>0</v>
          </cell>
          <cell r="H305">
            <v>0</v>
          </cell>
          <cell r="I305">
            <v>0</v>
          </cell>
          <cell r="J305">
            <v>0</v>
          </cell>
          <cell r="M305">
            <v>0</v>
          </cell>
          <cell r="N305">
            <v>0</v>
          </cell>
          <cell r="O305">
            <v>0</v>
          </cell>
          <cell r="P305">
            <v>0</v>
          </cell>
          <cell r="Q305">
            <v>0</v>
          </cell>
          <cell r="R305">
            <v>0</v>
          </cell>
          <cell r="S305">
            <v>9881</v>
          </cell>
          <cell r="T305">
            <v>0</v>
          </cell>
          <cell r="U305">
            <v>0</v>
          </cell>
          <cell r="V305">
            <v>0</v>
          </cell>
          <cell r="W305">
            <v>0</v>
          </cell>
          <cell r="X305">
            <v>0</v>
          </cell>
          <cell r="Y305">
            <v>0</v>
          </cell>
          <cell r="Z305">
            <v>0</v>
          </cell>
          <cell r="AA305">
            <v>0</v>
          </cell>
          <cell r="AB305">
            <v>0</v>
          </cell>
          <cell r="AC305">
            <v>0</v>
          </cell>
          <cell r="AD305">
            <v>0</v>
          </cell>
          <cell r="BA305">
            <v>0</v>
          </cell>
          <cell r="BB305">
            <v>0</v>
          </cell>
          <cell r="BC305">
            <v>0</v>
          </cell>
        </row>
        <row r="306">
          <cell r="A306" t="str">
            <v>Shared Use Class GIA BP</v>
          </cell>
          <cell r="B306">
            <v>0</v>
          </cell>
          <cell r="C306">
            <v>1701</v>
          </cell>
          <cell r="D306">
            <v>0</v>
          </cell>
          <cell r="E306">
            <v>0</v>
          </cell>
          <cell r="F306">
            <v>0</v>
          </cell>
          <cell r="G306">
            <v>0</v>
          </cell>
          <cell r="H306">
            <v>0</v>
          </cell>
          <cell r="I306">
            <v>0</v>
          </cell>
          <cell r="J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BA306">
            <v>0</v>
          </cell>
          <cell r="BB306">
            <v>0</v>
          </cell>
          <cell r="BC306">
            <v>0</v>
          </cell>
        </row>
        <row r="307">
          <cell r="A307" t="str">
            <v>Shared Use Class GIA CF</v>
          </cell>
          <cell r="B307">
            <v>3552</v>
          </cell>
          <cell r="C307">
            <v>1701</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BA307">
            <v>0</v>
          </cell>
          <cell r="BB307">
            <v>0</v>
          </cell>
          <cell r="BC307">
            <v>0</v>
          </cell>
        </row>
        <row r="308">
          <cell r="A308" t="str">
            <v>Shared Use Class GIA LR</v>
          </cell>
          <cell r="B308">
            <v>3552</v>
          </cell>
          <cell r="C308">
            <v>1701</v>
          </cell>
          <cell r="D308">
            <v>0</v>
          </cell>
          <cell r="E308">
            <v>0</v>
          </cell>
          <cell r="F308">
            <v>0</v>
          </cell>
          <cell r="G308">
            <v>0</v>
          </cell>
          <cell r="H308">
            <v>0</v>
          </cell>
          <cell r="I308">
            <v>0</v>
          </cell>
          <cell r="J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BA308">
            <v>0</v>
          </cell>
          <cell r="BB308">
            <v>0</v>
          </cell>
          <cell r="BC308">
            <v>0</v>
          </cell>
        </row>
        <row r="309">
          <cell r="A309" t="str">
            <v>Shared Use Class NIA BP</v>
          </cell>
          <cell r="B309">
            <v>0</v>
          </cell>
          <cell r="C309">
            <v>1701</v>
          </cell>
          <cell r="D309">
            <v>0</v>
          </cell>
          <cell r="E309">
            <v>0</v>
          </cell>
          <cell r="F309">
            <v>0</v>
          </cell>
          <cell r="G309">
            <v>0</v>
          </cell>
          <cell r="H309">
            <v>0</v>
          </cell>
          <cell r="I309">
            <v>0</v>
          </cell>
          <cell r="J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BA309">
            <v>0</v>
          </cell>
          <cell r="BB309">
            <v>0</v>
          </cell>
          <cell r="BC309">
            <v>0</v>
          </cell>
        </row>
        <row r="310">
          <cell r="A310" t="str">
            <v>Shared Use Class NIA CF</v>
          </cell>
          <cell r="B310">
            <v>538</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BA310">
            <v>0</v>
          </cell>
          <cell r="BB310">
            <v>0</v>
          </cell>
          <cell r="BC310">
            <v>0</v>
          </cell>
        </row>
        <row r="311">
          <cell r="A311" t="str">
            <v>Shared Use Class NIA LR</v>
          </cell>
          <cell r="B311">
            <v>538</v>
          </cell>
          <cell r="C311">
            <v>0</v>
          </cell>
          <cell r="D311">
            <v>0</v>
          </cell>
          <cell r="E311">
            <v>0</v>
          </cell>
          <cell r="F311">
            <v>0</v>
          </cell>
          <cell r="G311">
            <v>0</v>
          </cell>
          <cell r="H311">
            <v>0</v>
          </cell>
          <cell r="I311">
            <v>0</v>
          </cell>
          <cell r="J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BA311">
            <v>0</v>
          </cell>
          <cell r="BB311">
            <v>0</v>
          </cell>
          <cell r="BC311">
            <v>0</v>
          </cell>
        </row>
        <row r="312">
          <cell r="A312" t="str">
            <v>Source Of Current Cost Information BP</v>
          </cell>
          <cell r="B312" t="str">
            <v>0</v>
          </cell>
          <cell r="C312" t="str">
            <v>0</v>
          </cell>
          <cell r="D312" t="str">
            <v>0</v>
          </cell>
          <cell r="E312" t="str">
            <v>0</v>
          </cell>
          <cell r="F312" t="str">
            <v>0</v>
          </cell>
          <cell r="G312"/>
          <cell r="H312" t="str">
            <v>0</v>
          </cell>
          <cell r="I312" t="str">
            <v>0</v>
          </cell>
          <cell r="J312" t="str">
            <v>0</v>
          </cell>
          <cell r="K312"/>
          <cell r="L312"/>
          <cell r="M312" t="str">
            <v>0</v>
          </cell>
          <cell r="N312" t="str">
            <v>0</v>
          </cell>
          <cell r="O312" t="str">
            <v>0</v>
          </cell>
          <cell r="P312" t="str">
            <v>0</v>
          </cell>
          <cell r="Q312" t="str">
            <v>0</v>
          </cell>
          <cell r="R312" t="str">
            <v>0</v>
          </cell>
          <cell r="S312" t="str">
            <v>0</v>
          </cell>
          <cell r="T312" t="str">
            <v>0</v>
          </cell>
          <cell r="U312" t="str">
            <v>0</v>
          </cell>
          <cell r="V312" t="str">
            <v>0</v>
          </cell>
          <cell r="W312" t="str">
            <v>0</v>
          </cell>
          <cell r="X312" t="str">
            <v>0</v>
          </cell>
          <cell r="Y312" t="str">
            <v>0</v>
          </cell>
          <cell r="Z312" t="str">
            <v>0</v>
          </cell>
          <cell r="AA312" t="str">
            <v>0</v>
          </cell>
          <cell r="AB312"/>
          <cell r="AC312" t="str">
            <v>0</v>
          </cell>
          <cell r="AD312"/>
          <cell r="AE312"/>
          <cell r="BA312">
            <v>0</v>
          </cell>
          <cell r="BB312">
            <v>0</v>
          </cell>
          <cell r="BC312">
            <v>0</v>
          </cell>
        </row>
        <row r="313">
          <cell r="A313" t="str">
            <v>Source Of Current Cost Information CF</v>
          </cell>
          <cell r="B313" t="str">
            <v>Final Account</v>
          </cell>
          <cell r="C313" t="str">
            <v>G&amp;T EA REPORT NOVEMBER 2015</v>
          </cell>
          <cell r="D313" t="str">
            <v>Final account agreed 26.11.2015</v>
          </cell>
          <cell r="E313" t="str">
            <v>SOURCE OF CURRENT COST INFORMATION:</v>
          </cell>
          <cell r="F313" t="str">
            <v>G&amp;T Final Account 02 Dec 2015</v>
          </cell>
          <cell r="G313" t="str">
            <v>G&amp;T Feasibility Cost Study 5 Sept. 2016</v>
          </cell>
          <cell r="H313" t="str">
            <v>ESTIMATES BASED ON LEASE</v>
          </cell>
          <cell r="I313" t="str">
            <v>G&amp;T DRAFT FFC REPORT 23 OCT 2015</v>
          </cell>
          <cell r="J313" t="str">
            <v>G&amp;T EA REPORT 13</v>
          </cell>
          <cell r="K313"/>
          <cell r="L313"/>
          <cell r="M313" t="str">
            <v>G&amp;T EA REPORT No 43</v>
          </cell>
          <cell r="N313" t="str">
            <v>G&amp;T FFC 6th Nov 2015 (NB including £107k of site accommodation move)</v>
          </cell>
          <cell r="O313" t="str">
            <v>F&amp;G Stage 3 Costplan</v>
          </cell>
          <cell r="P313" t="str">
            <v>CCL Contract Sum Analysis January 2017</v>
          </cell>
          <cell r="Q313" t="str">
            <v>R3 Development Costs and Appraisal</v>
          </cell>
          <cell r="R313" t="str">
            <v>G&amp;T EA Report No. 17 (May 17)</v>
          </cell>
          <cell r="S313" t="str">
            <v>June Drawdown / Project Summary Report from F&amp;G</v>
          </cell>
          <cell r="T313" t="str">
            <v>G&amp;T COST PLAN No. 03, STAGE 3+, 25 JANUARY 2016</v>
          </cell>
          <cell r="U313" t="str">
            <v>TARGET COST OF £420 SQFT NIA CURRENT DAY, START ON SITE JAN 2018</v>
          </cell>
          <cell r="V313" t="str">
            <v>EA Report 14</v>
          </cell>
          <cell r="W313" t="str">
            <v>FEASIBILITY EXERCISE 10.09.2015</v>
          </cell>
          <cell r="X313" t="str">
            <v>SOURCE OF CURRENT COST INFORMATION:</v>
          </cell>
          <cell r="Y313" t="str">
            <v>Stage 1 - CP1.9 Simplified Scheme - (Inflation Updated to June Current Day)</v>
          </cell>
          <cell r="Z313"/>
          <cell r="AA313" t="str">
            <v>updated G&amp;T cost plan info</v>
          </cell>
          <cell r="AB313" t="str">
            <v>updated G&amp;T cost plan info</v>
          </cell>
          <cell r="AC313" t="str">
            <v>G&amp;T Q2 Inflation Update Only</v>
          </cell>
          <cell r="AD313"/>
          <cell r="AE313"/>
          <cell r="BA313">
            <v>0</v>
          </cell>
          <cell r="BB313">
            <v>0</v>
          </cell>
          <cell r="BC313">
            <v>0</v>
          </cell>
        </row>
        <row r="314">
          <cell r="A314" t="str">
            <v>Source Of Current Cost Information LR</v>
          </cell>
          <cell r="B314" t="str">
            <v>G&amp;T EA REPORT February 2017</v>
          </cell>
          <cell r="C314" t="str">
            <v>G&amp;T EA REPORT NOVEMBER 2015</v>
          </cell>
          <cell r="D314" t="str">
            <v>Final account agreed 26.11.2015</v>
          </cell>
          <cell r="E314" t="str">
            <v>SOURCE OF CURRENT COST INFORMATION:</v>
          </cell>
          <cell r="F314" t="str">
            <v>G&amp;T Final Account 02 Dec 2015</v>
          </cell>
          <cell r="G314" t="str">
            <v>G&amp;T Feasibility Cost Study 5 Sept. 2016</v>
          </cell>
          <cell r="H314" t="str">
            <v>G&amp;T EA REPORT, MAY 2016 (NB CDY COSTS INCLUDING IN CDY)</v>
          </cell>
          <cell r="I314" t="str">
            <v>G&amp;T DRAFT FFC REPORT 23 OCT 2015</v>
          </cell>
          <cell r="J314" t="str">
            <v>G&amp;T EAI SCHEDULE AS AT 27.02.17 (EA report 11)</v>
          </cell>
          <cell r="K314"/>
          <cell r="L314"/>
          <cell r="M314" t="str">
            <v>G&amp;T EA REPORT No 39 Rev B</v>
          </cell>
          <cell r="N314" t="str">
            <v>G&amp;T FFC 6th Nov 2015 (NB including £107k of site accommodation move)</v>
          </cell>
          <cell r="O314" t="str">
            <v>F&amp;G Stage 3 Costplan</v>
          </cell>
          <cell r="P314" t="str">
            <v>CCL Contract Sum Analysis January 2017</v>
          </cell>
          <cell r="Q314" t="str">
            <v>R3 Development Costs and Appraisal</v>
          </cell>
          <cell r="R314" t="str">
            <v>G&amp;T EA Report No. 13 (Jan 17)</v>
          </cell>
          <cell r="S314" t="str">
            <v>Jan Drawdown / Project Summary Repoft from F&amp;G</v>
          </cell>
          <cell r="T314" t="str">
            <v>G&amp;T COST PLAN No. 03, STAGE 3+, 25 JANUARY 2016</v>
          </cell>
          <cell r="U314" t="str">
            <v>TARGET COST OF £420 SQFT NIA CURRENT DAY, START ON SITE JAN 2018</v>
          </cell>
          <cell r="V314" t="str">
            <v>TARGET BUDGET OF £351 SQFT NIA  CURRENT DAY</v>
          </cell>
          <cell r="W314" t="str">
            <v>FEASIBILITY EXERCISE 10.09.2015</v>
          </cell>
          <cell r="X314" t="str">
            <v>SOURCE OF CURRENT COST INFORMATION:</v>
          </cell>
          <cell r="Y314" t="str">
            <v>F&amp;G Cost Plan 13 March 2017 (Rev 1.8)</v>
          </cell>
          <cell r="Z314" t="str">
            <v>G&amp;T EA REPORT, SEPT 2015</v>
          </cell>
          <cell r="AA314" t="str">
            <v>updated G&amp;T cost plan info</v>
          </cell>
          <cell r="AB314" t="str">
            <v>updated G&amp;T cost plan info</v>
          </cell>
          <cell r="AC314" t="str">
            <v>G&amp;T Q2 Inflation Update Only</v>
          </cell>
          <cell r="AD314"/>
          <cell r="AE314"/>
          <cell r="BA314">
            <v>0</v>
          </cell>
          <cell r="BB314">
            <v>0</v>
          </cell>
          <cell r="BC314">
            <v>0</v>
          </cell>
        </row>
        <row r="315">
          <cell r="A315" t="str">
            <v>Stage 0, Strategic Definition Completion Date BP</v>
          </cell>
          <cell r="B315">
            <v>0</v>
          </cell>
          <cell r="C315">
            <v>0</v>
          </cell>
          <cell r="D315">
            <v>0</v>
          </cell>
          <cell r="E315">
            <v>0</v>
          </cell>
          <cell r="F315">
            <v>0</v>
          </cell>
          <cell r="G315">
            <v>0</v>
          </cell>
          <cell r="AB315">
            <v>0</v>
          </cell>
          <cell r="AC315">
            <v>0</v>
          </cell>
          <cell r="AD315">
            <v>0</v>
          </cell>
          <cell r="BA315">
            <v>0</v>
          </cell>
          <cell r="BB315">
            <v>0</v>
          </cell>
          <cell r="BC315">
            <v>0</v>
          </cell>
        </row>
        <row r="316">
          <cell r="A316" t="str">
            <v>Stage 0, Strategic Definition Completion Date CF</v>
          </cell>
          <cell r="B316">
            <v>0</v>
          </cell>
          <cell r="C316">
            <v>0</v>
          </cell>
          <cell r="D316">
            <v>0</v>
          </cell>
          <cell r="E316">
            <v>42919</v>
          </cell>
          <cell r="F316">
            <v>0</v>
          </cell>
          <cell r="G316">
            <v>42605</v>
          </cell>
          <cell r="H316">
            <v>0</v>
          </cell>
          <cell r="I316">
            <v>0</v>
          </cell>
          <cell r="J316">
            <v>0</v>
          </cell>
          <cell r="K316">
            <v>0</v>
          </cell>
          <cell r="L316">
            <v>0</v>
          </cell>
          <cell r="M316">
            <v>0</v>
          </cell>
          <cell r="N316">
            <v>0</v>
          </cell>
          <cell r="O316">
            <v>0</v>
          </cell>
          <cell r="P316">
            <v>0</v>
          </cell>
          <cell r="Q316">
            <v>41850</v>
          </cell>
          <cell r="R316">
            <v>0</v>
          </cell>
          <cell r="S316">
            <v>0</v>
          </cell>
          <cell r="T316">
            <v>0</v>
          </cell>
          <cell r="U316">
            <v>0</v>
          </cell>
          <cell r="V316">
            <v>0</v>
          </cell>
          <cell r="W316">
            <v>0</v>
          </cell>
          <cell r="X316">
            <v>0</v>
          </cell>
          <cell r="Y316">
            <v>42650</v>
          </cell>
          <cell r="Z316">
            <v>0</v>
          </cell>
          <cell r="AA316">
            <v>0</v>
          </cell>
          <cell r="AB316">
            <v>0</v>
          </cell>
          <cell r="AC316">
            <v>0</v>
          </cell>
          <cell r="AD316">
            <v>0</v>
          </cell>
          <cell r="BA316">
            <v>0</v>
          </cell>
          <cell r="BB316">
            <v>0</v>
          </cell>
          <cell r="BC316">
            <v>0</v>
          </cell>
        </row>
        <row r="317">
          <cell r="A317" t="str">
            <v>Stage 0, Strategic Definition Completion Date LR</v>
          </cell>
          <cell r="B317">
            <v>0</v>
          </cell>
          <cell r="D317">
            <v>0</v>
          </cell>
          <cell r="E317">
            <v>42919</v>
          </cell>
          <cell r="F317">
            <v>0</v>
          </cell>
          <cell r="G317">
            <v>42605</v>
          </cell>
          <cell r="H317">
            <v>0</v>
          </cell>
          <cell r="I317">
            <v>0</v>
          </cell>
          <cell r="J317">
            <v>0</v>
          </cell>
          <cell r="K317">
            <v>0</v>
          </cell>
          <cell r="L317">
            <v>0</v>
          </cell>
          <cell r="M317">
            <v>0</v>
          </cell>
          <cell r="N317">
            <v>0</v>
          </cell>
          <cell r="O317">
            <v>0</v>
          </cell>
          <cell r="P317">
            <v>0</v>
          </cell>
          <cell r="Q317">
            <v>41850</v>
          </cell>
          <cell r="R317">
            <v>0</v>
          </cell>
          <cell r="S317">
            <v>0</v>
          </cell>
          <cell r="T317">
            <v>0</v>
          </cell>
          <cell r="U317">
            <v>0</v>
          </cell>
          <cell r="V317">
            <v>0</v>
          </cell>
          <cell r="W317">
            <v>0</v>
          </cell>
          <cell r="X317">
            <v>0</v>
          </cell>
          <cell r="Y317">
            <v>42650</v>
          </cell>
          <cell r="Z317">
            <v>0</v>
          </cell>
          <cell r="AA317">
            <v>0</v>
          </cell>
          <cell r="AB317">
            <v>0</v>
          </cell>
          <cell r="AC317">
            <v>0</v>
          </cell>
          <cell r="AD317">
            <v>0</v>
          </cell>
          <cell r="BA317">
            <v>0</v>
          </cell>
          <cell r="BB317">
            <v>0</v>
          </cell>
          <cell r="BC317">
            <v>0</v>
          </cell>
        </row>
        <row r="318">
          <cell r="A318" t="str">
            <v>Stage 1, Preparation and Brief Completion Date BP</v>
          </cell>
          <cell r="B318">
            <v>41548</v>
          </cell>
          <cell r="D318">
            <v>41153</v>
          </cell>
          <cell r="F318">
            <v>0</v>
          </cell>
          <cell r="G318">
            <v>0</v>
          </cell>
          <cell r="H318">
            <v>41275</v>
          </cell>
          <cell r="I318">
            <v>40809</v>
          </cell>
          <cell r="J318">
            <v>41791</v>
          </cell>
          <cell r="K318">
            <v>0</v>
          </cell>
          <cell r="L318">
            <v>0</v>
          </cell>
          <cell r="M318">
            <v>41455</v>
          </cell>
          <cell r="N318">
            <v>0</v>
          </cell>
          <cell r="O318">
            <v>0</v>
          </cell>
          <cell r="P318">
            <v>0</v>
          </cell>
          <cell r="Q318">
            <v>41912</v>
          </cell>
          <cell r="R318">
            <v>0</v>
          </cell>
          <cell r="S318">
            <v>0</v>
          </cell>
          <cell r="T318">
            <v>0</v>
          </cell>
          <cell r="U318">
            <v>41817</v>
          </cell>
          <cell r="V318">
            <v>41817</v>
          </cell>
          <cell r="W318">
            <v>0</v>
          </cell>
          <cell r="X318">
            <v>0</v>
          </cell>
          <cell r="Y318">
            <v>0</v>
          </cell>
          <cell r="Z318">
            <v>0</v>
          </cell>
          <cell r="AA318">
            <v>42034</v>
          </cell>
          <cell r="AB318">
            <v>0</v>
          </cell>
          <cell r="AC318">
            <v>0</v>
          </cell>
          <cell r="AD318">
            <v>0</v>
          </cell>
          <cell r="BA318">
            <v>0</v>
          </cell>
          <cell r="BB318">
            <v>0</v>
          </cell>
          <cell r="BC318">
            <v>0</v>
          </cell>
        </row>
        <row r="319">
          <cell r="A319" t="str">
            <v>Stage 1, Preparation and Brief Completion Date CF</v>
          </cell>
          <cell r="B319">
            <v>41548</v>
          </cell>
          <cell r="D319">
            <v>41153</v>
          </cell>
          <cell r="E319">
            <v>43042</v>
          </cell>
          <cell r="F319">
            <v>0</v>
          </cell>
          <cell r="G319">
            <v>42643</v>
          </cell>
          <cell r="H319">
            <v>41275</v>
          </cell>
          <cell r="I319">
            <v>40809</v>
          </cell>
          <cell r="J319">
            <v>41791</v>
          </cell>
          <cell r="K319">
            <v>0</v>
          </cell>
          <cell r="L319">
            <v>0</v>
          </cell>
          <cell r="M319">
            <v>41562</v>
          </cell>
          <cell r="N319">
            <v>0</v>
          </cell>
          <cell r="O319">
            <v>42598</v>
          </cell>
          <cell r="P319">
            <v>42214</v>
          </cell>
          <cell r="Q319">
            <v>41912</v>
          </cell>
          <cell r="R319">
            <v>0</v>
          </cell>
          <cell r="S319">
            <v>0</v>
          </cell>
          <cell r="T319">
            <v>0</v>
          </cell>
          <cell r="U319">
            <v>41817</v>
          </cell>
          <cell r="V319">
            <v>41817</v>
          </cell>
          <cell r="W319">
            <v>43773</v>
          </cell>
          <cell r="X319">
            <v>43500</v>
          </cell>
          <cell r="Y319">
            <v>42769</v>
          </cell>
          <cell r="Z319">
            <v>0</v>
          </cell>
          <cell r="AA319">
            <v>42034</v>
          </cell>
          <cell r="AB319">
            <v>42034</v>
          </cell>
          <cell r="AC319">
            <v>41991</v>
          </cell>
          <cell r="AD319">
            <v>0</v>
          </cell>
          <cell r="BA319">
            <v>0</v>
          </cell>
          <cell r="BB319">
            <v>0</v>
          </cell>
          <cell r="BC319">
            <v>0</v>
          </cell>
        </row>
        <row r="320">
          <cell r="A320" t="str">
            <v>Stage 1, Preparation and Brief Completion Date LR</v>
          </cell>
          <cell r="B320">
            <v>41548</v>
          </cell>
          <cell r="C320">
            <v>0</v>
          </cell>
          <cell r="D320">
            <v>41153</v>
          </cell>
          <cell r="E320">
            <v>43042</v>
          </cell>
          <cell r="F320">
            <v>0</v>
          </cell>
          <cell r="G320">
            <v>42643</v>
          </cell>
          <cell r="H320">
            <v>41275</v>
          </cell>
          <cell r="I320">
            <v>40809</v>
          </cell>
          <cell r="J320">
            <v>41791</v>
          </cell>
          <cell r="K320">
            <v>0</v>
          </cell>
          <cell r="L320">
            <v>0</v>
          </cell>
          <cell r="M320">
            <v>41562</v>
          </cell>
          <cell r="N320">
            <v>0</v>
          </cell>
          <cell r="O320">
            <v>42598</v>
          </cell>
          <cell r="P320">
            <v>42214</v>
          </cell>
          <cell r="Q320">
            <v>41912</v>
          </cell>
          <cell r="R320">
            <v>0</v>
          </cell>
          <cell r="S320">
            <v>0</v>
          </cell>
          <cell r="T320">
            <v>0</v>
          </cell>
          <cell r="U320">
            <v>41817</v>
          </cell>
          <cell r="V320">
            <v>41817</v>
          </cell>
          <cell r="W320">
            <v>43773</v>
          </cell>
          <cell r="X320">
            <v>43500</v>
          </cell>
          <cell r="Y320">
            <v>42769</v>
          </cell>
          <cell r="Z320">
            <v>0</v>
          </cell>
          <cell r="AA320">
            <v>42034</v>
          </cell>
          <cell r="AB320">
            <v>42034</v>
          </cell>
          <cell r="AC320">
            <v>41991</v>
          </cell>
          <cell r="AD320">
            <v>0</v>
          </cell>
          <cell r="BA320">
            <v>0</v>
          </cell>
          <cell r="BB320">
            <v>0</v>
          </cell>
          <cell r="BC320">
            <v>0</v>
          </cell>
        </row>
        <row r="321">
          <cell r="A321" t="str">
            <v>Stage 2, Concept Design Completion Date BP</v>
          </cell>
          <cell r="B321">
            <v>41671</v>
          </cell>
          <cell r="C321">
            <v>0</v>
          </cell>
          <cell r="D321">
            <v>41456</v>
          </cell>
          <cell r="E321">
            <v>0</v>
          </cell>
          <cell r="F321">
            <v>0</v>
          </cell>
          <cell r="G321">
            <v>0</v>
          </cell>
          <cell r="H321">
            <v>41396</v>
          </cell>
          <cell r="I321">
            <v>41429</v>
          </cell>
          <cell r="J321">
            <v>41996</v>
          </cell>
          <cell r="K321">
            <v>0</v>
          </cell>
          <cell r="L321">
            <v>0</v>
          </cell>
          <cell r="M321">
            <v>41639</v>
          </cell>
          <cell r="N321">
            <v>0</v>
          </cell>
          <cell r="O321">
            <v>0</v>
          </cell>
          <cell r="P321">
            <v>0</v>
          </cell>
          <cell r="Q321">
            <v>42080</v>
          </cell>
          <cell r="R321">
            <v>0</v>
          </cell>
          <cell r="S321">
            <v>0</v>
          </cell>
          <cell r="T321">
            <v>41866</v>
          </cell>
          <cell r="U321">
            <v>41912</v>
          </cell>
          <cell r="V321">
            <v>41912</v>
          </cell>
          <cell r="W321">
            <v>0</v>
          </cell>
          <cell r="X321">
            <v>0</v>
          </cell>
          <cell r="Y321">
            <v>0</v>
          </cell>
          <cell r="Z321">
            <v>0</v>
          </cell>
          <cell r="AA321">
            <v>42122</v>
          </cell>
          <cell r="AB321">
            <v>0</v>
          </cell>
          <cell r="AC321">
            <v>0</v>
          </cell>
          <cell r="AD321">
            <v>0</v>
          </cell>
          <cell r="BA321">
            <v>0</v>
          </cell>
          <cell r="BB321">
            <v>0</v>
          </cell>
          <cell r="BC321">
            <v>0</v>
          </cell>
        </row>
        <row r="322">
          <cell r="A322" t="str">
            <v>Stage 2, Concept Design Completion Date CF</v>
          </cell>
          <cell r="B322">
            <v>41671</v>
          </cell>
          <cell r="C322">
            <v>0</v>
          </cell>
          <cell r="D322">
            <v>41456</v>
          </cell>
          <cell r="E322">
            <v>43192</v>
          </cell>
          <cell r="F322">
            <v>0</v>
          </cell>
          <cell r="G322">
            <v>42671</v>
          </cell>
          <cell r="H322">
            <v>41396</v>
          </cell>
          <cell r="I322">
            <v>41429</v>
          </cell>
          <cell r="J322">
            <v>41996</v>
          </cell>
          <cell r="K322">
            <v>0</v>
          </cell>
          <cell r="L322">
            <v>0</v>
          </cell>
          <cell r="M322">
            <v>41676</v>
          </cell>
          <cell r="N322">
            <v>0</v>
          </cell>
          <cell r="O322">
            <v>42696</v>
          </cell>
          <cell r="P322">
            <v>42403</v>
          </cell>
          <cell r="Q322">
            <v>42080</v>
          </cell>
          <cell r="R322">
            <v>0</v>
          </cell>
          <cell r="S322">
            <v>41887</v>
          </cell>
          <cell r="T322">
            <v>41866</v>
          </cell>
          <cell r="U322">
            <v>42762</v>
          </cell>
          <cell r="V322">
            <v>42093</v>
          </cell>
          <cell r="W322">
            <v>43923</v>
          </cell>
          <cell r="X322">
            <v>43650</v>
          </cell>
          <cell r="Y322">
            <v>43053</v>
          </cell>
          <cell r="Z322">
            <v>0</v>
          </cell>
          <cell r="AA322">
            <v>42139</v>
          </cell>
          <cell r="AB322">
            <v>42139</v>
          </cell>
          <cell r="AC322">
            <v>42185</v>
          </cell>
          <cell r="AD322">
            <v>0</v>
          </cell>
          <cell r="BA322">
            <v>0</v>
          </cell>
          <cell r="BB322">
            <v>0</v>
          </cell>
          <cell r="BC322">
            <v>0</v>
          </cell>
        </row>
        <row r="323">
          <cell r="A323" t="str">
            <v>Stage 2, Concept Design Completion Date LR</v>
          </cell>
          <cell r="B323">
            <v>41671</v>
          </cell>
          <cell r="C323">
            <v>0</v>
          </cell>
          <cell r="D323">
            <v>41456</v>
          </cell>
          <cell r="E323">
            <v>43192</v>
          </cell>
          <cell r="F323">
            <v>0</v>
          </cell>
          <cell r="G323">
            <v>42671</v>
          </cell>
          <cell r="H323">
            <v>41396</v>
          </cell>
          <cell r="I323">
            <v>41429</v>
          </cell>
          <cell r="J323">
            <v>41996</v>
          </cell>
          <cell r="K323">
            <v>0</v>
          </cell>
          <cell r="L323">
            <v>0</v>
          </cell>
          <cell r="M323">
            <v>41676</v>
          </cell>
          <cell r="N323">
            <v>0</v>
          </cell>
          <cell r="O323">
            <v>42696</v>
          </cell>
          <cell r="P323">
            <v>42403</v>
          </cell>
          <cell r="Q323">
            <v>42080</v>
          </cell>
          <cell r="R323">
            <v>0</v>
          </cell>
          <cell r="S323">
            <v>41887</v>
          </cell>
          <cell r="T323">
            <v>41866</v>
          </cell>
          <cell r="U323">
            <v>42762</v>
          </cell>
          <cell r="V323">
            <v>42093</v>
          </cell>
          <cell r="W323">
            <v>43923</v>
          </cell>
          <cell r="X323">
            <v>43650</v>
          </cell>
          <cell r="Y323">
            <v>42946</v>
          </cell>
          <cell r="Z323">
            <v>0</v>
          </cell>
          <cell r="AA323">
            <v>42139</v>
          </cell>
          <cell r="AB323">
            <v>42139</v>
          </cell>
          <cell r="AC323">
            <v>42185</v>
          </cell>
          <cell r="AD323">
            <v>0</v>
          </cell>
          <cell r="BA323">
            <v>0</v>
          </cell>
          <cell r="BB323">
            <v>0</v>
          </cell>
          <cell r="BC323">
            <v>0</v>
          </cell>
        </row>
        <row r="324">
          <cell r="A324" t="str">
            <v>Stage 3, Developed Design Completion Date BP</v>
          </cell>
          <cell r="B324">
            <v>41852</v>
          </cell>
          <cell r="C324">
            <v>0</v>
          </cell>
          <cell r="D324">
            <v>41601</v>
          </cell>
          <cell r="E324">
            <v>0</v>
          </cell>
          <cell r="F324">
            <v>0</v>
          </cell>
          <cell r="G324">
            <v>0</v>
          </cell>
          <cell r="H324">
            <v>41557</v>
          </cell>
          <cell r="I324">
            <v>41572</v>
          </cell>
          <cell r="J324">
            <v>42167</v>
          </cell>
          <cell r="K324">
            <v>0</v>
          </cell>
          <cell r="L324">
            <v>0</v>
          </cell>
          <cell r="M324">
            <v>41820</v>
          </cell>
          <cell r="N324">
            <v>0</v>
          </cell>
          <cell r="O324">
            <v>0</v>
          </cell>
          <cell r="P324">
            <v>0</v>
          </cell>
          <cell r="Q324">
            <v>42178</v>
          </cell>
          <cell r="R324">
            <v>42035</v>
          </cell>
          <cell r="S324">
            <v>0</v>
          </cell>
          <cell r="T324">
            <v>42137</v>
          </cell>
          <cell r="U324">
            <v>42093</v>
          </cell>
          <cell r="V324">
            <v>42093</v>
          </cell>
          <cell r="W324">
            <v>0</v>
          </cell>
          <cell r="X324">
            <v>0</v>
          </cell>
          <cell r="Y324">
            <v>0</v>
          </cell>
          <cell r="Z324">
            <v>0</v>
          </cell>
          <cell r="AA324">
            <v>42277</v>
          </cell>
          <cell r="AB324">
            <v>0</v>
          </cell>
          <cell r="AC324">
            <v>0</v>
          </cell>
          <cell r="AD324">
            <v>0</v>
          </cell>
          <cell r="BA324">
            <v>0</v>
          </cell>
          <cell r="BB324">
            <v>0</v>
          </cell>
          <cell r="BC324">
            <v>0</v>
          </cell>
        </row>
        <row r="325">
          <cell r="A325" t="str">
            <v>Stage 3, Developed Design Completion Date CF</v>
          </cell>
          <cell r="B325">
            <v>41852</v>
          </cell>
          <cell r="C325">
            <v>0</v>
          </cell>
          <cell r="D325">
            <v>41601</v>
          </cell>
          <cell r="E325">
            <v>43402</v>
          </cell>
          <cell r="F325">
            <v>0</v>
          </cell>
          <cell r="G325">
            <v>42794</v>
          </cell>
          <cell r="H325">
            <v>41557</v>
          </cell>
          <cell r="I325">
            <v>41572</v>
          </cell>
          <cell r="J325">
            <v>42167</v>
          </cell>
          <cell r="K325">
            <v>0</v>
          </cell>
          <cell r="L325">
            <v>0</v>
          </cell>
          <cell r="M325">
            <v>41793</v>
          </cell>
          <cell r="N325">
            <v>0</v>
          </cell>
          <cell r="O325">
            <v>42881</v>
          </cell>
          <cell r="P325">
            <v>42503</v>
          </cell>
          <cell r="Q325">
            <v>42178</v>
          </cell>
          <cell r="R325">
            <v>42038</v>
          </cell>
          <cell r="S325">
            <v>42037</v>
          </cell>
          <cell r="T325">
            <v>42338</v>
          </cell>
          <cell r="U325">
            <v>42916</v>
          </cell>
          <cell r="V325">
            <v>42237</v>
          </cell>
          <cell r="W325">
            <v>44133</v>
          </cell>
          <cell r="X325">
            <v>43860</v>
          </cell>
          <cell r="Y325">
            <v>43238</v>
          </cell>
          <cell r="Z325">
            <v>0</v>
          </cell>
          <cell r="AA325">
            <v>42368</v>
          </cell>
          <cell r="AB325">
            <v>42368</v>
          </cell>
          <cell r="AC325">
            <v>42855</v>
          </cell>
          <cell r="AD325">
            <v>0</v>
          </cell>
          <cell r="BA325">
            <v>0</v>
          </cell>
          <cell r="BB325">
            <v>0</v>
          </cell>
          <cell r="BC325">
            <v>0</v>
          </cell>
        </row>
        <row r="326">
          <cell r="A326" t="str">
            <v>Stage 3, Developed Design Completion Date LR</v>
          </cell>
          <cell r="B326">
            <v>41852</v>
          </cell>
          <cell r="C326">
            <v>0</v>
          </cell>
          <cell r="D326">
            <v>41601</v>
          </cell>
          <cell r="E326">
            <v>43402</v>
          </cell>
          <cell r="F326">
            <v>0</v>
          </cell>
          <cell r="G326">
            <v>42794</v>
          </cell>
          <cell r="H326">
            <v>41557</v>
          </cell>
          <cell r="I326">
            <v>41572</v>
          </cell>
          <cell r="J326">
            <v>42167</v>
          </cell>
          <cell r="K326">
            <v>0</v>
          </cell>
          <cell r="L326">
            <v>0</v>
          </cell>
          <cell r="M326">
            <v>41793</v>
          </cell>
          <cell r="N326">
            <v>0</v>
          </cell>
          <cell r="O326">
            <v>42850</v>
          </cell>
          <cell r="P326">
            <v>42503</v>
          </cell>
          <cell r="Q326">
            <v>42178</v>
          </cell>
          <cell r="R326">
            <v>42038</v>
          </cell>
          <cell r="S326">
            <v>42037</v>
          </cell>
          <cell r="T326">
            <v>42338</v>
          </cell>
          <cell r="U326">
            <v>42909</v>
          </cell>
          <cell r="V326">
            <v>42237</v>
          </cell>
          <cell r="W326">
            <v>44133</v>
          </cell>
          <cell r="X326">
            <v>43860</v>
          </cell>
          <cell r="Y326">
            <v>43129</v>
          </cell>
          <cell r="Z326">
            <v>0</v>
          </cell>
          <cell r="AA326">
            <v>42368</v>
          </cell>
          <cell r="AB326">
            <v>42368</v>
          </cell>
          <cell r="AC326">
            <v>42855</v>
          </cell>
          <cell r="AD326">
            <v>0</v>
          </cell>
          <cell r="BA326">
            <v>0</v>
          </cell>
          <cell r="BB326">
            <v>0</v>
          </cell>
          <cell r="BC326">
            <v>0</v>
          </cell>
        </row>
        <row r="327">
          <cell r="A327" t="str">
            <v>Stage 4, Technical Design Completion Date BP</v>
          </cell>
          <cell r="B327">
            <v>42020</v>
          </cell>
          <cell r="C327">
            <v>0</v>
          </cell>
          <cell r="D327">
            <v>41334</v>
          </cell>
          <cell r="E327">
            <v>0</v>
          </cell>
          <cell r="F327">
            <v>41764</v>
          </cell>
          <cell r="G327">
            <v>0</v>
          </cell>
          <cell r="H327">
            <v>41908</v>
          </cell>
          <cell r="I327">
            <v>41719</v>
          </cell>
          <cell r="J327">
            <v>42338</v>
          </cell>
          <cell r="K327">
            <v>0</v>
          </cell>
          <cell r="L327">
            <v>0</v>
          </cell>
          <cell r="M327">
            <v>42094</v>
          </cell>
          <cell r="N327">
            <v>0</v>
          </cell>
          <cell r="O327">
            <v>0</v>
          </cell>
          <cell r="P327">
            <v>0</v>
          </cell>
          <cell r="Q327">
            <v>42350</v>
          </cell>
          <cell r="R327">
            <v>42185</v>
          </cell>
          <cell r="S327">
            <v>0</v>
          </cell>
          <cell r="T327">
            <v>0</v>
          </cell>
          <cell r="U327">
            <v>42277</v>
          </cell>
          <cell r="V327">
            <v>42277</v>
          </cell>
          <cell r="W327">
            <v>0</v>
          </cell>
          <cell r="X327">
            <v>0</v>
          </cell>
          <cell r="Y327">
            <v>0</v>
          </cell>
          <cell r="Z327">
            <v>0</v>
          </cell>
          <cell r="AA327">
            <v>42422</v>
          </cell>
          <cell r="AB327">
            <v>0</v>
          </cell>
          <cell r="AC327">
            <v>0</v>
          </cell>
          <cell r="AD327">
            <v>0</v>
          </cell>
          <cell r="BA327">
            <v>0</v>
          </cell>
          <cell r="BB327">
            <v>0</v>
          </cell>
          <cell r="BC327">
            <v>0</v>
          </cell>
        </row>
        <row r="328">
          <cell r="A328" t="str">
            <v>Stage 4, Technical Design Completion Date CF</v>
          </cell>
          <cell r="B328">
            <v>42139</v>
          </cell>
          <cell r="C328">
            <v>0</v>
          </cell>
          <cell r="D328">
            <v>41334</v>
          </cell>
          <cell r="E328">
            <v>43647</v>
          </cell>
          <cell r="F328">
            <v>42099</v>
          </cell>
          <cell r="G328">
            <v>42978</v>
          </cell>
          <cell r="H328">
            <v>41908</v>
          </cell>
          <cell r="I328">
            <v>41719</v>
          </cell>
          <cell r="J328">
            <v>42398</v>
          </cell>
          <cell r="K328">
            <v>0</v>
          </cell>
          <cell r="L328">
            <v>0</v>
          </cell>
          <cell r="M328">
            <v>42094</v>
          </cell>
          <cell r="N328">
            <v>0</v>
          </cell>
          <cell r="O328">
            <v>43161</v>
          </cell>
          <cell r="P328">
            <v>42720</v>
          </cell>
          <cell r="Q328">
            <v>42330</v>
          </cell>
          <cell r="R328">
            <v>42308</v>
          </cell>
          <cell r="S328">
            <v>0</v>
          </cell>
          <cell r="T328">
            <v>0</v>
          </cell>
          <cell r="U328">
            <v>43091</v>
          </cell>
          <cell r="V328">
            <v>42426</v>
          </cell>
          <cell r="W328">
            <v>44378</v>
          </cell>
          <cell r="X328">
            <v>44105</v>
          </cell>
          <cell r="Y328">
            <v>43476</v>
          </cell>
          <cell r="Z328">
            <v>0</v>
          </cell>
          <cell r="AA328">
            <v>42566</v>
          </cell>
          <cell r="AB328">
            <v>42566</v>
          </cell>
          <cell r="AC328">
            <v>43131</v>
          </cell>
          <cell r="AD328">
            <v>0</v>
          </cell>
          <cell r="BA328">
            <v>0</v>
          </cell>
          <cell r="BB328">
            <v>0</v>
          </cell>
          <cell r="BC328">
            <v>0</v>
          </cell>
        </row>
        <row r="329">
          <cell r="A329" t="str">
            <v>Stage 4, Technical Design Completion Date LR</v>
          </cell>
          <cell r="B329">
            <v>42139</v>
          </cell>
          <cell r="C329">
            <v>0</v>
          </cell>
          <cell r="D329">
            <v>41334</v>
          </cell>
          <cell r="E329">
            <v>43647</v>
          </cell>
          <cell r="F329">
            <v>42099</v>
          </cell>
          <cell r="G329">
            <v>42978</v>
          </cell>
          <cell r="H329">
            <v>41908</v>
          </cell>
          <cell r="I329">
            <v>41719</v>
          </cell>
          <cell r="J329">
            <v>42398</v>
          </cell>
          <cell r="K329">
            <v>0</v>
          </cell>
          <cell r="L329">
            <v>0</v>
          </cell>
          <cell r="M329">
            <v>42094</v>
          </cell>
          <cell r="N329">
            <v>0</v>
          </cell>
          <cell r="O329">
            <v>43004</v>
          </cell>
          <cell r="P329">
            <v>42720</v>
          </cell>
          <cell r="Q329">
            <v>42330</v>
          </cell>
          <cell r="R329">
            <v>42308</v>
          </cell>
          <cell r="S329">
            <v>0</v>
          </cell>
          <cell r="T329">
            <v>0</v>
          </cell>
          <cell r="U329">
            <v>43049</v>
          </cell>
          <cell r="V329">
            <v>42426</v>
          </cell>
          <cell r="W329">
            <v>44378</v>
          </cell>
          <cell r="X329">
            <v>44105</v>
          </cell>
          <cell r="Y329">
            <v>43371</v>
          </cell>
          <cell r="Z329">
            <v>0</v>
          </cell>
          <cell r="AA329">
            <v>42566</v>
          </cell>
          <cell r="AB329">
            <v>42566</v>
          </cell>
          <cell r="AC329">
            <v>43131</v>
          </cell>
          <cell r="AD329">
            <v>0</v>
          </cell>
          <cell r="BA329">
            <v>0</v>
          </cell>
          <cell r="BB329">
            <v>0</v>
          </cell>
          <cell r="BC329">
            <v>0</v>
          </cell>
        </row>
        <row r="330">
          <cell r="A330" t="str">
            <v>Stage 5, Start On Site Date BP</v>
          </cell>
          <cell r="B330">
            <v>42030</v>
          </cell>
          <cell r="C330">
            <v>41821</v>
          </cell>
          <cell r="D330">
            <v>41323</v>
          </cell>
          <cell r="E330">
            <v>43017</v>
          </cell>
          <cell r="F330">
            <v>41821</v>
          </cell>
          <cell r="G330">
            <v>0</v>
          </cell>
          <cell r="H330">
            <v>41834</v>
          </cell>
          <cell r="I330">
            <v>41730</v>
          </cell>
          <cell r="J330">
            <v>42370</v>
          </cell>
          <cell r="K330">
            <v>0</v>
          </cell>
          <cell r="L330">
            <v>0</v>
          </cell>
          <cell r="M330">
            <v>41883</v>
          </cell>
          <cell r="N330">
            <v>41372</v>
          </cell>
          <cell r="O330">
            <v>43193</v>
          </cell>
          <cell r="P330">
            <v>0</v>
          </cell>
          <cell r="Q330">
            <v>42534</v>
          </cell>
          <cell r="R330">
            <v>42216</v>
          </cell>
          <cell r="S330">
            <v>42129</v>
          </cell>
          <cell r="T330">
            <v>42394</v>
          </cell>
          <cell r="U330">
            <v>42583</v>
          </cell>
          <cell r="V330">
            <v>42387</v>
          </cell>
          <cell r="W330">
            <v>43325</v>
          </cell>
          <cell r="X330">
            <v>43325</v>
          </cell>
          <cell r="Y330">
            <v>42976</v>
          </cell>
          <cell r="Z330">
            <v>41428</v>
          </cell>
          <cell r="AA330">
            <v>42461</v>
          </cell>
          <cell r="AB330">
            <v>0</v>
          </cell>
          <cell r="AC330">
            <v>42522</v>
          </cell>
          <cell r="AD330">
            <v>0</v>
          </cell>
          <cell r="BA330">
            <v>0</v>
          </cell>
          <cell r="BB330">
            <v>0</v>
          </cell>
          <cell r="BC330">
            <v>0</v>
          </cell>
        </row>
        <row r="331">
          <cell r="A331" t="str">
            <v>Stage 5, Start On Site Date CF</v>
          </cell>
          <cell r="B331">
            <v>42058</v>
          </cell>
          <cell r="C331">
            <v>42058</v>
          </cell>
          <cell r="D331">
            <v>41323</v>
          </cell>
          <cell r="E331">
            <v>43647</v>
          </cell>
          <cell r="F331">
            <v>41821</v>
          </cell>
          <cell r="G331">
            <v>43044</v>
          </cell>
          <cell r="H331">
            <v>41953</v>
          </cell>
          <cell r="I331">
            <v>41730</v>
          </cell>
          <cell r="J331">
            <v>42401</v>
          </cell>
          <cell r="K331">
            <v>0</v>
          </cell>
          <cell r="L331">
            <v>0</v>
          </cell>
          <cell r="M331">
            <v>41883</v>
          </cell>
          <cell r="N331">
            <v>41372</v>
          </cell>
          <cell r="O331">
            <v>43189</v>
          </cell>
          <cell r="P331">
            <v>43160</v>
          </cell>
          <cell r="Q331">
            <v>43283</v>
          </cell>
          <cell r="R331">
            <v>42338</v>
          </cell>
          <cell r="S331">
            <v>42205</v>
          </cell>
          <cell r="T331">
            <v>43283</v>
          </cell>
          <cell r="U331">
            <v>43102</v>
          </cell>
          <cell r="V331">
            <v>42486</v>
          </cell>
          <cell r="W331">
            <v>44378</v>
          </cell>
          <cell r="X331">
            <v>44105</v>
          </cell>
          <cell r="Y331">
            <v>43546</v>
          </cell>
          <cell r="Z331">
            <v>41428</v>
          </cell>
          <cell r="AA331">
            <v>43647</v>
          </cell>
          <cell r="AB331">
            <v>43801</v>
          </cell>
          <cell r="AC331">
            <v>43770</v>
          </cell>
          <cell r="AD331">
            <v>0</v>
          </cell>
          <cell r="BA331">
            <v>0</v>
          </cell>
          <cell r="BB331">
            <v>0</v>
          </cell>
          <cell r="BC331">
            <v>0</v>
          </cell>
        </row>
        <row r="332">
          <cell r="A332" t="str">
            <v>Stage 5, Start On Site Date LR</v>
          </cell>
          <cell r="B332">
            <v>42058</v>
          </cell>
          <cell r="C332">
            <v>42058</v>
          </cell>
          <cell r="D332">
            <v>41323</v>
          </cell>
          <cell r="E332">
            <v>43647</v>
          </cell>
          <cell r="F332">
            <v>41821</v>
          </cell>
          <cell r="G332">
            <v>43044</v>
          </cell>
          <cell r="H332">
            <v>41953</v>
          </cell>
          <cell r="I332">
            <v>41730</v>
          </cell>
          <cell r="J332">
            <v>42401</v>
          </cell>
          <cell r="K332">
            <v>0</v>
          </cell>
          <cell r="L332">
            <v>0</v>
          </cell>
          <cell r="M332">
            <v>41883</v>
          </cell>
          <cell r="N332">
            <v>41372</v>
          </cell>
          <cell r="O332">
            <v>43164</v>
          </cell>
          <cell r="P332">
            <v>43160</v>
          </cell>
          <cell r="Q332">
            <v>43069</v>
          </cell>
          <cell r="R332">
            <v>42338</v>
          </cell>
          <cell r="S332">
            <v>42205</v>
          </cell>
          <cell r="T332">
            <v>43283</v>
          </cell>
          <cell r="U332">
            <v>43052</v>
          </cell>
          <cell r="V332">
            <v>42486</v>
          </cell>
          <cell r="W332">
            <v>44378</v>
          </cell>
          <cell r="X332">
            <v>44105</v>
          </cell>
          <cell r="Y332">
            <v>43472</v>
          </cell>
          <cell r="Z332">
            <v>41428</v>
          </cell>
          <cell r="AA332">
            <v>43647</v>
          </cell>
          <cell r="AB332">
            <v>43801</v>
          </cell>
          <cell r="AC332">
            <v>43770</v>
          </cell>
          <cell r="AD332">
            <v>0</v>
          </cell>
          <cell r="BA332">
            <v>0</v>
          </cell>
          <cell r="BB332">
            <v>0</v>
          </cell>
          <cell r="BC332">
            <v>0</v>
          </cell>
        </row>
        <row r="333">
          <cell r="A333" t="str">
            <v>Stage 6, Practical Completion Date BP</v>
          </cell>
          <cell r="B333">
            <v>42762</v>
          </cell>
          <cell r="C333">
            <v>42488</v>
          </cell>
          <cell r="D333">
            <v>42129</v>
          </cell>
          <cell r="E333">
            <v>43721</v>
          </cell>
          <cell r="F333">
            <v>42153</v>
          </cell>
          <cell r="G333">
            <v>0</v>
          </cell>
          <cell r="H333">
            <v>42373</v>
          </cell>
          <cell r="I333">
            <v>42292</v>
          </cell>
          <cell r="J333">
            <v>43235</v>
          </cell>
          <cell r="K333">
            <v>0</v>
          </cell>
          <cell r="L333">
            <v>0</v>
          </cell>
          <cell r="M333">
            <v>42821</v>
          </cell>
          <cell r="N333">
            <v>42261</v>
          </cell>
          <cell r="O333">
            <v>43923</v>
          </cell>
          <cell r="P333">
            <v>0</v>
          </cell>
          <cell r="Q333">
            <v>43178</v>
          </cell>
          <cell r="R333">
            <v>42855</v>
          </cell>
          <cell r="S333">
            <v>43091</v>
          </cell>
          <cell r="T333">
            <v>43251</v>
          </cell>
          <cell r="U333">
            <v>43252</v>
          </cell>
          <cell r="V333">
            <v>42916</v>
          </cell>
          <cell r="W333">
            <v>44137</v>
          </cell>
          <cell r="X333">
            <v>44036</v>
          </cell>
          <cell r="Y333">
            <v>43899</v>
          </cell>
          <cell r="Z333">
            <v>42402</v>
          </cell>
          <cell r="AA333">
            <v>43272</v>
          </cell>
          <cell r="AB333">
            <v>0</v>
          </cell>
          <cell r="AC333">
            <v>43412</v>
          </cell>
          <cell r="AD333">
            <v>0</v>
          </cell>
          <cell r="BA333">
            <v>0</v>
          </cell>
          <cell r="BB333">
            <v>0</v>
          </cell>
          <cell r="BC333">
            <v>0</v>
          </cell>
        </row>
        <row r="334">
          <cell r="A334" t="str">
            <v>Stage 6, Practical Completion Date CF</v>
          </cell>
          <cell r="B334">
            <v>42898</v>
          </cell>
          <cell r="C334">
            <v>42552</v>
          </cell>
          <cell r="D334">
            <v>42131</v>
          </cell>
          <cell r="E334">
            <v>44354</v>
          </cell>
          <cell r="F334">
            <v>42248</v>
          </cell>
          <cell r="G334">
            <v>43346</v>
          </cell>
          <cell r="H334">
            <v>42583</v>
          </cell>
          <cell r="I334">
            <v>42328</v>
          </cell>
          <cell r="J334">
            <v>43332</v>
          </cell>
          <cell r="K334">
            <v>0</v>
          </cell>
          <cell r="L334">
            <v>0</v>
          </cell>
          <cell r="M334">
            <v>43038</v>
          </cell>
          <cell r="N334">
            <v>42387</v>
          </cell>
          <cell r="O334">
            <v>43742</v>
          </cell>
          <cell r="P334">
            <v>43499</v>
          </cell>
          <cell r="Q334">
            <v>43892</v>
          </cell>
          <cell r="R334">
            <v>43031</v>
          </cell>
          <cell r="S334">
            <v>42905</v>
          </cell>
          <cell r="T334">
            <v>44186</v>
          </cell>
          <cell r="U334">
            <v>43924</v>
          </cell>
          <cell r="V334">
            <v>43168</v>
          </cell>
          <cell r="W334">
            <v>45197</v>
          </cell>
          <cell r="X334">
            <v>44896</v>
          </cell>
          <cell r="Y334">
            <v>44477</v>
          </cell>
          <cell r="Z334">
            <v>42702</v>
          </cell>
          <cell r="AA334">
            <v>44589</v>
          </cell>
          <cell r="AB334">
            <v>44742</v>
          </cell>
          <cell r="AC334">
            <v>44619</v>
          </cell>
          <cell r="AD334">
            <v>0</v>
          </cell>
          <cell r="BA334">
            <v>0</v>
          </cell>
          <cell r="BB334">
            <v>0</v>
          </cell>
          <cell r="BC334">
            <v>0</v>
          </cell>
        </row>
        <row r="335">
          <cell r="A335" t="str">
            <v>Stage 6, Practical Completion Date LR</v>
          </cell>
          <cell r="B335">
            <v>42898</v>
          </cell>
          <cell r="C335">
            <v>42552</v>
          </cell>
          <cell r="D335">
            <v>42131</v>
          </cell>
          <cell r="E335">
            <v>44354</v>
          </cell>
          <cell r="F335">
            <v>42248</v>
          </cell>
          <cell r="G335">
            <v>43346</v>
          </cell>
          <cell r="H335">
            <v>42583</v>
          </cell>
          <cell r="I335">
            <v>42328</v>
          </cell>
          <cell r="J335">
            <v>43332</v>
          </cell>
          <cell r="K335">
            <v>0</v>
          </cell>
          <cell r="L335">
            <v>0</v>
          </cell>
          <cell r="M335">
            <v>43038</v>
          </cell>
          <cell r="N335">
            <v>42387</v>
          </cell>
          <cell r="O335">
            <v>43742</v>
          </cell>
          <cell r="P335">
            <v>43499</v>
          </cell>
          <cell r="Q335">
            <v>43679</v>
          </cell>
          <cell r="R335">
            <v>43031</v>
          </cell>
          <cell r="S335">
            <v>42905</v>
          </cell>
          <cell r="T335">
            <v>44186</v>
          </cell>
          <cell r="U335">
            <v>43861</v>
          </cell>
          <cell r="V335">
            <v>43168</v>
          </cell>
          <cell r="W335">
            <v>45197</v>
          </cell>
          <cell r="X335">
            <v>44896</v>
          </cell>
          <cell r="Y335">
            <v>44407</v>
          </cell>
          <cell r="Z335">
            <v>42702</v>
          </cell>
          <cell r="AA335">
            <v>44589</v>
          </cell>
          <cell r="AB335">
            <v>44742</v>
          </cell>
          <cell r="AC335">
            <v>44619</v>
          </cell>
          <cell r="AD335">
            <v>0</v>
          </cell>
          <cell r="BA335">
            <v>0</v>
          </cell>
          <cell r="BB335">
            <v>0</v>
          </cell>
          <cell r="BC335">
            <v>0</v>
          </cell>
        </row>
        <row r="336">
          <cell r="A336" t="str">
            <v>Status</v>
          </cell>
          <cell r="B336" t="str">
            <v>Active</v>
          </cell>
          <cell r="C336" t="str">
            <v>Active</v>
          </cell>
          <cell r="D336" t="str">
            <v>Active</v>
          </cell>
          <cell r="E336" t="str">
            <v>Active</v>
          </cell>
          <cell r="F336" t="str">
            <v>Active</v>
          </cell>
          <cell r="G336" t="str">
            <v>Active</v>
          </cell>
          <cell r="H336" t="str">
            <v>Active</v>
          </cell>
          <cell r="I336" t="str">
            <v>Active</v>
          </cell>
          <cell r="J336" t="str">
            <v>Active</v>
          </cell>
          <cell r="K336" t="str">
            <v>Active</v>
          </cell>
          <cell r="L336" t="str">
            <v>Active</v>
          </cell>
          <cell r="M336" t="str">
            <v>Active</v>
          </cell>
          <cell r="N336" t="str">
            <v>Active</v>
          </cell>
          <cell r="O336" t="str">
            <v>Active</v>
          </cell>
          <cell r="P336" t="str">
            <v>Active</v>
          </cell>
          <cell r="Q336" t="str">
            <v>Active</v>
          </cell>
          <cell r="R336" t="str">
            <v>Active</v>
          </cell>
          <cell r="S336" t="str">
            <v>Active</v>
          </cell>
          <cell r="T336" t="str">
            <v>Active</v>
          </cell>
          <cell r="U336" t="str">
            <v>Active</v>
          </cell>
          <cell r="V336" t="str">
            <v>Active</v>
          </cell>
          <cell r="W336" t="str">
            <v>Active</v>
          </cell>
          <cell r="X336" t="str">
            <v>Active</v>
          </cell>
          <cell r="Y336" t="str">
            <v>Active</v>
          </cell>
          <cell r="Z336" t="str">
            <v>Active</v>
          </cell>
          <cell r="AA336" t="str">
            <v>Active</v>
          </cell>
          <cell r="AB336" t="str">
            <v>Active</v>
          </cell>
          <cell r="AC336" t="str">
            <v>Active</v>
          </cell>
          <cell r="AD336" t="str">
            <v>Active</v>
          </cell>
          <cell r="AE336" t="str">
            <v>Active</v>
          </cell>
          <cell r="BA336">
            <v>0</v>
          </cell>
          <cell r="BB336">
            <v>0</v>
          </cell>
          <cell r="BC336">
            <v>0</v>
          </cell>
        </row>
        <row r="337">
          <cell r="A337" t="str">
            <v>Storeys Above Ground BP</v>
          </cell>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BA337">
            <v>0</v>
          </cell>
          <cell r="BB337">
            <v>0</v>
          </cell>
          <cell r="BC337">
            <v>0</v>
          </cell>
        </row>
        <row r="338">
          <cell r="A338" t="str">
            <v>Storeys Above Ground CF</v>
          </cell>
          <cell r="B338">
            <v>11</v>
          </cell>
          <cell r="C338">
            <v>10</v>
          </cell>
          <cell r="D338">
            <v>0</v>
          </cell>
          <cell r="E338">
            <v>0</v>
          </cell>
          <cell r="F338">
            <v>0</v>
          </cell>
          <cell r="G338">
            <v>0</v>
          </cell>
          <cell r="H338">
            <v>0</v>
          </cell>
          <cell r="I338">
            <v>0</v>
          </cell>
          <cell r="J338">
            <v>0</v>
          </cell>
          <cell r="K338">
            <v>0</v>
          </cell>
          <cell r="L338">
            <v>0</v>
          </cell>
          <cell r="M338">
            <v>0</v>
          </cell>
          <cell r="N338">
            <v>0</v>
          </cell>
          <cell r="O338">
            <v>3</v>
          </cell>
          <cell r="P338">
            <v>0</v>
          </cell>
          <cell r="Q338">
            <v>0</v>
          </cell>
          <cell r="R338">
            <v>0</v>
          </cell>
          <cell r="S338">
            <v>0</v>
          </cell>
          <cell r="T338">
            <v>12</v>
          </cell>
          <cell r="U338">
            <v>12</v>
          </cell>
          <cell r="V338">
            <v>0</v>
          </cell>
          <cell r="W338">
            <v>0</v>
          </cell>
          <cell r="X338">
            <v>0</v>
          </cell>
          <cell r="Y338">
            <v>0</v>
          </cell>
          <cell r="Z338">
            <v>0</v>
          </cell>
          <cell r="AA338">
            <v>11</v>
          </cell>
          <cell r="AB338">
            <v>9</v>
          </cell>
          <cell r="AC338">
            <v>0</v>
          </cell>
          <cell r="AD338">
            <v>0</v>
          </cell>
          <cell r="AE338">
            <v>0</v>
          </cell>
          <cell r="BA338">
            <v>0</v>
          </cell>
          <cell r="BB338">
            <v>0</v>
          </cell>
          <cell r="BC338">
            <v>0</v>
          </cell>
        </row>
        <row r="339">
          <cell r="A339" t="str">
            <v>Storeys Above Ground LR</v>
          </cell>
          <cell r="B339">
            <v>11</v>
          </cell>
          <cell r="C339">
            <v>0</v>
          </cell>
          <cell r="D339">
            <v>0</v>
          </cell>
          <cell r="E339">
            <v>0</v>
          </cell>
          <cell r="F339">
            <v>0</v>
          </cell>
          <cell r="G339">
            <v>0</v>
          </cell>
          <cell r="H339">
            <v>0</v>
          </cell>
          <cell r="I339">
            <v>0</v>
          </cell>
          <cell r="J339">
            <v>0</v>
          </cell>
          <cell r="K339">
            <v>0</v>
          </cell>
          <cell r="L339">
            <v>0</v>
          </cell>
          <cell r="M339">
            <v>0</v>
          </cell>
          <cell r="N339">
            <v>0</v>
          </cell>
          <cell r="O339">
            <v>3</v>
          </cell>
          <cell r="P339">
            <v>0</v>
          </cell>
          <cell r="Q339">
            <v>0</v>
          </cell>
          <cell r="R339">
            <v>0</v>
          </cell>
          <cell r="S339">
            <v>0</v>
          </cell>
          <cell r="T339">
            <v>12</v>
          </cell>
          <cell r="U339">
            <v>12</v>
          </cell>
          <cell r="V339">
            <v>0</v>
          </cell>
          <cell r="W339">
            <v>0</v>
          </cell>
          <cell r="X339">
            <v>0</v>
          </cell>
          <cell r="Y339">
            <v>0</v>
          </cell>
          <cell r="Z339">
            <v>0</v>
          </cell>
          <cell r="AA339">
            <v>11</v>
          </cell>
          <cell r="AB339">
            <v>9</v>
          </cell>
          <cell r="AC339">
            <v>0</v>
          </cell>
          <cell r="AD339">
            <v>0</v>
          </cell>
          <cell r="BA339">
            <v>0</v>
          </cell>
          <cell r="BB339">
            <v>0</v>
          </cell>
          <cell r="BC339">
            <v>0</v>
          </cell>
        </row>
        <row r="340">
          <cell r="A340" t="str">
            <v>Student Accommodation GEA BP</v>
          </cell>
          <cell r="B340">
            <v>0</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BA340">
            <v>0</v>
          </cell>
          <cell r="BB340">
            <v>0</v>
          </cell>
          <cell r="BC340">
            <v>0</v>
          </cell>
        </row>
        <row r="341">
          <cell r="A341" t="str">
            <v>Student Accommodation GEA CF</v>
          </cell>
          <cell r="B341">
            <v>0</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BA341">
            <v>0</v>
          </cell>
          <cell r="BB341">
            <v>0</v>
          </cell>
          <cell r="BC341">
            <v>0</v>
          </cell>
        </row>
        <row r="342">
          <cell r="A342" t="str">
            <v>Student Accommodation GEA LR</v>
          </cell>
          <cell r="B342">
            <v>0</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BA342">
            <v>0</v>
          </cell>
          <cell r="BB342">
            <v>0</v>
          </cell>
          <cell r="BC342">
            <v>0</v>
          </cell>
        </row>
        <row r="343">
          <cell r="A343" t="str">
            <v>Student Accommodation GIA BP</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BA343">
            <v>0</v>
          </cell>
          <cell r="BB343">
            <v>0</v>
          </cell>
          <cell r="BC343">
            <v>0</v>
          </cell>
        </row>
        <row r="344">
          <cell r="A344" t="str">
            <v>Student Accommodation GIA CF</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BA344">
            <v>0</v>
          </cell>
          <cell r="BB344">
            <v>0</v>
          </cell>
          <cell r="BC344">
            <v>0</v>
          </cell>
        </row>
        <row r="345">
          <cell r="A345" t="str">
            <v>Student Accommodation GIA LR</v>
          </cell>
          <cell r="B345">
            <v>0</v>
          </cell>
          <cell r="C345">
            <v>0</v>
          </cell>
          <cell r="D345">
            <v>0</v>
          </cell>
          <cell r="E345">
            <v>0</v>
          </cell>
          <cell r="F345">
            <v>0</v>
          </cell>
          <cell r="G345">
            <v>0</v>
          </cell>
          <cell r="H345">
            <v>0</v>
          </cell>
          <cell r="I345">
            <v>0</v>
          </cell>
          <cell r="J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BA345">
            <v>0</v>
          </cell>
          <cell r="BB345">
            <v>0</v>
          </cell>
          <cell r="BC345">
            <v>0</v>
          </cell>
        </row>
        <row r="346">
          <cell r="A346" t="str">
            <v>Student Accommodation NIA BP</v>
          </cell>
          <cell r="B346">
            <v>0</v>
          </cell>
          <cell r="C346">
            <v>0</v>
          </cell>
          <cell r="D346">
            <v>0</v>
          </cell>
          <cell r="E346">
            <v>0</v>
          </cell>
          <cell r="F346">
            <v>0</v>
          </cell>
          <cell r="G346">
            <v>0</v>
          </cell>
          <cell r="H346">
            <v>0</v>
          </cell>
          <cell r="I346">
            <v>0</v>
          </cell>
          <cell r="J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BA346">
            <v>0</v>
          </cell>
          <cell r="BB346">
            <v>0</v>
          </cell>
          <cell r="BC346">
            <v>0</v>
          </cell>
        </row>
        <row r="347">
          <cell r="A347" t="str">
            <v>Student Accommodation NIA CF</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BA347">
            <v>0</v>
          </cell>
          <cell r="BB347">
            <v>0</v>
          </cell>
          <cell r="BC347">
            <v>0</v>
          </cell>
        </row>
        <row r="348">
          <cell r="A348" t="str">
            <v>Student Accommodation NIA LR</v>
          </cell>
          <cell r="B348">
            <v>0</v>
          </cell>
          <cell r="C348">
            <v>0</v>
          </cell>
          <cell r="D348">
            <v>0</v>
          </cell>
          <cell r="E348">
            <v>0</v>
          </cell>
          <cell r="F348">
            <v>0</v>
          </cell>
          <cell r="G348">
            <v>0</v>
          </cell>
          <cell r="H348">
            <v>0</v>
          </cell>
          <cell r="I348">
            <v>0</v>
          </cell>
          <cell r="J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BA348">
            <v>0</v>
          </cell>
          <cell r="BB348">
            <v>0</v>
          </cell>
          <cell r="BC348">
            <v>0</v>
          </cell>
        </row>
        <row r="349">
          <cell r="A349" t="str">
            <v>Surveys And Ground Investigations  BP</v>
          </cell>
          <cell r="B349">
            <v>5000</v>
          </cell>
          <cell r="C349">
            <v>20000</v>
          </cell>
          <cell r="D349">
            <v>65470</v>
          </cell>
          <cell r="E349">
            <v>0</v>
          </cell>
          <cell r="F349">
            <v>0</v>
          </cell>
          <cell r="G349">
            <v>0</v>
          </cell>
          <cell r="H349">
            <v>49640</v>
          </cell>
          <cell r="I349">
            <v>580000</v>
          </cell>
          <cell r="J349">
            <v>0</v>
          </cell>
          <cell r="M349">
            <v>0</v>
          </cell>
          <cell r="N349">
            <v>0</v>
          </cell>
          <cell r="O349">
            <v>0</v>
          </cell>
          <cell r="P349">
            <v>0</v>
          </cell>
          <cell r="Q349">
            <v>300000</v>
          </cell>
          <cell r="R349">
            <v>305000</v>
          </cell>
          <cell r="S349">
            <v>0</v>
          </cell>
          <cell r="T349">
            <v>0</v>
          </cell>
          <cell r="U349">
            <v>100000</v>
          </cell>
          <cell r="V349">
            <v>100000</v>
          </cell>
          <cell r="W349">
            <v>0</v>
          </cell>
          <cell r="X349">
            <v>0</v>
          </cell>
          <cell r="Y349">
            <v>0</v>
          </cell>
          <cell r="Z349">
            <v>0</v>
          </cell>
          <cell r="AA349">
            <v>150000</v>
          </cell>
          <cell r="AB349">
            <v>0</v>
          </cell>
          <cell r="AC349">
            <v>100000</v>
          </cell>
          <cell r="AD349">
            <v>0</v>
          </cell>
          <cell r="BA349">
            <v>0</v>
          </cell>
          <cell r="BB349">
            <v>0</v>
          </cell>
          <cell r="BC349">
            <v>0</v>
          </cell>
        </row>
        <row r="350">
          <cell r="A350" t="str">
            <v>Surveys And Ground Investigations  CF</v>
          </cell>
          <cell r="B350">
            <v>5000</v>
          </cell>
          <cell r="C350">
            <v>6128</v>
          </cell>
          <cell r="D350">
            <v>75855</v>
          </cell>
          <cell r="E350">
            <v>200000</v>
          </cell>
          <cell r="F350">
            <v>0</v>
          </cell>
          <cell r="G350">
            <v>0</v>
          </cell>
          <cell r="H350">
            <v>0</v>
          </cell>
          <cell r="I350">
            <v>128123</v>
          </cell>
          <cell r="J350">
            <v>0</v>
          </cell>
          <cell r="K350">
            <v>0</v>
          </cell>
          <cell r="L350">
            <v>0</v>
          </cell>
          <cell r="M350">
            <v>0</v>
          </cell>
          <cell r="N350">
            <v>0</v>
          </cell>
          <cell r="O350">
            <v>150000</v>
          </cell>
          <cell r="P350">
            <v>200000</v>
          </cell>
          <cell r="Q350">
            <v>30000</v>
          </cell>
          <cell r="R350">
            <v>25000</v>
          </cell>
          <cell r="S350">
            <v>0</v>
          </cell>
          <cell r="T350">
            <v>0</v>
          </cell>
          <cell r="U350">
            <v>174904</v>
          </cell>
          <cell r="V350">
            <v>70001</v>
          </cell>
          <cell r="W350">
            <v>150000</v>
          </cell>
          <cell r="X350">
            <v>100000</v>
          </cell>
          <cell r="Y350">
            <v>400000</v>
          </cell>
          <cell r="Z350">
            <v>0</v>
          </cell>
          <cell r="AA350">
            <v>100000</v>
          </cell>
          <cell r="AB350">
            <v>50000</v>
          </cell>
          <cell r="AC350">
            <v>100000</v>
          </cell>
          <cell r="AD350">
            <v>0</v>
          </cell>
          <cell r="AE350">
            <v>0</v>
          </cell>
          <cell r="BA350">
            <v>0</v>
          </cell>
          <cell r="BB350">
            <v>0</v>
          </cell>
          <cell r="BC350">
            <v>0</v>
          </cell>
        </row>
        <row r="351">
          <cell r="A351" t="str">
            <v>Surveys And Ground Investigations  LR</v>
          </cell>
          <cell r="B351">
            <v>5000</v>
          </cell>
          <cell r="C351">
            <v>6128</v>
          </cell>
          <cell r="D351">
            <v>75855</v>
          </cell>
          <cell r="E351">
            <v>200000</v>
          </cell>
          <cell r="F351">
            <v>0</v>
          </cell>
          <cell r="G351">
            <v>0</v>
          </cell>
          <cell r="H351">
            <v>2000</v>
          </cell>
          <cell r="I351">
            <v>128123</v>
          </cell>
          <cell r="J351">
            <v>0</v>
          </cell>
          <cell r="M351">
            <v>0</v>
          </cell>
          <cell r="N351">
            <v>0</v>
          </cell>
          <cell r="O351">
            <v>150000</v>
          </cell>
          <cell r="P351">
            <v>200000</v>
          </cell>
          <cell r="Q351">
            <v>30000</v>
          </cell>
          <cell r="R351">
            <v>25000</v>
          </cell>
          <cell r="S351">
            <v>0</v>
          </cell>
          <cell r="T351">
            <v>0</v>
          </cell>
          <cell r="U351">
            <v>174904</v>
          </cell>
          <cell r="V351">
            <v>70001</v>
          </cell>
          <cell r="W351">
            <v>150000</v>
          </cell>
          <cell r="X351">
            <v>100000</v>
          </cell>
          <cell r="Y351">
            <v>400000</v>
          </cell>
          <cell r="Z351">
            <v>0</v>
          </cell>
          <cell r="AA351">
            <v>100000</v>
          </cell>
          <cell r="AB351">
            <v>50000</v>
          </cell>
          <cell r="AC351">
            <v>100000</v>
          </cell>
          <cell r="AD351">
            <v>0</v>
          </cell>
          <cell r="BA351">
            <v>0</v>
          </cell>
          <cell r="BB351">
            <v>0</v>
          </cell>
          <cell r="BC351">
            <v>0</v>
          </cell>
        </row>
        <row r="352">
          <cell r="A352" t="str">
            <v>Third Party Agreements BP</v>
          </cell>
          <cell r="B352">
            <v>0</v>
          </cell>
          <cell r="C352">
            <v>0</v>
          </cell>
          <cell r="D352">
            <v>0</v>
          </cell>
          <cell r="E352">
            <v>0</v>
          </cell>
          <cell r="F352">
            <v>0</v>
          </cell>
          <cell r="G352">
            <v>0</v>
          </cell>
          <cell r="H352">
            <v>0</v>
          </cell>
          <cell r="I352">
            <v>0</v>
          </cell>
          <cell r="J352">
            <v>0</v>
          </cell>
          <cell r="M352">
            <v>0</v>
          </cell>
          <cell r="N352">
            <v>0</v>
          </cell>
          <cell r="O352">
            <v>0</v>
          </cell>
          <cell r="P352">
            <v>0</v>
          </cell>
          <cell r="Q352">
            <v>0</v>
          </cell>
          <cell r="R352">
            <v>10000</v>
          </cell>
          <cell r="S352">
            <v>0</v>
          </cell>
          <cell r="T352">
            <v>0</v>
          </cell>
          <cell r="U352">
            <v>0</v>
          </cell>
          <cell r="V352">
            <v>0</v>
          </cell>
          <cell r="W352">
            <v>0</v>
          </cell>
          <cell r="X352">
            <v>0</v>
          </cell>
          <cell r="Y352">
            <v>0</v>
          </cell>
          <cell r="Z352">
            <v>100000</v>
          </cell>
          <cell r="AA352">
            <v>0</v>
          </cell>
          <cell r="AB352">
            <v>0</v>
          </cell>
          <cell r="AC352">
            <v>500000</v>
          </cell>
          <cell r="AD352">
            <v>0</v>
          </cell>
          <cell r="BA352">
            <v>0</v>
          </cell>
          <cell r="BB352">
            <v>0</v>
          </cell>
          <cell r="BC352">
            <v>0</v>
          </cell>
        </row>
        <row r="353">
          <cell r="A353" t="str">
            <v>Third Party Agreements CF</v>
          </cell>
          <cell r="B353">
            <v>0</v>
          </cell>
          <cell r="C353">
            <v>0</v>
          </cell>
          <cell r="D353">
            <v>0</v>
          </cell>
          <cell r="E353">
            <v>50000</v>
          </cell>
          <cell r="F353">
            <v>0</v>
          </cell>
          <cell r="G353">
            <v>0</v>
          </cell>
          <cell r="H353">
            <v>0</v>
          </cell>
          <cell r="I353">
            <v>0</v>
          </cell>
          <cell r="J353">
            <v>354179</v>
          </cell>
          <cell r="K353">
            <v>0</v>
          </cell>
          <cell r="L353">
            <v>0</v>
          </cell>
          <cell r="M353">
            <v>0</v>
          </cell>
          <cell r="N353">
            <v>0</v>
          </cell>
          <cell r="O353">
            <v>280000</v>
          </cell>
          <cell r="P353">
            <v>25000</v>
          </cell>
          <cell r="Q353">
            <v>0</v>
          </cell>
          <cell r="R353">
            <v>10000</v>
          </cell>
          <cell r="S353">
            <v>0</v>
          </cell>
          <cell r="T353">
            <v>0</v>
          </cell>
          <cell r="U353">
            <v>0</v>
          </cell>
          <cell r="V353">
            <v>0</v>
          </cell>
          <cell r="W353">
            <v>0</v>
          </cell>
          <cell r="X353">
            <v>0</v>
          </cell>
          <cell r="Y353">
            <v>50000</v>
          </cell>
          <cell r="Z353">
            <v>79762</v>
          </cell>
          <cell r="AA353">
            <v>50000</v>
          </cell>
          <cell r="AB353">
            <v>50000</v>
          </cell>
          <cell r="AC353">
            <v>500000</v>
          </cell>
          <cell r="AD353">
            <v>0</v>
          </cell>
          <cell r="AE353">
            <v>0</v>
          </cell>
          <cell r="BA353">
            <v>0</v>
          </cell>
          <cell r="BB353">
            <v>0</v>
          </cell>
          <cell r="BC353">
            <v>0</v>
          </cell>
        </row>
        <row r="354">
          <cell r="A354" t="str">
            <v>Third Party Agreements LR</v>
          </cell>
          <cell r="B354">
            <v>0</v>
          </cell>
          <cell r="C354">
            <v>0</v>
          </cell>
          <cell r="D354">
            <v>0</v>
          </cell>
          <cell r="E354">
            <v>50000</v>
          </cell>
          <cell r="F354">
            <v>0</v>
          </cell>
          <cell r="G354">
            <v>0</v>
          </cell>
          <cell r="H354">
            <v>0</v>
          </cell>
          <cell r="I354">
            <v>0</v>
          </cell>
          <cell r="J354">
            <v>354179</v>
          </cell>
          <cell r="M354">
            <v>0</v>
          </cell>
          <cell r="N354">
            <v>0</v>
          </cell>
          <cell r="O354">
            <v>280000</v>
          </cell>
          <cell r="P354">
            <v>25000</v>
          </cell>
          <cell r="Q354">
            <v>0</v>
          </cell>
          <cell r="R354">
            <v>10000</v>
          </cell>
          <cell r="S354">
            <v>0</v>
          </cell>
          <cell r="T354">
            <v>0</v>
          </cell>
          <cell r="U354">
            <v>0</v>
          </cell>
          <cell r="V354">
            <v>0</v>
          </cell>
          <cell r="W354">
            <v>0</v>
          </cell>
          <cell r="X354">
            <v>0</v>
          </cell>
          <cell r="Y354">
            <v>50000</v>
          </cell>
          <cell r="Z354">
            <v>79762</v>
          </cell>
          <cell r="AA354">
            <v>50000</v>
          </cell>
          <cell r="AB354">
            <v>50000</v>
          </cell>
          <cell r="AC354">
            <v>500000</v>
          </cell>
          <cell r="AD354">
            <v>0</v>
          </cell>
          <cell r="BA354">
            <v>0</v>
          </cell>
          <cell r="BB354">
            <v>0</v>
          </cell>
          <cell r="BC354">
            <v>0</v>
          </cell>
        </row>
        <row r="355">
          <cell r="A355" t="str">
            <v>Total Charges BP</v>
          </cell>
          <cell r="B355">
            <v>650000</v>
          </cell>
          <cell r="C355">
            <v>345385</v>
          </cell>
          <cell r="D355">
            <v>0</v>
          </cell>
          <cell r="E355">
            <v>0</v>
          </cell>
          <cell r="F355">
            <v>31946</v>
          </cell>
          <cell r="G355">
            <v>0</v>
          </cell>
          <cell r="H355">
            <v>107860</v>
          </cell>
          <cell r="I355">
            <v>258955</v>
          </cell>
          <cell r="J355">
            <v>1100275</v>
          </cell>
          <cell r="M355">
            <v>0</v>
          </cell>
          <cell r="N355">
            <v>0</v>
          </cell>
          <cell r="O355">
            <v>0</v>
          </cell>
          <cell r="P355">
            <v>0</v>
          </cell>
          <cell r="Q355">
            <v>260000</v>
          </cell>
          <cell r="R355">
            <v>230000</v>
          </cell>
          <cell r="S355">
            <v>650000</v>
          </cell>
          <cell r="T355">
            <v>0</v>
          </cell>
          <cell r="U355">
            <v>200000</v>
          </cell>
          <cell r="V355">
            <v>175000</v>
          </cell>
          <cell r="W355">
            <v>0</v>
          </cell>
          <cell r="X355">
            <v>0</v>
          </cell>
          <cell r="Y355">
            <v>0</v>
          </cell>
          <cell r="Z355">
            <v>0</v>
          </cell>
          <cell r="AA355">
            <v>0</v>
          </cell>
          <cell r="AB355">
            <v>0</v>
          </cell>
          <cell r="AC355">
            <v>1720000</v>
          </cell>
          <cell r="AD355">
            <v>0</v>
          </cell>
          <cell r="BA355">
            <v>0</v>
          </cell>
          <cell r="BB355">
            <v>0</v>
          </cell>
          <cell r="BC355">
            <v>0</v>
          </cell>
        </row>
        <row r="356">
          <cell r="A356" t="str">
            <v>Total Charges CF</v>
          </cell>
          <cell r="B356">
            <v>650000</v>
          </cell>
          <cell r="C356">
            <v>423036</v>
          </cell>
          <cell r="D356">
            <v>75725</v>
          </cell>
          <cell r="E356">
            <v>401000</v>
          </cell>
          <cell r="F356">
            <v>31946</v>
          </cell>
          <cell r="G356">
            <v>25225</v>
          </cell>
          <cell r="H356">
            <v>122012</v>
          </cell>
          <cell r="I356">
            <v>270678</v>
          </cell>
          <cell r="J356">
            <v>1184693</v>
          </cell>
          <cell r="K356">
            <v>0</v>
          </cell>
          <cell r="L356">
            <v>0</v>
          </cell>
          <cell r="M356">
            <v>1701558</v>
          </cell>
          <cell r="N356">
            <v>0</v>
          </cell>
          <cell r="O356">
            <v>166000</v>
          </cell>
          <cell r="P356">
            <v>57500</v>
          </cell>
          <cell r="Q356">
            <v>359885</v>
          </cell>
          <cell r="R356">
            <v>386504</v>
          </cell>
          <cell r="S356">
            <v>625000</v>
          </cell>
          <cell r="T356">
            <v>1100000</v>
          </cell>
          <cell r="U356">
            <v>908353</v>
          </cell>
          <cell r="V356">
            <v>556435</v>
          </cell>
          <cell r="W356">
            <v>601000</v>
          </cell>
          <cell r="X356">
            <v>685500</v>
          </cell>
          <cell r="Y356">
            <v>915500</v>
          </cell>
          <cell r="Z356">
            <v>1171152</v>
          </cell>
          <cell r="AA356">
            <v>400000</v>
          </cell>
          <cell r="AB356">
            <v>300000</v>
          </cell>
          <cell r="AC356">
            <v>1815104</v>
          </cell>
          <cell r="AD356">
            <v>0</v>
          </cell>
          <cell r="AE356">
            <v>0</v>
          </cell>
          <cell r="BA356">
            <v>0</v>
          </cell>
          <cell r="BB356">
            <v>0</v>
          </cell>
          <cell r="BC356">
            <v>0</v>
          </cell>
        </row>
        <row r="357">
          <cell r="A357" t="str">
            <v>Total Charges LR</v>
          </cell>
          <cell r="B357">
            <v>650000</v>
          </cell>
          <cell r="C357">
            <v>423036</v>
          </cell>
          <cell r="D357">
            <v>75725</v>
          </cell>
          <cell r="E357">
            <v>401000</v>
          </cell>
          <cell r="F357">
            <v>31946</v>
          </cell>
          <cell r="G357">
            <v>25225</v>
          </cell>
          <cell r="H357">
            <v>133012</v>
          </cell>
          <cell r="I357">
            <v>270678</v>
          </cell>
          <cell r="J357">
            <v>1184693</v>
          </cell>
          <cell r="M357">
            <v>1701029</v>
          </cell>
          <cell r="N357">
            <v>0</v>
          </cell>
          <cell r="O357">
            <v>166000</v>
          </cell>
          <cell r="P357">
            <v>57500</v>
          </cell>
          <cell r="Q357">
            <v>359885</v>
          </cell>
          <cell r="R357">
            <v>386504</v>
          </cell>
          <cell r="S357">
            <v>600000</v>
          </cell>
          <cell r="T357">
            <v>1100000</v>
          </cell>
          <cell r="U357">
            <v>879283</v>
          </cell>
          <cell r="V357">
            <v>556435</v>
          </cell>
          <cell r="W357">
            <v>601000</v>
          </cell>
          <cell r="X357">
            <v>685500</v>
          </cell>
          <cell r="Y357">
            <v>915500</v>
          </cell>
          <cell r="Z357">
            <v>1171152</v>
          </cell>
          <cell r="AA357">
            <v>400000</v>
          </cell>
          <cell r="AB357">
            <v>300000</v>
          </cell>
          <cell r="AC357">
            <v>1815104</v>
          </cell>
          <cell r="AD357">
            <v>0</v>
          </cell>
          <cell r="BA357">
            <v>0</v>
          </cell>
          <cell r="BB357">
            <v>0</v>
          </cell>
          <cell r="BC357">
            <v>0</v>
          </cell>
        </row>
        <row r="358">
          <cell r="A358" t="str">
            <v>Total Contributions BP</v>
          </cell>
          <cell r="B358">
            <v>0</v>
          </cell>
          <cell r="C358">
            <v>4110287</v>
          </cell>
          <cell r="D358">
            <v>0</v>
          </cell>
          <cell r="E358">
            <v>0</v>
          </cell>
          <cell r="F358">
            <v>0</v>
          </cell>
          <cell r="G358">
            <v>0</v>
          </cell>
          <cell r="H358">
            <v>0</v>
          </cell>
          <cell r="I358">
            <v>0</v>
          </cell>
          <cell r="J358">
            <v>0</v>
          </cell>
          <cell r="M358">
            <v>0</v>
          </cell>
          <cell r="N358">
            <v>0</v>
          </cell>
          <cell r="O358">
            <v>0</v>
          </cell>
          <cell r="P358">
            <v>0</v>
          </cell>
          <cell r="Q358">
            <v>0</v>
          </cell>
          <cell r="R358">
            <v>-12998892</v>
          </cell>
          <cell r="S358">
            <v>0</v>
          </cell>
          <cell r="T358">
            <v>0</v>
          </cell>
          <cell r="U358">
            <v>0</v>
          </cell>
          <cell r="V358">
            <v>13108184</v>
          </cell>
          <cell r="W358">
            <v>0</v>
          </cell>
          <cell r="X358">
            <v>0</v>
          </cell>
          <cell r="Y358">
            <v>0</v>
          </cell>
          <cell r="Z358">
            <v>0</v>
          </cell>
          <cell r="AA358">
            <v>0</v>
          </cell>
          <cell r="AB358">
            <v>0</v>
          </cell>
          <cell r="AC358">
            <v>0</v>
          </cell>
          <cell r="AD358">
            <v>0</v>
          </cell>
          <cell r="BA358">
            <v>0</v>
          </cell>
          <cell r="BB358">
            <v>0</v>
          </cell>
          <cell r="BC358">
            <v>0</v>
          </cell>
        </row>
        <row r="359">
          <cell r="A359" t="str">
            <v>Total Contributions CF</v>
          </cell>
          <cell r="B359">
            <v>4050488</v>
          </cell>
          <cell r="C359">
            <v>8878040</v>
          </cell>
          <cell r="D359">
            <v>-24949</v>
          </cell>
          <cell r="E359">
            <v>0</v>
          </cell>
          <cell r="F359">
            <v>0</v>
          </cell>
          <cell r="G359">
            <v>0</v>
          </cell>
          <cell r="H359">
            <v>-635504</v>
          </cell>
          <cell r="I359">
            <v>-522639</v>
          </cell>
          <cell r="J359">
            <v>1213403</v>
          </cell>
          <cell r="K359">
            <v>0</v>
          </cell>
          <cell r="L359">
            <v>0</v>
          </cell>
          <cell r="M359">
            <v>-3000799</v>
          </cell>
          <cell r="N359">
            <v>100000</v>
          </cell>
          <cell r="O359">
            <v>0</v>
          </cell>
          <cell r="P359">
            <v>0</v>
          </cell>
          <cell r="Q359">
            <v>0</v>
          </cell>
          <cell r="R359">
            <v>-13700000</v>
          </cell>
          <cell r="S359">
            <v>1226217</v>
          </cell>
          <cell r="T359">
            <v>0</v>
          </cell>
          <cell r="U359">
            <v>43900</v>
          </cell>
          <cell r="V359">
            <v>3104291</v>
          </cell>
          <cell r="W359">
            <v>0</v>
          </cell>
          <cell r="X359">
            <v>0</v>
          </cell>
          <cell r="Y359">
            <v>0</v>
          </cell>
          <cell r="Z359">
            <v>-261177</v>
          </cell>
          <cell r="AA359">
            <v>1600000</v>
          </cell>
          <cell r="AB359">
            <v>0</v>
          </cell>
          <cell r="AC359">
            <v>0</v>
          </cell>
          <cell r="AD359">
            <v>0</v>
          </cell>
          <cell r="AE359">
            <v>0</v>
          </cell>
          <cell r="BA359">
            <v>0</v>
          </cell>
          <cell r="BB359">
            <v>0</v>
          </cell>
          <cell r="BC359">
            <v>0</v>
          </cell>
        </row>
        <row r="360">
          <cell r="A360" t="str">
            <v>Total Contributions LR</v>
          </cell>
          <cell r="B360">
            <v>3983368</v>
          </cell>
          <cell r="C360">
            <v>8878040</v>
          </cell>
          <cell r="D360">
            <v>-24949</v>
          </cell>
          <cell r="E360">
            <v>0</v>
          </cell>
          <cell r="F360">
            <v>0</v>
          </cell>
          <cell r="G360">
            <v>0</v>
          </cell>
          <cell r="H360">
            <v>-785504</v>
          </cell>
          <cell r="I360">
            <v>-522639</v>
          </cell>
          <cell r="J360">
            <v>1495033</v>
          </cell>
          <cell r="M360">
            <v>-2680000</v>
          </cell>
          <cell r="N360">
            <v>100000</v>
          </cell>
          <cell r="O360">
            <v>0</v>
          </cell>
          <cell r="P360">
            <v>0</v>
          </cell>
          <cell r="Q360">
            <v>0</v>
          </cell>
          <cell r="R360">
            <v>-13700000</v>
          </cell>
          <cell r="S360">
            <v>1226217</v>
          </cell>
          <cell r="T360">
            <v>0</v>
          </cell>
          <cell r="U360">
            <v>-14665</v>
          </cell>
          <cell r="V360">
            <v>3119822</v>
          </cell>
          <cell r="W360">
            <v>0</v>
          </cell>
          <cell r="X360">
            <v>0</v>
          </cell>
          <cell r="Y360">
            <v>0</v>
          </cell>
          <cell r="Z360">
            <v>-261177</v>
          </cell>
          <cell r="AA360">
            <v>1600000</v>
          </cell>
          <cell r="AB360">
            <v>0</v>
          </cell>
          <cell r="AC360">
            <v>0</v>
          </cell>
          <cell r="AD360">
            <v>0</v>
          </cell>
          <cell r="BA360">
            <v>0</v>
          </cell>
          <cell r="BB360">
            <v>0</v>
          </cell>
          <cell r="BC360">
            <v>0</v>
          </cell>
        </row>
        <row r="361">
          <cell r="A361" t="str">
            <v>Total Developer's Contingency BP</v>
          </cell>
          <cell r="B361">
            <v>1000000</v>
          </cell>
          <cell r="C361">
            <v>1156827</v>
          </cell>
          <cell r="D361">
            <v>236357</v>
          </cell>
          <cell r="E361">
            <v>0</v>
          </cell>
          <cell r="F361">
            <v>400000</v>
          </cell>
          <cell r="G361">
            <v>0</v>
          </cell>
          <cell r="H361">
            <v>150000</v>
          </cell>
          <cell r="I361">
            <v>0</v>
          </cell>
          <cell r="J361">
            <v>0</v>
          </cell>
          <cell r="M361">
            <v>3024500</v>
          </cell>
          <cell r="N361">
            <v>0</v>
          </cell>
          <cell r="O361">
            <v>0</v>
          </cell>
          <cell r="P361">
            <v>0</v>
          </cell>
          <cell r="Q361">
            <v>1905815</v>
          </cell>
          <cell r="R361">
            <v>1450000</v>
          </cell>
          <cell r="S361">
            <v>6220905</v>
          </cell>
          <cell r="T361">
            <v>1626794</v>
          </cell>
          <cell r="U361">
            <v>3560000</v>
          </cell>
          <cell r="V361">
            <v>3130000</v>
          </cell>
          <cell r="W361">
            <v>0</v>
          </cell>
          <cell r="X361">
            <v>0</v>
          </cell>
          <cell r="Y361">
            <v>0</v>
          </cell>
          <cell r="Z361">
            <v>0</v>
          </cell>
          <cell r="AA361">
            <v>6758650</v>
          </cell>
          <cell r="AB361">
            <v>0</v>
          </cell>
          <cell r="AC361">
            <v>0</v>
          </cell>
          <cell r="AD361">
            <v>0</v>
          </cell>
          <cell r="BA361">
            <v>0</v>
          </cell>
          <cell r="BB361">
            <v>0</v>
          </cell>
          <cell r="BC361">
            <v>0</v>
          </cell>
        </row>
        <row r="362">
          <cell r="A362" t="str">
            <v>Total Developer's Contingency CF</v>
          </cell>
          <cell r="B362">
            <v>500000</v>
          </cell>
          <cell r="C362">
            <v>20000</v>
          </cell>
          <cell r="D362">
            <v>82959</v>
          </cell>
          <cell r="E362">
            <v>250000</v>
          </cell>
          <cell r="F362">
            <v>100000</v>
          </cell>
          <cell r="G362">
            <v>548202</v>
          </cell>
          <cell r="H362">
            <v>0</v>
          </cell>
          <cell r="I362">
            <v>198055</v>
          </cell>
          <cell r="J362">
            <v>1000980</v>
          </cell>
          <cell r="K362">
            <v>0</v>
          </cell>
          <cell r="L362">
            <v>0</v>
          </cell>
          <cell r="M362">
            <v>2385254</v>
          </cell>
          <cell r="N362">
            <v>0</v>
          </cell>
          <cell r="O362">
            <v>639867</v>
          </cell>
          <cell r="P362">
            <v>640982</v>
          </cell>
          <cell r="Q362">
            <v>1555817</v>
          </cell>
          <cell r="R362">
            <v>464960</v>
          </cell>
          <cell r="S362">
            <v>0</v>
          </cell>
          <cell r="T362">
            <v>3801441</v>
          </cell>
          <cell r="U362">
            <v>3636459</v>
          </cell>
          <cell r="V362">
            <v>1749176</v>
          </cell>
          <cell r="W362">
            <v>1500000</v>
          </cell>
          <cell r="X362">
            <v>1000000</v>
          </cell>
          <cell r="Y362">
            <v>2899500</v>
          </cell>
          <cell r="Z362">
            <v>0</v>
          </cell>
          <cell r="AA362">
            <v>4543194</v>
          </cell>
          <cell r="AB362">
            <v>3171000</v>
          </cell>
          <cell r="AC362">
            <v>2217069</v>
          </cell>
          <cell r="AD362">
            <v>0</v>
          </cell>
          <cell r="AE362">
            <v>0</v>
          </cell>
          <cell r="BA362">
            <v>0</v>
          </cell>
          <cell r="BB362">
            <v>0</v>
          </cell>
          <cell r="BC362">
            <v>0</v>
          </cell>
        </row>
        <row r="363">
          <cell r="A363" t="str">
            <v>Total Developer's Contingency LR</v>
          </cell>
          <cell r="B363">
            <v>1218207</v>
          </cell>
          <cell r="C363">
            <v>20000</v>
          </cell>
          <cell r="D363">
            <v>82959</v>
          </cell>
          <cell r="E363">
            <v>250000</v>
          </cell>
          <cell r="F363">
            <v>100000</v>
          </cell>
          <cell r="G363">
            <v>548202</v>
          </cell>
          <cell r="H363">
            <v>0</v>
          </cell>
          <cell r="I363">
            <v>198055</v>
          </cell>
          <cell r="J363">
            <v>110980</v>
          </cell>
          <cell r="M363">
            <v>124080</v>
          </cell>
          <cell r="N363">
            <v>0</v>
          </cell>
          <cell r="O363">
            <v>639867</v>
          </cell>
          <cell r="P363">
            <v>640982</v>
          </cell>
          <cell r="Q363">
            <v>1555817</v>
          </cell>
          <cell r="R363">
            <v>688139</v>
          </cell>
          <cell r="S363">
            <v>0</v>
          </cell>
          <cell r="T363">
            <v>3801441</v>
          </cell>
          <cell r="U363">
            <v>3833103</v>
          </cell>
          <cell r="V363">
            <v>1749176</v>
          </cell>
          <cell r="W363">
            <v>1500000</v>
          </cell>
          <cell r="X363">
            <v>1000000</v>
          </cell>
          <cell r="Y363">
            <v>3120950</v>
          </cell>
          <cell r="Z363">
            <v>0</v>
          </cell>
          <cell r="AA363">
            <v>4543194</v>
          </cell>
          <cell r="AB363">
            <v>3171000</v>
          </cell>
          <cell r="AC363">
            <v>2217069</v>
          </cell>
          <cell r="AD363">
            <v>0</v>
          </cell>
          <cell r="BA363">
            <v>0</v>
          </cell>
          <cell r="BB363">
            <v>0</v>
          </cell>
          <cell r="BC363">
            <v>0</v>
          </cell>
        </row>
        <row r="364">
          <cell r="A364" t="str">
            <v>Total Development Management and Legal Fees BP</v>
          </cell>
          <cell r="B364">
            <v>12346663</v>
          </cell>
          <cell r="C364">
            <v>8326100</v>
          </cell>
          <cell r="D364">
            <v>931669</v>
          </cell>
          <cell r="E364">
            <v>2209200</v>
          </cell>
          <cell r="F364">
            <v>736685</v>
          </cell>
          <cell r="G364">
            <v>0</v>
          </cell>
          <cell r="H364">
            <v>1570000</v>
          </cell>
          <cell r="I364">
            <v>3154473</v>
          </cell>
          <cell r="J364">
            <v>13544040</v>
          </cell>
          <cell r="M364">
            <v>22703720</v>
          </cell>
          <cell r="N364">
            <v>11413533</v>
          </cell>
          <cell r="O364">
            <v>4276956</v>
          </cell>
          <cell r="P364">
            <v>0</v>
          </cell>
          <cell r="Q364">
            <v>4553666</v>
          </cell>
          <cell r="R364">
            <v>6263960</v>
          </cell>
          <cell r="S364">
            <v>10881100</v>
          </cell>
          <cell r="T364">
            <v>13987490</v>
          </cell>
          <cell r="U364">
            <v>14011971</v>
          </cell>
          <cell r="V364">
            <v>11525181</v>
          </cell>
          <cell r="W364">
            <v>5217888</v>
          </cell>
          <cell r="X364">
            <v>6350792</v>
          </cell>
          <cell r="Y364">
            <v>6221818</v>
          </cell>
          <cell r="Z364">
            <v>9467071</v>
          </cell>
          <cell r="AA364">
            <v>23661739</v>
          </cell>
          <cell r="AB364">
            <v>0</v>
          </cell>
          <cell r="AC364">
            <v>14272962</v>
          </cell>
          <cell r="AD364">
            <v>0</v>
          </cell>
          <cell r="BA364">
            <v>0</v>
          </cell>
          <cell r="BB364">
            <v>0</v>
          </cell>
          <cell r="BC364">
            <v>0</v>
          </cell>
        </row>
        <row r="365">
          <cell r="A365" t="str">
            <v>Total Development Management and Legal Fees CF</v>
          </cell>
          <cell r="B365">
            <v>6694547</v>
          </cell>
          <cell r="C365">
            <v>5607661</v>
          </cell>
          <cell r="D365">
            <v>990359</v>
          </cell>
          <cell r="E365">
            <v>3016853</v>
          </cell>
          <cell r="F365">
            <v>986181</v>
          </cell>
          <cell r="G365">
            <v>1003001</v>
          </cell>
          <cell r="H365">
            <v>2399917</v>
          </cell>
          <cell r="I365">
            <v>3215971</v>
          </cell>
          <cell r="J365">
            <v>12325108</v>
          </cell>
          <cell r="K365">
            <v>0</v>
          </cell>
          <cell r="L365">
            <v>0</v>
          </cell>
          <cell r="M365">
            <v>11459649</v>
          </cell>
          <cell r="N365">
            <v>9066471</v>
          </cell>
          <cell r="O365">
            <v>2994295</v>
          </cell>
          <cell r="P365">
            <v>1300321</v>
          </cell>
          <cell r="Q365">
            <v>4655033</v>
          </cell>
          <cell r="R365">
            <v>5077816</v>
          </cell>
          <cell r="S365">
            <v>6809469</v>
          </cell>
          <cell r="T365">
            <v>13516999</v>
          </cell>
          <cell r="U365">
            <v>8790888</v>
          </cell>
          <cell r="V365">
            <v>9363189</v>
          </cell>
          <cell r="W365">
            <v>7956400</v>
          </cell>
          <cell r="X365">
            <v>9446400</v>
          </cell>
          <cell r="Y365">
            <v>8030978</v>
          </cell>
          <cell r="Z365">
            <v>9217195</v>
          </cell>
          <cell r="AA365">
            <v>15557788</v>
          </cell>
          <cell r="AB365">
            <v>10613387</v>
          </cell>
          <cell r="AC365">
            <v>8613400</v>
          </cell>
          <cell r="AD365">
            <v>0</v>
          </cell>
          <cell r="AE365">
            <v>0</v>
          </cell>
          <cell r="BA365">
            <v>0</v>
          </cell>
          <cell r="BB365">
            <v>0</v>
          </cell>
          <cell r="BC365">
            <v>0</v>
          </cell>
        </row>
        <row r="366">
          <cell r="A366" t="str">
            <v>Total Development Management and Legal Fees LR</v>
          </cell>
          <cell r="B366">
            <v>6694547</v>
          </cell>
          <cell r="C366">
            <v>5607661</v>
          </cell>
          <cell r="D366">
            <v>990359</v>
          </cell>
          <cell r="E366">
            <v>3016853</v>
          </cell>
          <cell r="F366">
            <v>986181</v>
          </cell>
          <cell r="G366">
            <v>1003001</v>
          </cell>
          <cell r="H366">
            <v>2373182</v>
          </cell>
          <cell r="I366">
            <v>3215971</v>
          </cell>
          <cell r="J366">
            <v>12325108</v>
          </cell>
          <cell r="M366">
            <v>11512729</v>
          </cell>
          <cell r="N366">
            <v>9066471</v>
          </cell>
          <cell r="O366">
            <v>2994295</v>
          </cell>
          <cell r="P366">
            <v>1300321</v>
          </cell>
          <cell r="Q366">
            <v>4631033</v>
          </cell>
          <cell r="R366">
            <v>5077816</v>
          </cell>
          <cell r="S366">
            <v>6809469</v>
          </cell>
          <cell r="T366">
            <v>13516999</v>
          </cell>
          <cell r="U366">
            <v>9653253</v>
          </cell>
          <cell r="V366">
            <v>9584670</v>
          </cell>
          <cell r="W366">
            <v>7956400</v>
          </cell>
          <cell r="X366">
            <v>9446400</v>
          </cell>
          <cell r="Y366">
            <v>8236254</v>
          </cell>
          <cell r="Z366">
            <v>9217195</v>
          </cell>
          <cell r="AA366">
            <v>15557788</v>
          </cell>
          <cell r="AB366">
            <v>10613387</v>
          </cell>
          <cell r="AC366">
            <v>8613400</v>
          </cell>
          <cell r="AD366">
            <v>0</v>
          </cell>
          <cell r="BA366">
            <v>0</v>
          </cell>
          <cell r="BB366">
            <v>0</v>
          </cell>
          <cell r="BC366">
            <v>0</v>
          </cell>
        </row>
        <row r="367">
          <cell r="A367" t="str">
            <v>Total Estimated Build Costs And Professional Fees BP</v>
          </cell>
          <cell r="B367">
            <v>87544400</v>
          </cell>
          <cell r="C367">
            <v>66161600</v>
          </cell>
          <cell r="D367">
            <v>5337800</v>
          </cell>
          <cell r="E367">
            <v>16151000</v>
          </cell>
          <cell r="F367">
            <v>4867400</v>
          </cell>
          <cell r="G367">
            <v>0</v>
          </cell>
          <cell r="H367">
            <v>10946000</v>
          </cell>
          <cell r="I367">
            <v>31212893</v>
          </cell>
          <cell r="J367">
            <v>83391300</v>
          </cell>
          <cell r="M367">
            <v>149884824</v>
          </cell>
          <cell r="N367">
            <v>89387050</v>
          </cell>
          <cell r="O367">
            <v>39918256</v>
          </cell>
          <cell r="P367">
            <v>0</v>
          </cell>
          <cell r="Q367">
            <v>41356120</v>
          </cell>
          <cell r="R367">
            <v>42197500</v>
          </cell>
          <cell r="S367">
            <v>68554300</v>
          </cell>
          <cell r="T367">
            <v>95288440</v>
          </cell>
          <cell r="U367">
            <v>90714783</v>
          </cell>
          <cell r="V367">
            <v>73319444</v>
          </cell>
          <cell r="W367">
            <v>45355489</v>
          </cell>
          <cell r="X367">
            <v>59274061</v>
          </cell>
          <cell r="Y367">
            <v>55996359</v>
          </cell>
          <cell r="Z367">
            <v>79824920</v>
          </cell>
          <cell r="AA367">
            <v>158414573</v>
          </cell>
          <cell r="AB367">
            <v>0</v>
          </cell>
          <cell r="AC367">
            <v>95220131</v>
          </cell>
          <cell r="AD367">
            <v>0</v>
          </cell>
          <cell r="BA367">
            <v>0</v>
          </cell>
          <cell r="BB367">
            <v>0</v>
          </cell>
          <cell r="BC367">
            <v>0</v>
          </cell>
        </row>
        <row r="368">
          <cell r="A368" t="str">
            <v>Total Estimated Build Costs And Professional Fees CF</v>
          </cell>
          <cell r="B368">
            <v>80124500</v>
          </cell>
          <cell r="C368">
            <v>63721385</v>
          </cell>
          <cell r="D368">
            <v>5516979</v>
          </cell>
          <cell r="E368">
            <v>22169432</v>
          </cell>
          <cell r="F368">
            <v>5327011</v>
          </cell>
          <cell r="G368">
            <v>4919404</v>
          </cell>
          <cell r="H368">
            <v>12575505</v>
          </cell>
          <cell r="I368">
            <v>29567648</v>
          </cell>
          <cell r="J368">
            <v>102712157</v>
          </cell>
          <cell r="K368">
            <v>0</v>
          </cell>
          <cell r="L368">
            <v>0</v>
          </cell>
          <cell r="M368">
            <v>146648979</v>
          </cell>
          <cell r="N368">
            <v>90090351</v>
          </cell>
          <cell r="O368">
            <v>19528936</v>
          </cell>
          <cell r="P368">
            <v>9468020</v>
          </cell>
          <cell r="Q368">
            <v>40496394</v>
          </cell>
          <cell r="R368">
            <v>47946244</v>
          </cell>
          <cell r="S368">
            <v>74567611</v>
          </cell>
          <cell r="T368">
            <v>104674509</v>
          </cell>
          <cell r="U368">
            <v>105672598</v>
          </cell>
          <cell r="V368">
            <v>87935565</v>
          </cell>
          <cell r="W368">
            <v>58460233</v>
          </cell>
          <cell r="X368">
            <v>74417906</v>
          </cell>
          <cell r="Y368">
            <v>72124500</v>
          </cell>
          <cell r="Z368">
            <v>81949480</v>
          </cell>
          <cell r="AA368">
            <v>112168318</v>
          </cell>
          <cell r="AB368">
            <v>77202987</v>
          </cell>
          <cell r="AC368">
            <v>101009845</v>
          </cell>
          <cell r="AD368">
            <v>0</v>
          </cell>
          <cell r="AE368">
            <v>0</v>
          </cell>
          <cell r="BA368">
            <v>0</v>
          </cell>
          <cell r="BB368">
            <v>0</v>
          </cell>
          <cell r="BC368">
            <v>0</v>
          </cell>
        </row>
        <row r="369">
          <cell r="A369" t="str">
            <v>Total Estimated Build Costs And Professional Fees LR</v>
          </cell>
          <cell r="B369">
            <v>81300136</v>
          </cell>
          <cell r="C369">
            <v>63721385</v>
          </cell>
          <cell r="D369">
            <v>5516979</v>
          </cell>
          <cell r="E369">
            <v>22169432</v>
          </cell>
          <cell r="F369">
            <v>5327011</v>
          </cell>
          <cell r="G369">
            <v>4919404</v>
          </cell>
          <cell r="H369">
            <v>12751248</v>
          </cell>
          <cell r="I369">
            <v>29567648</v>
          </cell>
          <cell r="J369">
            <v>102430367</v>
          </cell>
          <cell r="M369">
            <v>148599714</v>
          </cell>
          <cell r="N369">
            <v>90090351</v>
          </cell>
          <cell r="O369">
            <v>19528936</v>
          </cell>
          <cell r="P369">
            <v>9468020</v>
          </cell>
          <cell r="Q369">
            <v>39896394</v>
          </cell>
          <cell r="R369">
            <v>47946244</v>
          </cell>
          <cell r="S369">
            <v>74592611</v>
          </cell>
          <cell r="T369">
            <v>104674492</v>
          </cell>
          <cell r="U369">
            <v>105598929</v>
          </cell>
          <cell r="V369">
            <v>88141515</v>
          </cell>
          <cell r="W369">
            <v>58984896</v>
          </cell>
          <cell r="X369">
            <v>74990225</v>
          </cell>
          <cell r="Y369">
            <v>77256354</v>
          </cell>
          <cell r="Z369">
            <v>81949480</v>
          </cell>
          <cell r="AA369">
            <v>112168319</v>
          </cell>
          <cell r="AB369">
            <v>77202987</v>
          </cell>
          <cell r="AC369">
            <v>101009845</v>
          </cell>
          <cell r="AD369">
            <v>0</v>
          </cell>
          <cell r="BA369">
            <v>0</v>
          </cell>
          <cell r="BB369">
            <v>0</v>
          </cell>
          <cell r="BC369">
            <v>0</v>
          </cell>
        </row>
        <row r="370">
          <cell r="A370" t="str">
            <v>Total Estimated Build Costs BP</v>
          </cell>
          <cell r="B370">
            <v>78467000</v>
          </cell>
          <cell r="C370">
            <v>60224900</v>
          </cell>
          <cell r="D370">
            <v>4689671</v>
          </cell>
          <cell r="E370">
            <v>13941800</v>
          </cell>
          <cell r="F370">
            <v>4376100</v>
          </cell>
          <cell r="G370">
            <v>0</v>
          </cell>
          <cell r="H370">
            <v>9815000</v>
          </cell>
          <cell r="I370">
            <v>29012896</v>
          </cell>
          <cell r="J370">
            <v>74117260</v>
          </cell>
          <cell r="M370">
            <v>132721104</v>
          </cell>
          <cell r="N370">
            <v>81209276</v>
          </cell>
          <cell r="O370">
            <v>35641300</v>
          </cell>
          <cell r="P370">
            <v>0</v>
          </cell>
          <cell r="Q370">
            <v>38242500</v>
          </cell>
          <cell r="R370">
            <v>37435700</v>
          </cell>
          <cell r="S370">
            <v>60251300</v>
          </cell>
          <cell r="T370">
            <v>84918440</v>
          </cell>
          <cell r="U370">
            <v>79555266</v>
          </cell>
          <cell r="V370">
            <v>64816700</v>
          </cell>
          <cell r="W370">
            <v>40137601</v>
          </cell>
          <cell r="X370">
            <v>52923269</v>
          </cell>
          <cell r="Y370">
            <v>49774541</v>
          </cell>
          <cell r="Z370">
            <v>73016598</v>
          </cell>
          <cell r="AA370">
            <v>140812954</v>
          </cell>
          <cell r="AB370">
            <v>0</v>
          </cell>
          <cell r="AC370">
            <v>84854169</v>
          </cell>
          <cell r="AD370">
            <v>0</v>
          </cell>
          <cell r="BA370">
            <v>0</v>
          </cell>
          <cell r="BB370">
            <v>0</v>
          </cell>
          <cell r="BC370">
            <v>0</v>
          </cell>
        </row>
        <row r="371">
          <cell r="A371" t="str">
            <v>Total Estimated Build Costs CF</v>
          </cell>
          <cell r="B371">
            <v>76542000</v>
          </cell>
          <cell r="C371">
            <v>60530979</v>
          </cell>
          <cell r="D371">
            <v>4863762</v>
          </cell>
          <cell r="E371">
            <v>19960232</v>
          </cell>
          <cell r="F371">
            <v>4573451</v>
          </cell>
          <cell r="G371">
            <v>4124225</v>
          </cell>
          <cell r="H371">
            <v>10906723</v>
          </cell>
          <cell r="I371">
            <v>27407148</v>
          </cell>
          <cell r="J371">
            <v>94751970</v>
          </cell>
          <cell r="K371">
            <v>0</v>
          </cell>
          <cell r="L371">
            <v>0</v>
          </cell>
          <cell r="M371">
            <v>140729330</v>
          </cell>
          <cell r="N371">
            <v>84618221</v>
          </cell>
          <cell r="O371">
            <v>17345189</v>
          </cell>
          <cell r="P371">
            <v>8518020</v>
          </cell>
          <cell r="Q371">
            <v>37317459</v>
          </cell>
          <cell r="R371">
            <v>44593028</v>
          </cell>
          <cell r="S371">
            <v>70493514</v>
          </cell>
          <cell r="T371">
            <v>95188610</v>
          </cell>
          <cell r="U371">
            <v>100652103</v>
          </cell>
          <cell r="V371">
            <v>81847086</v>
          </cell>
          <cell r="W371">
            <v>52353833</v>
          </cell>
          <cell r="X371">
            <v>67328506</v>
          </cell>
          <cell r="Y371">
            <v>67024500</v>
          </cell>
          <cell r="Z371">
            <v>75660241</v>
          </cell>
          <cell r="AA371">
            <v>100602330</v>
          </cell>
          <cell r="AB371">
            <v>69324000</v>
          </cell>
          <cell r="AC371">
            <v>96229845</v>
          </cell>
          <cell r="AD371">
            <v>0</v>
          </cell>
          <cell r="AE371">
            <v>0</v>
          </cell>
          <cell r="BA371">
            <v>0</v>
          </cell>
          <cell r="BB371">
            <v>0</v>
          </cell>
          <cell r="BC371">
            <v>0</v>
          </cell>
        </row>
        <row r="372">
          <cell r="A372" t="str">
            <v>Total Estimated Build Costs LR</v>
          </cell>
          <cell r="B372">
            <v>77717636</v>
          </cell>
          <cell r="C372">
            <v>60530979</v>
          </cell>
          <cell r="D372">
            <v>4863762</v>
          </cell>
          <cell r="E372">
            <v>19960232</v>
          </cell>
          <cell r="F372">
            <v>4573451</v>
          </cell>
          <cell r="G372">
            <v>4124225</v>
          </cell>
          <cell r="H372">
            <v>11120621</v>
          </cell>
          <cell r="I372">
            <v>27407148</v>
          </cell>
          <cell r="J372">
            <v>94470180</v>
          </cell>
          <cell r="M372">
            <v>142626985</v>
          </cell>
          <cell r="N372">
            <v>84618221</v>
          </cell>
          <cell r="O372">
            <v>17345189</v>
          </cell>
          <cell r="P372">
            <v>8518020</v>
          </cell>
          <cell r="Q372">
            <v>36717459</v>
          </cell>
          <cell r="R372">
            <v>44593028</v>
          </cell>
          <cell r="S372">
            <v>70518514</v>
          </cell>
          <cell r="T372">
            <v>95188593</v>
          </cell>
          <cell r="U372">
            <v>99951399</v>
          </cell>
          <cell r="V372">
            <v>81831555</v>
          </cell>
          <cell r="W372">
            <v>52878496</v>
          </cell>
          <cell r="X372">
            <v>67900825</v>
          </cell>
          <cell r="Y372">
            <v>72156354</v>
          </cell>
          <cell r="Z372">
            <v>75660241</v>
          </cell>
          <cell r="AA372">
            <v>100602331</v>
          </cell>
          <cell r="AB372">
            <v>69324000</v>
          </cell>
          <cell r="AC372">
            <v>96229845</v>
          </cell>
          <cell r="AD372">
            <v>0</v>
          </cell>
          <cell r="BA372">
            <v>0</v>
          </cell>
          <cell r="BB372">
            <v>0</v>
          </cell>
          <cell r="BC372">
            <v>0</v>
          </cell>
        </row>
        <row r="373">
          <cell r="A373" t="str">
            <v>Total Finance Costs BP</v>
          </cell>
          <cell r="B373">
            <v>9556646</v>
          </cell>
          <cell r="C373">
            <v>1869157</v>
          </cell>
          <cell r="D373">
            <v>289420</v>
          </cell>
          <cell r="E373">
            <v>0</v>
          </cell>
          <cell r="F373">
            <v>0</v>
          </cell>
          <cell r="G373">
            <v>0</v>
          </cell>
          <cell r="H373">
            <v>0</v>
          </cell>
          <cell r="I373">
            <v>1534680</v>
          </cell>
          <cell r="J373">
            <v>12317322</v>
          </cell>
          <cell r="M373">
            <v>12048000</v>
          </cell>
          <cell r="N373">
            <v>0</v>
          </cell>
          <cell r="O373">
            <v>0</v>
          </cell>
          <cell r="P373">
            <v>0</v>
          </cell>
          <cell r="Q373">
            <v>2632933</v>
          </cell>
          <cell r="R373">
            <v>2605623</v>
          </cell>
          <cell r="S373">
            <v>4998231</v>
          </cell>
          <cell r="T373">
            <v>8729213</v>
          </cell>
          <cell r="U373">
            <v>6123010</v>
          </cell>
          <cell r="V373">
            <v>7815148</v>
          </cell>
          <cell r="W373">
            <v>0</v>
          </cell>
          <cell r="X373">
            <v>0</v>
          </cell>
          <cell r="Y373">
            <v>0</v>
          </cell>
          <cell r="Z373">
            <v>4525000</v>
          </cell>
          <cell r="AA373">
            <v>11000000</v>
          </cell>
          <cell r="AB373">
            <v>0</v>
          </cell>
          <cell r="AC373">
            <v>7483440</v>
          </cell>
          <cell r="AD373">
            <v>0</v>
          </cell>
          <cell r="BA373">
            <v>0</v>
          </cell>
          <cell r="BB373">
            <v>0</v>
          </cell>
          <cell r="BC373">
            <v>0</v>
          </cell>
        </row>
        <row r="374">
          <cell r="A374" t="str">
            <v>Total Finance Costs CF</v>
          </cell>
          <cell r="B374">
            <v>9556646</v>
          </cell>
          <cell r="C374">
            <v>10869157</v>
          </cell>
          <cell r="D374">
            <v>286619</v>
          </cell>
          <cell r="E374">
            <v>1500000</v>
          </cell>
          <cell r="F374">
            <v>0</v>
          </cell>
          <cell r="G374">
            <v>0</v>
          </cell>
          <cell r="H374">
            <v>343000</v>
          </cell>
          <cell r="I374">
            <v>330930</v>
          </cell>
          <cell r="J374">
            <v>13297840</v>
          </cell>
          <cell r="K374">
            <v>0</v>
          </cell>
          <cell r="L374">
            <v>0</v>
          </cell>
          <cell r="M374">
            <v>15922946</v>
          </cell>
          <cell r="N374">
            <v>0</v>
          </cell>
          <cell r="O374">
            <v>2029892</v>
          </cell>
          <cell r="P374">
            <v>0</v>
          </cell>
          <cell r="Q374">
            <v>3536000</v>
          </cell>
          <cell r="R374">
            <v>2899008</v>
          </cell>
          <cell r="S374">
            <v>6105987</v>
          </cell>
          <cell r="T374">
            <v>9531191</v>
          </cell>
          <cell r="U374">
            <v>8334184</v>
          </cell>
          <cell r="V374">
            <v>7518192</v>
          </cell>
          <cell r="W374">
            <v>3275000</v>
          </cell>
          <cell r="X374">
            <v>4000000</v>
          </cell>
          <cell r="Y374">
            <v>5138765</v>
          </cell>
          <cell r="Z374">
            <v>5154564</v>
          </cell>
          <cell r="AA374">
            <v>6600000</v>
          </cell>
          <cell r="AB374">
            <v>4400000</v>
          </cell>
          <cell r="AC374">
            <v>6863640</v>
          </cell>
          <cell r="AD374">
            <v>0</v>
          </cell>
          <cell r="AE374">
            <v>0</v>
          </cell>
          <cell r="BA374">
            <v>0</v>
          </cell>
          <cell r="BB374">
            <v>0</v>
          </cell>
          <cell r="BC374">
            <v>0</v>
          </cell>
        </row>
        <row r="375">
          <cell r="A375" t="str">
            <v>Total Finance Costs LR</v>
          </cell>
          <cell r="B375">
            <v>9556646</v>
          </cell>
          <cell r="C375">
            <v>10869157</v>
          </cell>
          <cell r="D375">
            <v>286619</v>
          </cell>
          <cell r="E375">
            <v>1500000</v>
          </cell>
          <cell r="F375">
            <v>0</v>
          </cell>
          <cell r="G375">
            <v>0</v>
          </cell>
          <cell r="H375">
            <v>343000</v>
          </cell>
          <cell r="I375">
            <v>330930</v>
          </cell>
          <cell r="J375">
            <v>13298000</v>
          </cell>
          <cell r="M375">
            <v>16798668</v>
          </cell>
          <cell r="N375">
            <v>0</v>
          </cell>
          <cell r="O375">
            <v>2029892</v>
          </cell>
          <cell r="P375">
            <v>0</v>
          </cell>
          <cell r="Q375">
            <v>2967000</v>
          </cell>
          <cell r="R375">
            <v>2899008</v>
          </cell>
          <cell r="S375">
            <v>6105987</v>
          </cell>
          <cell r="T375">
            <v>9531191</v>
          </cell>
          <cell r="U375">
            <v>8334184</v>
          </cell>
          <cell r="V375">
            <v>7518192</v>
          </cell>
          <cell r="W375">
            <v>3275000</v>
          </cell>
          <cell r="X375">
            <v>4000000</v>
          </cell>
          <cell r="Y375">
            <v>5525000</v>
          </cell>
          <cell r="Z375">
            <v>5154564</v>
          </cell>
          <cell r="AA375">
            <v>6600000</v>
          </cell>
          <cell r="AB375">
            <v>4400000</v>
          </cell>
          <cell r="AC375">
            <v>6863640</v>
          </cell>
          <cell r="AD375">
            <v>0</v>
          </cell>
          <cell r="BA375">
            <v>0</v>
          </cell>
          <cell r="BB375">
            <v>0</v>
          </cell>
          <cell r="BC375">
            <v>0</v>
          </cell>
        </row>
        <row r="376">
          <cell r="A376" t="str">
            <v>Total GIA (SqFt) GIA BP</v>
          </cell>
          <cell r="B376">
            <v>280798</v>
          </cell>
          <cell r="C376">
            <v>221704</v>
          </cell>
          <cell r="D376">
            <v>12723</v>
          </cell>
          <cell r="E376">
            <v>47157</v>
          </cell>
          <cell r="F376">
            <v>10656</v>
          </cell>
          <cell r="G376">
            <v>0</v>
          </cell>
          <cell r="H376">
            <v>23917</v>
          </cell>
          <cell r="I376">
            <v>0</v>
          </cell>
          <cell r="J376">
            <v>142847</v>
          </cell>
          <cell r="M376">
            <v>299895</v>
          </cell>
          <cell r="N376">
            <v>341237</v>
          </cell>
          <cell r="O376">
            <v>98351</v>
          </cell>
          <cell r="P376">
            <v>0</v>
          </cell>
          <cell r="Q376">
            <v>67587</v>
          </cell>
          <cell r="R376">
            <v>102354</v>
          </cell>
          <cell r="S376">
            <v>228333</v>
          </cell>
          <cell r="T376">
            <v>283332</v>
          </cell>
          <cell r="U376">
            <v>248603</v>
          </cell>
          <cell r="V376">
            <v>297826</v>
          </cell>
          <cell r="W376">
            <v>0</v>
          </cell>
          <cell r="X376">
            <v>0</v>
          </cell>
          <cell r="Y376">
            <v>146891</v>
          </cell>
          <cell r="Z376">
            <v>295210</v>
          </cell>
          <cell r="AA376">
            <v>458421</v>
          </cell>
          <cell r="AB376">
            <v>0</v>
          </cell>
          <cell r="AC376">
            <v>268453</v>
          </cell>
          <cell r="AD376">
            <v>0</v>
          </cell>
          <cell r="BA376">
            <v>0</v>
          </cell>
          <cell r="BB376">
            <v>0</v>
          </cell>
          <cell r="BC376">
            <v>0</v>
          </cell>
        </row>
        <row r="377">
          <cell r="A377" t="str">
            <v>Total GIA (SqFt) GIA CF</v>
          </cell>
          <cell r="B377">
            <v>286242</v>
          </cell>
          <cell r="C377">
            <v>221704</v>
          </cell>
          <cell r="D377">
            <v>0</v>
          </cell>
          <cell r="E377">
            <v>49426</v>
          </cell>
          <cell r="F377">
            <v>10161</v>
          </cell>
          <cell r="G377">
            <v>0</v>
          </cell>
          <cell r="H377">
            <v>27405</v>
          </cell>
          <cell r="I377">
            <v>74170</v>
          </cell>
          <cell r="J377">
            <v>136863</v>
          </cell>
          <cell r="K377">
            <v>0</v>
          </cell>
          <cell r="L377">
            <v>0</v>
          </cell>
          <cell r="M377">
            <v>243996</v>
          </cell>
          <cell r="N377">
            <v>341237</v>
          </cell>
          <cell r="O377">
            <v>45300</v>
          </cell>
          <cell r="P377">
            <v>21646</v>
          </cell>
          <cell r="Q377">
            <v>68146</v>
          </cell>
          <cell r="R377">
            <v>116144</v>
          </cell>
          <cell r="S377">
            <v>242246</v>
          </cell>
          <cell r="T377">
            <v>198597</v>
          </cell>
          <cell r="U377">
            <v>271692</v>
          </cell>
          <cell r="V377">
            <v>282609</v>
          </cell>
          <cell r="W377">
            <v>139936</v>
          </cell>
          <cell r="X377">
            <v>163359</v>
          </cell>
          <cell r="Y377">
            <v>161600</v>
          </cell>
          <cell r="Z377">
            <v>295210</v>
          </cell>
          <cell r="AA377">
            <v>307945</v>
          </cell>
          <cell r="AB377">
            <v>214886</v>
          </cell>
          <cell r="AC377">
            <v>268196</v>
          </cell>
          <cell r="AD377">
            <v>0</v>
          </cell>
          <cell r="AE377">
            <v>0</v>
          </cell>
          <cell r="BA377">
            <v>0</v>
          </cell>
          <cell r="BB377">
            <v>0</v>
          </cell>
          <cell r="BC377">
            <v>0</v>
          </cell>
        </row>
        <row r="378">
          <cell r="A378" t="str">
            <v>Total GIA (SqFt) GIA LR</v>
          </cell>
          <cell r="B378">
            <v>286242</v>
          </cell>
          <cell r="C378">
            <v>221704</v>
          </cell>
          <cell r="D378">
            <v>0</v>
          </cell>
          <cell r="E378">
            <v>49426</v>
          </cell>
          <cell r="F378">
            <v>10161</v>
          </cell>
          <cell r="G378">
            <v>0</v>
          </cell>
          <cell r="H378">
            <v>27405</v>
          </cell>
          <cell r="I378">
            <v>74170</v>
          </cell>
          <cell r="J378">
            <v>136863</v>
          </cell>
          <cell r="M378">
            <v>243996</v>
          </cell>
          <cell r="N378">
            <v>341237</v>
          </cell>
          <cell r="O378">
            <v>45300</v>
          </cell>
          <cell r="P378">
            <v>21646</v>
          </cell>
          <cell r="Q378">
            <v>68146</v>
          </cell>
          <cell r="R378">
            <v>116144</v>
          </cell>
          <cell r="S378">
            <v>242246</v>
          </cell>
          <cell r="T378">
            <v>198597</v>
          </cell>
          <cell r="U378">
            <v>271692</v>
          </cell>
          <cell r="V378">
            <v>282609</v>
          </cell>
          <cell r="W378">
            <v>139936</v>
          </cell>
          <cell r="X378">
            <v>163359</v>
          </cell>
          <cell r="Y378">
            <v>159818</v>
          </cell>
          <cell r="Z378">
            <v>295210</v>
          </cell>
          <cell r="AA378">
            <v>307945</v>
          </cell>
          <cell r="AB378">
            <v>214886</v>
          </cell>
          <cell r="AC378">
            <v>268196</v>
          </cell>
          <cell r="AD378">
            <v>0</v>
          </cell>
          <cell r="BA378">
            <v>0</v>
          </cell>
          <cell r="BB378">
            <v>0</v>
          </cell>
          <cell r="BC378">
            <v>0</v>
          </cell>
        </row>
        <row r="379">
          <cell r="A379" t="str">
            <v>Total GIA (SqM) GIA BP</v>
          </cell>
          <cell r="B379">
            <v>26087.01</v>
          </cell>
          <cell r="C379">
            <v>20597</v>
          </cell>
          <cell r="D379">
            <v>1182.01</v>
          </cell>
          <cell r="E379">
            <v>4381.03</v>
          </cell>
          <cell r="F379">
            <v>989.98</v>
          </cell>
          <cell r="G379">
            <v>0</v>
          </cell>
          <cell r="H379">
            <v>2221.96</v>
          </cell>
          <cell r="I379">
            <v>0</v>
          </cell>
          <cell r="J379">
            <v>13270.93</v>
          </cell>
          <cell r="M379">
            <v>27861.18</v>
          </cell>
          <cell r="N379">
            <v>31701.99</v>
          </cell>
          <cell r="O379">
            <v>9137.1200000000008</v>
          </cell>
          <cell r="P379">
            <v>0</v>
          </cell>
          <cell r="Q379">
            <v>6279.04</v>
          </cell>
          <cell r="R379">
            <v>9509.01</v>
          </cell>
          <cell r="S379">
            <v>21212.85</v>
          </cell>
          <cell r="T379">
            <v>26322.43</v>
          </cell>
          <cell r="U379">
            <v>23096</v>
          </cell>
          <cell r="V379">
            <v>27668.97</v>
          </cell>
          <cell r="W379">
            <v>0</v>
          </cell>
          <cell r="X379">
            <v>0</v>
          </cell>
          <cell r="Y379">
            <v>13646.63</v>
          </cell>
          <cell r="Z379">
            <v>27425.93</v>
          </cell>
          <cell r="AA379">
            <v>42588.75</v>
          </cell>
          <cell r="AB379">
            <v>0</v>
          </cell>
          <cell r="AC379">
            <v>24940.12</v>
          </cell>
          <cell r="AD379">
            <v>0</v>
          </cell>
          <cell r="BA379">
            <v>0</v>
          </cell>
          <cell r="BB379">
            <v>0</v>
          </cell>
          <cell r="BC379">
            <v>0</v>
          </cell>
        </row>
        <row r="380">
          <cell r="A380" t="str">
            <v>Total GIA (SqM) GIA CF</v>
          </cell>
          <cell r="B380">
            <v>26593</v>
          </cell>
          <cell r="C380">
            <v>20597</v>
          </cell>
          <cell r="D380">
            <v>0</v>
          </cell>
          <cell r="E380">
            <v>4592</v>
          </cell>
          <cell r="F380">
            <v>944</v>
          </cell>
          <cell r="G380">
            <v>0</v>
          </cell>
          <cell r="H380">
            <v>2546</v>
          </cell>
          <cell r="I380">
            <v>6891</v>
          </cell>
          <cell r="J380">
            <v>12715</v>
          </cell>
          <cell r="K380">
            <v>0</v>
          </cell>
          <cell r="L380">
            <v>0</v>
          </cell>
          <cell r="M380">
            <v>22668</v>
          </cell>
          <cell r="N380">
            <v>31702</v>
          </cell>
          <cell r="O380">
            <v>4209</v>
          </cell>
          <cell r="P380">
            <v>2011</v>
          </cell>
          <cell r="Q380">
            <v>6331</v>
          </cell>
          <cell r="R380">
            <v>10790</v>
          </cell>
          <cell r="S380">
            <v>22505</v>
          </cell>
          <cell r="T380">
            <v>18450</v>
          </cell>
          <cell r="U380">
            <v>25241</v>
          </cell>
          <cell r="V380">
            <v>26255</v>
          </cell>
          <cell r="W380">
            <v>13000</v>
          </cell>
          <cell r="X380">
            <v>15177</v>
          </cell>
          <cell r="Y380">
            <v>15013</v>
          </cell>
          <cell r="Z380">
            <v>27426</v>
          </cell>
          <cell r="AA380">
            <v>28609</v>
          </cell>
          <cell r="AB380">
            <v>19964</v>
          </cell>
          <cell r="AC380">
            <v>24916</v>
          </cell>
          <cell r="AD380">
            <v>0</v>
          </cell>
          <cell r="AE380">
            <v>0</v>
          </cell>
          <cell r="BA380">
            <v>0</v>
          </cell>
          <cell r="BB380">
            <v>0</v>
          </cell>
          <cell r="BC380">
            <v>0</v>
          </cell>
        </row>
        <row r="381">
          <cell r="A381" t="str">
            <v>Total GIA (SqM) GIA LR</v>
          </cell>
          <cell r="B381">
            <v>26593</v>
          </cell>
          <cell r="C381">
            <v>20597</v>
          </cell>
          <cell r="D381">
            <v>0</v>
          </cell>
          <cell r="E381">
            <v>4592</v>
          </cell>
          <cell r="F381">
            <v>944</v>
          </cell>
          <cell r="G381">
            <v>0</v>
          </cell>
          <cell r="H381">
            <v>2546</v>
          </cell>
          <cell r="I381">
            <v>6891</v>
          </cell>
          <cell r="J381">
            <v>12715</v>
          </cell>
          <cell r="M381">
            <v>22668</v>
          </cell>
          <cell r="N381">
            <v>31702</v>
          </cell>
          <cell r="O381">
            <v>4209</v>
          </cell>
          <cell r="P381">
            <v>2011</v>
          </cell>
          <cell r="Q381">
            <v>6331</v>
          </cell>
          <cell r="R381">
            <v>10790</v>
          </cell>
          <cell r="S381">
            <v>22505</v>
          </cell>
          <cell r="T381">
            <v>18450</v>
          </cell>
          <cell r="U381">
            <v>25241</v>
          </cell>
          <cell r="V381">
            <v>26255</v>
          </cell>
          <cell r="W381">
            <v>13000</v>
          </cell>
          <cell r="X381">
            <v>15177</v>
          </cell>
          <cell r="Y381">
            <v>14848</v>
          </cell>
          <cell r="Z381">
            <v>27426</v>
          </cell>
          <cell r="AA381">
            <v>28609</v>
          </cell>
          <cell r="AB381">
            <v>19964</v>
          </cell>
          <cell r="AC381">
            <v>24916</v>
          </cell>
          <cell r="AD381">
            <v>0</v>
          </cell>
          <cell r="BA381">
            <v>0</v>
          </cell>
          <cell r="BB381">
            <v>0</v>
          </cell>
          <cell r="BC381">
            <v>0</v>
          </cell>
        </row>
        <row r="382">
          <cell r="A382" t="str">
            <v>Total Land Costs BP</v>
          </cell>
          <cell r="B382">
            <v>0</v>
          </cell>
          <cell r="C382">
            <v>0</v>
          </cell>
          <cell r="D382">
            <v>0</v>
          </cell>
          <cell r="E382">
            <v>0</v>
          </cell>
          <cell r="F382">
            <v>0</v>
          </cell>
          <cell r="G382">
            <v>0</v>
          </cell>
          <cell r="AB382">
            <v>0</v>
          </cell>
          <cell r="AC382">
            <v>0</v>
          </cell>
          <cell r="AD382">
            <v>0</v>
          </cell>
          <cell r="BA382">
            <v>0</v>
          </cell>
          <cell r="BB382">
            <v>0</v>
          </cell>
          <cell r="BC382">
            <v>0</v>
          </cell>
        </row>
        <row r="383">
          <cell r="A383" t="str">
            <v>Total Land Costs CF</v>
          </cell>
          <cell r="B383">
            <v>0</v>
          </cell>
          <cell r="C383">
            <v>0</v>
          </cell>
          <cell r="D383">
            <v>0</v>
          </cell>
          <cell r="E383">
            <v>0</v>
          </cell>
          <cell r="F383">
            <v>0</v>
          </cell>
          <cell r="G383">
            <v>0</v>
          </cell>
          <cell r="AB383">
            <v>0</v>
          </cell>
          <cell r="AC383">
            <v>0</v>
          </cell>
          <cell r="AD383">
            <v>0</v>
          </cell>
          <cell r="BA383">
            <v>0</v>
          </cell>
          <cell r="BB383">
            <v>0</v>
          </cell>
          <cell r="BC383">
            <v>0</v>
          </cell>
        </row>
        <row r="384">
          <cell r="A384" t="str">
            <v>Total Land Costs LR</v>
          </cell>
          <cell r="B384">
            <v>0</v>
          </cell>
          <cell r="C384">
            <v>0</v>
          </cell>
          <cell r="D384">
            <v>0</v>
          </cell>
          <cell r="E384">
            <v>0</v>
          </cell>
          <cell r="F384">
            <v>0</v>
          </cell>
          <cell r="G384">
            <v>0</v>
          </cell>
          <cell r="AB384">
            <v>0</v>
          </cell>
          <cell r="AC384">
            <v>0</v>
          </cell>
          <cell r="AD384">
            <v>0</v>
          </cell>
          <cell r="BA384">
            <v>0</v>
          </cell>
          <cell r="BB384">
            <v>0</v>
          </cell>
          <cell r="BC384">
            <v>0</v>
          </cell>
        </row>
        <row r="385">
          <cell r="A385" t="str">
            <v>Total Land Related Costs BP</v>
          </cell>
          <cell r="B385">
            <v>0</v>
          </cell>
          <cell r="C385">
            <v>0</v>
          </cell>
          <cell r="D385">
            <v>0</v>
          </cell>
          <cell r="E385">
            <v>0</v>
          </cell>
          <cell r="F385">
            <v>0</v>
          </cell>
          <cell r="G385">
            <v>0</v>
          </cell>
          <cell r="H385">
            <v>0</v>
          </cell>
          <cell r="I385">
            <v>0</v>
          </cell>
          <cell r="J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BA385">
            <v>0</v>
          </cell>
          <cell r="BB385">
            <v>0</v>
          </cell>
          <cell r="BC385">
            <v>0</v>
          </cell>
        </row>
        <row r="386">
          <cell r="A386" t="str">
            <v>Total Land Related Costs CF</v>
          </cell>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BA386">
            <v>0</v>
          </cell>
          <cell r="BB386">
            <v>0</v>
          </cell>
          <cell r="BC386">
            <v>0</v>
          </cell>
        </row>
        <row r="387">
          <cell r="A387" t="str">
            <v>Total Land Related Costs LR</v>
          </cell>
          <cell r="B387">
            <v>0</v>
          </cell>
          <cell r="C387">
            <v>0</v>
          </cell>
          <cell r="D387">
            <v>0</v>
          </cell>
          <cell r="E387">
            <v>0</v>
          </cell>
          <cell r="F387">
            <v>0</v>
          </cell>
          <cell r="G387">
            <v>0</v>
          </cell>
          <cell r="H387">
            <v>0</v>
          </cell>
          <cell r="I387">
            <v>0</v>
          </cell>
          <cell r="J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BA387">
            <v>0</v>
          </cell>
          <cell r="BB387">
            <v>0</v>
          </cell>
          <cell r="BC387">
            <v>0</v>
          </cell>
        </row>
        <row r="388">
          <cell r="A388" t="str">
            <v>Total Letting &amp; Sales Costs BP</v>
          </cell>
          <cell r="B388">
            <v>2362742</v>
          </cell>
          <cell r="C388">
            <v>1900000</v>
          </cell>
          <cell r="D388">
            <v>40000</v>
          </cell>
          <cell r="E388">
            <v>0</v>
          </cell>
          <cell r="F388">
            <v>50000</v>
          </cell>
          <cell r="G388">
            <v>0</v>
          </cell>
          <cell r="H388">
            <v>645000</v>
          </cell>
          <cell r="I388">
            <v>206413</v>
          </cell>
          <cell r="J388">
            <v>750000</v>
          </cell>
          <cell r="M388">
            <v>4515375</v>
          </cell>
          <cell r="N388">
            <v>3051600</v>
          </cell>
          <cell r="O388">
            <v>0</v>
          </cell>
          <cell r="P388">
            <v>0</v>
          </cell>
          <cell r="Q388">
            <v>2285550</v>
          </cell>
          <cell r="R388">
            <v>1609550</v>
          </cell>
          <cell r="S388">
            <v>1434824</v>
          </cell>
          <cell r="T388">
            <v>1361474</v>
          </cell>
          <cell r="U388">
            <v>1694521</v>
          </cell>
          <cell r="V388">
            <v>1403540</v>
          </cell>
          <cell r="W388">
            <v>0</v>
          </cell>
          <cell r="X388">
            <v>0</v>
          </cell>
          <cell r="Y388">
            <v>0</v>
          </cell>
          <cell r="Z388">
            <v>1825000</v>
          </cell>
          <cell r="AA388">
            <v>3618449</v>
          </cell>
          <cell r="AB388">
            <v>0</v>
          </cell>
          <cell r="AC388">
            <v>2885808</v>
          </cell>
          <cell r="AD388">
            <v>0</v>
          </cell>
          <cell r="BA388">
            <v>0</v>
          </cell>
          <cell r="BB388">
            <v>0</v>
          </cell>
          <cell r="BC388">
            <v>0</v>
          </cell>
        </row>
        <row r="389">
          <cell r="A389" t="str">
            <v>Total Letting &amp; Sales Costs CF</v>
          </cell>
          <cell r="B389">
            <v>2362742</v>
          </cell>
          <cell r="C389">
            <v>1537564</v>
          </cell>
          <cell r="D389">
            <v>40000</v>
          </cell>
          <cell r="E389">
            <v>370000</v>
          </cell>
          <cell r="F389">
            <v>50000</v>
          </cell>
          <cell r="G389">
            <v>84338</v>
          </cell>
          <cell r="H389">
            <v>175144</v>
          </cell>
          <cell r="I389">
            <v>482129</v>
          </cell>
          <cell r="J389">
            <v>750000</v>
          </cell>
          <cell r="K389">
            <v>0</v>
          </cell>
          <cell r="L389">
            <v>0</v>
          </cell>
          <cell r="M389">
            <v>4140564</v>
          </cell>
          <cell r="N389">
            <v>3256603</v>
          </cell>
          <cell r="O389">
            <v>488162</v>
          </cell>
          <cell r="P389">
            <v>0</v>
          </cell>
          <cell r="Q389">
            <v>1884174</v>
          </cell>
          <cell r="R389">
            <v>1609550</v>
          </cell>
          <cell r="S389">
            <v>1813376</v>
          </cell>
          <cell r="T389">
            <v>1484141</v>
          </cell>
          <cell r="U389">
            <v>2133247</v>
          </cell>
          <cell r="V389">
            <v>1788168</v>
          </cell>
          <cell r="W389">
            <v>800000</v>
          </cell>
          <cell r="X389">
            <v>1800000</v>
          </cell>
          <cell r="Y389">
            <v>1658136</v>
          </cell>
          <cell r="Z389">
            <v>1470000</v>
          </cell>
          <cell r="AA389">
            <v>2819436</v>
          </cell>
          <cell r="AB389">
            <v>1741119</v>
          </cell>
          <cell r="AC389">
            <v>2935466</v>
          </cell>
          <cell r="AD389">
            <v>0</v>
          </cell>
          <cell r="AE389">
            <v>0</v>
          </cell>
          <cell r="BA389">
            <v>0</v>
          </cell>
          <cell r="BB389">
            <v>0</v>
          </cell>
          <cell r="BC389">
            <v>0</v>
          </cell>
        </row>
        <row r="390">
          <cell r="A390" t="str">
            <v>Total Letting &amp; Sales Costs LR</v>
          </cell>
          <cell r="B390">
            <v>2362742</v>
          </cell>
          <cell r="C390">
            <v>1537564</v>
          </cell>
          <cell r="D390">
            <v>40000</v>
          </cell>
          <cell r="E390">
            <v>370000</v>
          </cell>
          <cell r="F390">
            <v>50000</v>
          </cell>
          <cell r="G390">
            <v>84338</v>
          </cell>
          <cell r="H390">
            <v>195144</v>
          </cell>
          <cell r="I390">
            <v>482129</v>
          </cell>
          <cell r="J390">
            <v>750000</v>
          </cell>
          <cell r="M390">
            <v>4131028</v>
          </cell>
          <cell r="N390">
            <v>3256603</v>
          </cell>
          <cell r="O390">
            <v>488162</v>
          </cell>
          <cell r="P390">
            <v>0</v>
          </cell>
          <cell r="Q390">
            <v>1884174</v>
          </cell>
          <cell r="R390">
            <v>1609550</v>
          </cell>
          <cell r="S390">
            <v>1495492</v>
          </cell>
          <cell r="T390">
            <v>1484141</v>
          </cell>
          <cell r="U390">
            <v>1861846</v>
          </cell>
          <cell r="V390">
            <v>1788168</v>
          </cell>
          <cell r="W390">
            <v>800000</v>
          </cell>
          <cell r="X390">
            <v>1800000</v>
          </cell>
          <cell r="Y390">
            <v>1682652</v>
          </cell>
          <cell r="Z390">
            <v>1425000</v>
          </cell>
          <cell r="AA390">
            <v>2819436</v>
          </cell>
          <cell r="AB390">
            <v>1741119</v>
          </cell>
          <cell r="AC390">
            <v>2935466</v>
          </cell>
          <cell r="AD390">
            <v>0</v>
          </cell>
          <cell r="BA390">
            <v>0</v>
          </cell>
          <cell r="BB390">
            <v>0</v>
          </cell>
          <cell r="BC390">
            <v>0</v>
          </cell>
        </row>
        <row r="391">
          <cell r="A391" t="str">
            <v>Total Marketing Related Costs BP</v>
          </cell>
          <cell r="B391">
            <v>350000</v>
          </cell>
          <cell r="C391">
            <v>400000</v>
          </cell>
          <cell r="D391">
            <v>82000</v>
          </cell>
          <cell r="E391">
            <v>0</v>
          </cell>
          <cell r="F391">
            <v>5000</v>
          </cell>
          <cell r="G391">
            <v>0</v>
          </cell>
          <cell r="H391">
            <v>0</v>
          </cell>
          <cell r="I391">
            <v>30000</v>
          </cell>
          <cell r="J391">
            <v>1281000</v>
          </cell>
          <cell r="M391">
            <v>7864000</v>
          </cell>
          <cell r="N391">
            <v>3250000</v>
          </cell>
          <cell r="O391">
            <v>0</v>
          </cell>
          <cell r="P391">
            <v>0</v>
          </cell>
          <cell r="Q391">
            <v>2385808</v>
          </cell>
          <cell r="R391">
            <v>1935750</v>
          </cell>
          <cell r="S391">
            <v>405268</v>
          </cell>
          <cell r="T391">
            <v>2312608</v>
          </cell>
          <cell r="U391">
            <v>250000</v>
          </cell>
          <cell r="V391">
            <v>200000</v>
          </cell>
          <cell r="W391">
            <v>0</v>
          </cell>
          <cell r="X391">
            <v>0</v>
          </cell>
          <cell r="Y391">
            <v>0</v>
          </cell>
          <cell r="Z391">
            <v>2437706</v>
          </cell>
          <cell r="AA391">
            <v>4055190</v>
          </cell>
          <cell r="AB391">
            <v>0</v>
          </cell>
          <cell r="AC391">
            <v>3006450</v>
          </cell>
          <cell r="AD391">
            <v>0</v>
          </cell>
          <cell r="BA391">
            <v>0</v>
          </cell>
          <cell r="BB391">
            <v>0</v>
          </cell>
          <cell r="BC391">
            <v>0</v>
          </cell>
        </row>
        <row r="392">
          <cell r="A392" t="str">
            <v>Total Marketing Related Costs CF</v>
          </cell>
          <cell r="B392">
            <v>450000</v>
          </cell>
          <cell r="C392">
            <v>70571</v>
          </cell>
          <cell r="D392">
            <v>0</v>
          </cell>
          <cell r="E392">
            <v>550000</v>
          </cell>
          <cell r="F392">
            <v>5000</v>
          </cell>
          <cell r="G392">
            <v>2000</v>
          </cell>
          <cell r="H392">
            <v>20717</v>
          </cell>
          <cell r="I392">
            <v>80000</v>
          </cell>
          <cell r="J392">
            <v>1300000</v>
          </cell>
          <cell r="K392">
            <v>0</v>
          </cell>
          <cell r="L392">
            <v>0</v>
          </cell>
          <cell r="M392">
            <v>7914000</v>
          </cell>
          <cell r="N392">
            <v>3250000</v>
          </cell>
          <cell r="O392">
            <v>250000</v>
          </cell>
          <cell r="P392">
            <v>0</v>
          </cell>
          <cell r="Q392">
            <v>1800000</v>
          </cell>
          <cell r="R392">
            <v>1735750</v>
          </cell>
          <cell r="S392">
            <v>202535</v>
          </cell>
          <cell r="T392">
            <v>2592525</v>
          </cell>
          <cell r="U392">
            <v>250000</v>
          </cell>
          <cell r="V392">
            <v>25000</v>
          </cell>
          <cell r="W392">
            <v>1430000</v>
          </cell>
          <cell r="X392">
            <v>2480000</v>
          </cell>
          <cell r="Y392">
            <v>2331050</v>
          </cell>
          <cell r="Z392">
            <v>2325834</v>
          </cell>
          <cell r="AA392">
            <v>1448806</v>
          </cell>
          <cell r="AB392">
            <v>1051194</v>
          </cell>
          <cell r="AC392">
            <v>3096125</v>
          </cell>
          <cell r="AD392">
            <v>0</v>
          </cell>
          <cell r="AE392">
            <v>0</v>
          </cell>
          <cell r="BA392">
            <v>0</v>
          </cell>
          <cell r="BB392">
            <v>0</v>
          </cell>
          <cell r="BC392">
            <v>0</v>
          </cell>
        </row>
        <row r="393">
          <cell r="A393" t="str">
            <v>Total Marketing Related Costs LR</v>
          </cell>
          <cell r="B393">
            <v>450000</v>
          </cell>
          <cell r="C393">
            <v>70571</v>
          </cell>
          <cell r="D393">
            <v>0</v>
          </cell>
          <cell r="E393">
            <v>550000</v>
          </cell>
          <cell r="F393">
            <v>5000</v>
          </cell>
          <cell r="G393">
            <v>2000</v>
          </cell>
          <cell r="H393">
            <v>110717</v>
          </cell>
          <cell r="I393">
            <v>80000</v>
          </cell>
          <cell r="J393">
            <v>1300000</v>
          </cell>
          <cell r="M393">
            <v>7914000</v>
          </cell>
          <cell r="N393">
            <v>3250000</v>
          </cell>
          <cell r="O393">
            <v>250000</v>
          </cell>
          <cell r="P393">
            <v>0</v>
          </cell>
          <cell r="Q393">
            <v>1800000</v>
          </cell>
          <cell r="R393">
            <v>1935750</v>
          </cell>
          <cell r="S393">
            <v>202535</v>
          </cell>
          <cell r="T393">
            <v>2592525</v>
          </cell>
          <cell r="U393">
            <v>433554</v>
          </cell>
          <cell r="V393">
            <v>165876</v>
          </cell>
          <cell r="W393">
            <v>1430000</v>
          </cell>
          <cell r="X393">
            <v>2480000</v>
          </cell>
          <cell r="Y393">
            <v>2363737</v>
          </cell>
          <cell r="Z393">
            <v>2325834</v>
          </cell>
          <cell r="AA393">
            <v>1448806</v>
          </cell>
          <cell r="AB393">
            <v>1051194</v>
          </cell>
          <cell r="AC393">
            <v>3096125</v>
          </cell>
          <cell r="AD393">
            <v>0</v>
          </cell>
          <cell r="BA393">
            <v>0</v>
          </cell>
          <cell r="BB393">
            <v>0</v>
          </cell>
          <cell r="BC393">
            <v>0</v>
          </cell>
        </row>
        <row r="394">
          <cell r="A394" t="str">
            <v>Total NIA/NSA (SqFt) NIA BP</v>
          </cell>
          <cell r="B394">
            <v>192640</v>
          </cell>
          <cell r="C394">
            <v>182339</v>
          </cell>
          <cell r="D394">
            <v>12013</v>
          </cell>
          <cell r="E394">
            <v>39934</v>
          </cell>
          <cell r="F394">
            <v>8170</v>
          </cell>
          <cell r="G394">
            <v>0</v>
          </cell>
          <cell r="H394">
            <v>17459</v>
          </cell>
          <cell r="I394">
            <v>64207</v>
          </cell>
          <cell r="J394">
            <v>88893</v>
          </cell>
          <cell r="M394">
            <v>164942</v>
          </cell>
          <cell r="N394">
            <v>241421</v>
          </cell>
          <cell r="O394">
            <v>68846</v>
          </cell>
          <cell r="P394">
            <v>0</v>
          </cell>
          <cell r="Q394">
            <v>48395</v>
          </cell>
          <cell r="R394">
            <v>66860</v>
          </cell>
          <cell r="S394">
            <v>159833</v>
          </cell>
          <cell r="T394">
            <v>190682</v>
          </cell>
          <cell r="U394">
            <v>186452</v>
          </cell>
          <cell r="V394">
            <v>186528</v>
          </cell>
          <cell r="W394">
            <v>87597</v>
          </cell>
          <cell r="X394">
            <v>113206</v>
          </cell>
          <cell r="Y394">
            <v>110169</v>
          </cell>
          <cell r="Z394">
            <v>125550</v>
          </cell>
          <cell r="AA394">
            <v>366737</v>
          </cell>
          <cell r="AB394">
            <v>0</v>
          </cell>
          <cell r="AC394">
            <v>184192</v>
          </cell>
          <cell r="AD394">
            <v>0</v>
          </cell>
          <cell r="BA394">
            <v>0</v>
          </cell>
          <cell r="BB394">
            <v>0</v>
          </cell>
          <cell r="BC394">
            <v>0</v>
          </cell>
        </row>
        <row r="395">
          <cell r="A395" t="str">
            <v>Total NIA/NSA (SqFt) NIA CF</v>
          </cell>
          <cell r="B395">
            <v>196110</v>
          </cell>
          <cell r="C395">
            <v>185624</v>
          </cell>
          <cell r="D395">
            <v>12111</v>
          </cell>
          <cell r="E395">
            <v>39935</v>
          </cell>
          <cell r="F395">
            <v>7864</v>
          </cell>
          <cell r="G395">
            <v>2928</v>
          </cell>
          <cell r="H395">
            <v>17462</v>
          </cell>
          <cell r="I395">
            <v>60848</v>
          </cell>
          <cell r="J395">
            <v>91439</v>
          </cell>
          <cell r="K395">
            <v>0</v>
          </cell>
          <cell r="L395">
            <v>0</v>
          </cell>
          <cell r="M395">
            <v>161627</v>
          </cell>
          <cell r="N395">
            <v>241421</v>
          </cell>
          <cell r="O395">
            <v>36000</v>
          </cell>
          <cell r="P395">
            <v>0</v>
          </cell>
          <cell r="Q395">
            <v>52542</v>
          </cell>
          <cell r="R395">
            <v>63765</v>
          </cell>
          <cell r="S395">
            <v>169792</v>
          </cell>
          <cell r="T395">
            <v>198597</v>
          </cell>
          <cell r="U395">
            <v>204318</v>
          </cell>
          <cell r="V395">
            <v>202661</v>
          </cell>
          <cell r="W395">
            <v>99895</v>
          </cell>
          <cell r="X395">
            <v>116806</v>
          </cell>
          <cell r="Y395">
            <v>107969</v>
          </cell>
          <cell r="Z395">
            <v>125551</v>
          </cell>
          <cell r="AA395">
            <v>241398</v>
          </cell>
          <cell r="AB395">
            <v>168138</v>
          </cell>
          <cell r="AC395">
            <v>177476</v>
          </cell>
          <cell r="AD395">
            <v>0</v>
          </cell>
          <cell r="AE395">
            <v>0</v>
          </cell>
          <cell r="BA395">
            <v>0</v>
          </cell>
          <cell r="BB395">
            <v>0</v>
          </cell>
          <cell r="BC395">
            <v>0</v>
          </cell>
        </row>
        <row r="396">
          <cell r="A396" t="str">
            <v>Total NIA/NSA (SqFt) NIA LR</v>
          </cell>
          <cell r="B396">
            <v>195802</v>
          </cell>
          <cell r="C396">
            <v>185624</v>
          </cell>
          <cell r="D396">
            <v>12111</v>
          </cell>
          <cell r="E396">
            <v>39935</v>
          </cell>
          <cell r="F396">
            <v>7864</v>
          </cell>
          <cell r="G396">
            <v>2928</v>
          </cell>
          <cell r="H396">
            <v>17462</v>
          </cell>
          <cell r="I396">
            <v>60848</v>
          </cell>
          <cell r="J396">
            <v>91439</v>
          </cell>
          <cell r="M396">
            <v>161627</v>
          </cell>
          <cell r="N396">
            <v>241421</v>
          </cell>
          <cell r="O396">
            <v>36000</v>
          </cell>
          <cell r="P396">
            <v>0</v>
          </cell>
          <cell r="Q396">
            <v>52542</v>
          </cell>
          <cell r="R396">
            <v>63765</v>
          </cell>
          <cell r="S396">
            <v>169792</v>
          </cell>
          <cell r="T396">
            <v>198597</v>
          </cell>
          <cell r="U396">
            <v>204318</v>
          </cell>
          <cell r="V396">
            <v>202661</v>
          </cell>
          <cell r="W396">
            <v>99895</v>
          </cell>
          <cell r="X396">
            <v>116806</v>
          </cell>
          <cell r="Y396">
            <v>109416</v>
          </cell>
          <cell r="Z396">
            <v>125551</v>
          </cell>
          <cell r="AA396">
            <v>241398</v>
          </cell>
          <cell r="AB396">
            <v>168138</v>
          </cell>
          <cell r="AC396">
            <v>177476</v>
          </cell>
          <cell r="AD396">
            <v>0</v>
          </cell>
          <cell r="BA396">
            <v>0</v>
          </cell>
          <cell r="BB396">
            <v>0</v>
          </cell>
          <cell r="BC396">
            <v>0</v>
          </cell>
        </row>
        <row r="397">
          <cell r="A397" t="str">
            <v>Total NIA/NSA (SqM) NIA BP</v>
          </cell>
          <cell r="B397">
            <v>17896.86</v>
          </cell>
          <cell r="C397">
            <v>16939.86</v>
          </cell>
          <cell r="D397">
            <v>1116.05</v>
          </cell>
          <cell r="E397">
            <v>3709.99</v>
          </cell>
          <cell r="F397">
            <v>759.02</v>
          </cell>
          <cell r="G397">
            <v>0</v>
          </cell>
          <cell r="H397">
            <v>1622</v>
          </cell>
          <cell r="I397">
            <v>5965.03</v>
          </cell>
          <cell r="J397">
            <v>8258.44</v>
          </cell>
          <cell r="M397">
            <v>15323.63</v>
          </cell>
          <cell r="N397">
            <v>22428.77</v>
          </cell>
          <cell r="O397">
            <v>6396.01</v>
          </cell>
          <cell r="P397">
            <v>0</v>
          </cell>
          <cell r="Q397">
            <v>4496.05</v>
          </cell>
          <cell r="R397">
            <v>6211.5</v>
          </cell>
          <cell r="S397">
            <v>14848.99</v>
          </cell>
          <cell r="T397">
            <v>17714.95</v>
          </cell>
          <cell r="U397">
            <v>17321.97</v>
          </cell>
          <cell r="V397">
            <v>17329.04</v>
          </cell>
          <cell r="W397">
            <v>8138.04</v>
          </cell>
          <cell r="X397">
            <v>10517.19</v>
          </cell>
          <cell r="Y397">
            <v>10235.040000000001</v>
          </cell>
          <cell r="Z397">
            <v>11663.99</v>
          </cell>
          <cell r="AA397">
            <v>34071.019999999997</v>
          </cell>
          <cell r="AB397">
            <v>0</v>
          </cell>
          <cell r="AC397">
            <v>17112.009999999998</v>
          </cell>
          <cell r="AD397">
            <v>0</v>
          </cell>
          <cell r="BA397">
            <v>0</v>
          </cell>
          <cell r="BB397">
            <v>0</v>
          </cell>
          <cell r="BC397">
            <v>0</v>
          </cell>
        </row>
        <row r="398">
          <cell r="A398" t="str">
            <v>Total NIA/NSA (SqM) NIA CF</v>
          </cell>
          <cell r="B398">
            <v>18219</v>
          </cell>
          <cell r="C398">
            <v>17245</v>
          </cell>
          <cell r="D398">
            <v>1125</v>
          </cell>
          <cell r="E398">
            <v>3710</v>
          </cell>
          <cell r="F398">
            <v>731</v>
          </cell>
          <cell r="G398">
            <v>272</v>
          </cell>
          <cell r="H398">
            <v>1622</v>
          </cell>
          <cell r="I398">
            <v>5653</v>
          </cell>
          <cell r="J398">
            <v>8495</v>
          </cell>
          <cell r="K398">
            <v>0</v>
          </cell>
          <cell r="L398">
            <v>0</v>
          </cell>
          <cell r="M398">
            <v>15016</v>
          </cell>
          <cell r="N398">
            <v>22429</v>
          </cell>
          <cell r="O398">
            <v>3345</v>
          </cell>
          <cell r="P398">
            <v>0</v>
          </cell>
          <cell r="Q398">
            <v>4881</v>
          </cell>
          <cell r="R398">
            <v>5924</v>
          </cell>
          <cell r="S398">
            <v>15774</v>
          </cell>
          <cell r="T398">
            <v>18450</v>
          </cell>
          <cell r="U398">
            <v>18982</v>
          </cell>
          <cell r="V398">
            <v>18828</v>
          </cell>
          <cell r="W398">
            <v>9281</v>
          </cell>
          <cell r="X398">
            <v>10852</v>
          </cell>
          <cell r="Y398">
            <v>10031</v>
          </cell>
          <cell r="Z398">
            <v>11664</v>
          </cell>
          <cell r="AA398">
            <v>22427</v>
          </cell>
          <cell r="AB398">
            <v>15621</v>
          </cell>
          <cell r="AC398">
            <v>16488</v>
          </cell>
          <cell r="AD398">
            <v>0</v>
          </cell>
          <cell r="AE398">
            <v>0</v>
          </cell>
          <cell r="BA398">
            <v>0</v>
          </cell>
          <cell r="BB398">
            <v>0</v>
          </cell>
          <cell r="BC398">
            <v>0</v>
          </cell>
        </row>
        <row r="399">
          <cell r="A399" t="str">
            <v>Total NIA/NSA (SqM) NIA LR</v>
          </cell>
          <cell r="B399">
            <v>18191</v>
          </cell>
          <cell r="C399">
            <v>17245</v>
          </cell>
          <cell r="D399">
            <v>1125</v>
          </cell>
          <cell r="E399">
            <v>3710</v>
          </cell>
          <cell r="F399">
            <v>731</v>
          </cell>
          <cell r="G399">
            <v>272</v>
          </cell>
          <cell r="H399">
            <v>1622</v>
          </cell>
          <cell r="I399">
            <v>5653</v>
          </cell>
          <cell r="J399">
            <v>8495</v>
          </cell>
          <cell r="M399">
            <v>15016</v>
          </cell>
          <cell r="N399">
            <v>22429</v>
          </cell>
          <cell r="O399">
            <v>3345</v>
          </cell>
          <cell r="P399">
            <v>0</v>
          </cell>
          <cell r="Q399">
            <v>4881</v>
          </cell>
          <cell r="R399">
            <v>5924</v>
          </cell>
          <cell r="S399">
            <v>15774</v>
          </cell>
          <cell r="T399">
            <v>18450</v>
          </cell>
          <cell r="U399">
            <v>18982</v>
          </cell>
          <cell r="V399">
            <v>18828</v>
          </cell>
          <cell r="W399">
            <v>9281</v>
          </cell>
          <cell r="X399">
            <v>10852</v>
          </cell>
          <cell r="Y399">
            <v>10165</v>
          </cell>
          <cell r="Z399">
            <v>11664</v>
          </cell>
          <cell r="AA399">
            <v>22427</v>
          </cell>
          <cell r="AB399">
            <v>15621</v>
          </cell>
          <cell r="AC399">
            <v>16488</v>
          </cell>
          <cell r="AD399">
            <v>0</v>
          </cell>
          <cell r="BA399">
            <v>0</v>
          </cell>
          <cell r="BB399">
            <v>0</v>
          </cell>
          <cell r="BC399">
            <v>0</v>
          </cell>
        </row>
        <row r="400">
          <cell r="A400" t="str">
            <v>Total Project Related Costs BP</v>
          </cell>
          <cell r="B400">
            <v>205000</v>
          </cell>
          <cell r="C400">
            <v>20000</v>
          </cell>
          <cell r="D400">
            <v>65470</v>
          </cell>
          <cell r="E400">
            <v>0</v>
          </cell>
          <cell r="F400">
            <v>0</v>
          </cell>
          <cell r="G400">
            <v>0</v>
          </cell>
          <cell r="H400">
            <v>49640</v>
          </cell>
          <cell r="I400">
            <v>580000</v>
          </cell>
          <cell r="J400">
            <v>0</v>
          </cell>
          <cell r="M400">
            <v>750000</v>
          </cell>
          <cell r="N400">
            <v>887570</v>
          </cell>
          <cell r="O400">
            <v>0</v>
          </cell>
          <cell r="P400">
            <v>0</v>
          </cell>
          <cell r="Q400">
            <v>700000</v>
          </cell>
          <cell r="R400">
            <v>725000</v>
          </cell>
          <cell r="S400">
            <v>0</v>
          </cell>
          <cell r="T400">
            <v>750000</v>
          </cell>
          <cell r="U400">
            <v>100000</v>
          </cell>
          <cell r="V400">
            <v>100000</v>
          </cell>
          <cell r="W400">
            <v>0</v>
          </cell>
          <cell r="X400">
            <v>0</v>
          </cell>
          <cell r="Y400">
            <v>0</v>
          </cell>
          <cell r="Z400">
            <v>481500</v>
          </cell>
          <cell r="AA400">
            <v>150000</v>
          </cell>
          <cell r="AB400">
            <v>0</v>
          </cell>
          <cell r="AC400">
            <v>1142000</v>
          </cell>
          <cell r="AD400">
            <v>0</v>
          </cell>
          <cell r="BA400">
            <v>0</v>
          </cell>
          <cell r="BB400">
            <v>0</v>
          </cell>
          <cell r="BC400">
            <v>0</v>
          </cell>
        </row>
        <row r="401">
          <cell r="A401" t="str">
            <v>Total Project Related Costs CF</v>
          </cell>
          <cell r="B401">
            <v>205000</v>
          </cell>
          <cell r="C401">
            <v>442956</v>
          </cell>
          <cell r="D401">
            <v>75855</v>
          </cell>
          <cell r="E401">
            <v>410000</v>
          </cell>
          <cell r="F401">
            <v>0</v>
          </cell>
          <cell r="G401">
            <v>0</v>
          </cell>
          <cell r="H401">
            <v>248164</v>
          </cell>
          <cell r="I401">
            <v>128123</v>
          </cell>
          <cell r="J401">
            <v>654179</v>
          </cell>
          <cell r="K401">
            <v>0</v>
          </cell>
          <cell r="L401">
            <v>0</v>
          </cell>
          <cell r="M401">
            <v>2042526</v>
          </cell>
          <cell r="N401">
            <v>1673838</v>
          </cell>
          <cell r="O401">
            <v>695000</v>
          </cell>
          <cell r="P401">
            <v>232000</v>
          </cell>
          <cell r="Q401">
            <v>459374</v>
          </cell>
          <cell r="R401">
            <v>966000</v>
          </cell>
          <cell r="S401">
            <v>105250</v>
          </cell>
          <cell r="T401">
            <v>950000</v>
          </cell>
          <cell r="U401">
            <v>518458</v>
          </cell>
          <cell r="V401">
            <v>452358</v>
          </cell>
          <cell r="W401">
            <v>690000</v>
          </cell>
          <cell r="X401">
            <v>1020000</v>
          </cell>
          <cell r="Y401">
            <v>1725000</v>
          </cell>
          <cell r="Z401">
            <v>3232259</v>
          </cell>
          <cell r="AA401">
            <v>500000</v>
          </cell>
          <cell r="AB401">
            <v>425000</v>
          </cell>
          <cell r="AC401">
            <v>1370120</v>
          </cell>
          <cell r="AD401">
            <v>0</v>
          </cell>
          <cell r="AE401">
            <v>0</v>
          </cell>
          <cell r="BA401">
            <v>0</v>
          </cell>
          <cell r="BB401">
            <v>0</v>
          </cell>
          <cell r="BC401">
            <v>0</v>
          </cell>
        </row>
        <row r="402">
          <cell r="A402" t="str">
            <v>Total Project Related Costs LR</v>
          </cell>
          <cell r="B402">
            <v>205000</v>
          </cell>
          <cell r="C402">
            <v>442956</v>
          </cell>
          <cell r="D402">
            <v>75855</v>
          </cell>
          <cell r="E402">
            <v>410000</v>
          </cell>
          <cell r="F402">
            <v>0</v>
          </cell>
          <cell r="G402">
            <v>0</v>
          </cell>
          <cell r="H402">
            <v>90000</v>
          </cell>
          <cell r="I402">
            <v>128123</v>
          </cell>
          <cell r="J402">
            <v>654179</v>
          </cell>
          <cell r="M402">
            <v>2042526</v>
          </cell>
          <cell r="N402">
            <v>1673838</v>
          </cell>
          <cell r="O402">
            <v>695000</v>
          </cell>
          <cell r="P402">
            <v>232000</v>
          </cell>
          <cell r="Q402">
            <v>459374</v>
          </cell>
          <cell r="R402">
            <v>620000</v>
          </cell>
          <cell r="S402">
            <v>105250</v>
          </cell>
          <cell r="T402">
            <v>950000</v>
          </cell>
          <cell r="U402">
            <v>334904</v>
          </cell>
          <cell r="V402">
            <v>90001</v>
          </cell>
          <cell r="W402">
            <v>690000</v>
          </cell>
          <cell r="X402">
            <v>1020000</v>
          </cell>
          <cell r="Y402">
            <v>1725000</v>
          </cell>
          <cell r="Z402">
            <v>2992259</v>
          </cell>
          <cell r="AA402">
            <v>500000</v>
          </cell>
          <cell r="AB402">
            <v>425000</v>
          </cell>
          <cell r="AC402">
            <v>1370120</v>
          </cell>
          <cell r="AD402">
            <v>0</v>
          </cell>
          <cell r="BA402">
            <v>0</v>
          </cell>
          <cell r="BB402">
            <v>0</v>
          </cell>
          <cell r="BC402">
            <v>0</v>
          </cell>
        </row>
        <row r="403">
          <cell r="A403" t="str">
            <v>Total RICS GEA (SqFt) GEA BP</v>
          </cell>
          <cell r="B403">
            <v>292370</v>
          </cell>
          <cell r="C403">
            <v>0</v>
          </cell>
          <cell r="D403">
            <v>13185</v>
          </cell>
          <cell r="E403">
            <v>50590.33</v>
          </cell>
          <cell r="F403">
            <v>10700</v>
          </cell>
          <cell r="G403">
            <v>0</v>
          </cell>
          <cell r="H403">
            <v>26767</v>
          </cell>
          <cell r="I403">
            <v>0</v>
          </cell>
          <cell r="J403">
            <v>154827</v>
          </cell>
          <cell r="M403">
            <v>306001</v>
          </cell>
          <cell r="N403">
            <v>368344</v>
          </cell>
          <cell r="O403">
            <v>102902.88</v>
          </cell>
          <cell r="P403">
            <v>0</v>
          </cell>
          <cell r="Q403">
            <v>88578</v>
          </cell>
          <cell r="R403">
            <v>110265</v>
          </cell>
          <cell r="S403">
            <v>0</v>
          </cell>
          <cell r="T403">
            <v>304679</v>
          </cell>
          <cell r="U403">
            <v>0</v>
          </cell>
          <cell r="V403">
            <v>0</v>
          </cell>
          <cell r="W403">
            <v>0</v>
          </cell>
          <cell r="X403">
            <v>0</v>
          </cell>
          <cell r="Y403">
            <v>161264.75</v>
          </cell>
          <cell r="Z403">
            <v>365308</v>
          </cell>
          <cell r="AA403">
            <v>535829</v>
          </cell>
          <cell r="AB403">
            <v>0</v>
          </cell>
          <cell r="AC403">
            <v>285997</v>
          </cell>
          <cell r="AD403">
            <v>0</v>
          </cell>
          <cell r="BA403">
            <v>0</v>
          </cell>
          <cell r="BB403">
            <v>0</v>
          </cell>
          <cell r="BC403">
            <v>0</v>
          </cell>
        </row>
        <row r="404">
          <cell r="A404" t="str">
            <v>Total RICS GEA (SqFt) GEA CF</v>
          </cell>
          <cell r="B404">
            <v>305916</v>
          </cell>
          <cell r="C404">
            <v>232770</v>
          </cell>
          <cell r="D404">
            <v>15812</v>
          </cell>
          <cell r="E404">
            <v>51722</v>
          </cell>
          <cell r="F404">
            <v>9623</v>
          </cell>
          <cell r="G404">
            <v>4844</v>
          </cell>
          <cell r="H404">
            <v>30440</v>
          </cell>
          <cell r="I404">
            <v>77748</v>
          </cell>
          <cell r="J404">
            <v>146252</v>
          </cell>
          <cell r="K404">
            <v>0</v>
          </cell>
          <cell r="L404">
            <v>0</v>
          </cell>
          <cell r="M404">
            <v>249357</v>
          </cell>
          <cell r="N404">
            <v>368344</v>
          </cell>
          <cell r="O404">
            <v>46650</v>
          </cell>
          <cell r="P404">
            <v>23315</v>
          </cell>
          <cell r="Q404">
            <v>75862</v>
          </cell>
          <cell r="R404">
            <v>127636</v>
          </cell>
          <cell r="S404">
            <v>246115</v>
          </cell>
          <cell r="T404">
            <v>309723</v>
          </cell>
          <cell r="U404">
            <v>281714</v>
          </cell>
          <cell r="V404">
            <v>308935</v>
          </cell>
          <cell r="W404">
            <v>140808</v>
          </cell>
          <cell r="X404">
            <v>169834</v>
          </cell>
          <cell r="Y404">
            <v>0</v>
          </cell>
          <cell r="Z404">
            <v>364266</v>
          </cell>
          <cell r="AA404">
            <v>354079</v>
          </cell>
          <cell r="AB404">
            <v>243588</v>
          </cell>
          <cell r="AC404">
            <v>290197</v>
          </cell>
          <cell r="AD404">
            <v>0</v>
          </cell>
          <cell r="AE404">
            <v>0</v>
          </cell>
          <cell r="BA404">
            <v>0</v>
          </cell>
          <cell r="BB404">
            <v>0</v>
          </cell>
          <cell r="BC404">
            <v>0</v>
          </cell>
        </row>
        <row r="405">
          <cell r="A405" t="str">
            <v>Total RICS GEA (SqFt) GEA LR</v>
          </cell>
          <cell r="B405">
            <v>305916</v>
          </cell>
          <cell r="C405">
            <v>0</v>
          </cell>
          <cell r="D405">
            <v>15812</v>
          </cell>
          <cell r="E405">
            <v>51722</v>
          </cell>
          <cell r="F405">
            <v>9623</v>
          </cell>
          <cell r="G405">
            <v>4844</v>
          </cell>
          <cell r="H405">
            <v>30440</v>
          </cell>
          <cell r="I405">
            <v>77748</v>
          </cell>
          <cell r="J405">
            <v>146252</v>
          </cell>
          <cell r="M405">
            <v>249357</v>
          </cell>
          <cell r="N405">
            <v>368344</v>
          </cell>
          <cell r="O405">
            <v>46650</v>
          </cell>
          <cell r="P405">
            <v>23315</v>
          </cell>
          <cell r="Q405">
            <v>75862</v>
          </cell>
          <cell r="R405">
            <v>127636</v>
          </cell>
          <cell r="S405">
            <v>246115</v>
          </cell>
          <cell r="T405">
            <v>309723</v>
          </cell>
          <cell r="U405">
            <v>281714</v>
          </cell>
          <cell r="V405">
            <v>308935</v>
          </cell>
          <cell r="W405">
            <v>140808</v>
          </cell>
          <cell r="X405">
            <v>169834</v>
          </cell>
          <cell r="Y405">
            <v>176239</v>
          </cell>
          <cell r="Z405">
            <v>364266</v>
          </cell>
          <cell r="AA405">
            <v>354079</v>
          </cell>
          <cell r="AB405">
            <v>243588</v>
          </cell>
          <cell r="AC405">
            <v>290197</v>
          </cell>
          <cell r="AD405">
            <v>0</v>
          </cell>
          <cell r="BA405">
            <v>0</v>
          </cell>
          <cell r="BB405">
            <v>0</v>
          </cell>
          <cell r="BC405">
            <v>0</v>
          </cell>
        </row>
        <row r="406">
          <cell r="A406" t="str">
            <v>Total Void Costs BP</v>
          </cell>
          <cell r="B406">
            <v>4083081</v>
          </cell>
          <cell r="C406">
            <v>112074</v>
          </cell>
          <cell r="D406">
            <v>105329</v>
          </cell>
          <cell r="E406">
            <v>0</v>
          </cell>
          <cell r="F406">
            <v>0</v>
          </cell>
          <cell r="G406">
            <v>0</v>
          </cell>
          <cell r="H406">
            <v>0</v>
          </cell>
          <cell r="I406">
            <v>0</v>
          </cell>
          <cell r="J406">
            <v>428493</v>
          </cell>
          <cell r="M406">
            <v>0</v>
          </cell>
          <cell r="N406">
            <v>0</v>
          </cell>
          <cell r="O406">
            <v>0</v>
          </cell>
          <cell r="P406">
            <v>0</v>
          </cell>
          <cell r="Q406">
            <v>53580</v>
          </cell>
          <cell r="R406">
            <v>48383</v>
          </cell>
          <cell r="S406">
            <v>1336682</v>
          </cell>
          <cell r="T406">
            <v>3307140</v>
          </cell>
          <cell r="U406">
            <v>236858</v>
          </cell>
          <cell r="V406">
            <v>198571</v>
          </cell>
          <cell r="W406">
            <v>0</v>
          </cell>
          <cell r="X406">
            <v>0</v>
          </cell>
          <cell r="Y406">
            <v>0</v>
          </cell>
          <cell r="Z406">
            <v>234322</v>
          </cell>
          <cell r="AA406">
            <v>48205070</v>
          </cell>
          <cell r="AB406">
            <v>0</v>
          </cell>
          <cell r="AC406">
            <v>142906</v>
          </cell>
          <cell r="AD406">
            <v>0</v>
          </cell>
          <cell r="BA406">
            <v>0</v>
          </cell>
          <cell r="BB406">
            <v>0</v>
          </cell>
          <cell r="BC406">
            <v>0</v>
          </cell>
        </row>
        <row r="407">
          <cell r="A407" t="str">
            <v>Total Void Costs CF</v>
          </cell>
          <cell r="B407">
            <v>99846</v>
          </cell>
          <cell r="C407">
            <v>127845</v>
          </cell>
          <cell r="D407">
            <v>102946</v>
          </cell>
          <cell r="E407">
            <v>0</v>
          </cell>
          <cell r="F407">
            <v>0</v>
          </cell>
          <cell r="G407">
            <v>0</v>
          </cell>
          <cell r="H407">
            <v>0</v>
          </cell>
          <cell r="I407">
            <v>0</v>
          </cell>
          <cell r="J407">
            <v>428778</v>
          </cell>
          <cell r="K407">
            <v>0</v>
          </cell>
          <cell r="L407">
            <v>0</v>
          </cell>
          <cell r="M407">
            <v>1497914</v>
          </cell>
          <cell r="N407">
            <v>357216</v>
          </cell>
          <cell r="O407">
            <v>280133</v>
          </cell>
          <cell r="P407">
            <v>0</v>
          </cell>
          <cell r="Q407">
            <v>53580</v>
          </cell>
          <cell r="R407">
            <v>125562</v>
          </cell>
          <cell r="S407">
            <v>1062772</v>
          </cell>
          <cell r="T407">
            <v>1847607</v>
          </cell>
          <cell r="U407">
            <v>219273</v>
          </cell>
          <cell r="V407">
            <v>226589</v>
          </cell>
          <cell r="W407">
            <v>0</v>
          </cell>
          <cell r="X407">
            <v>0</v>
          </cell>
          <cell r="Y407">
            <v>515000</v>
          </cell>
          <cell r="Z407">
            <v>145309</v>
          </cell>
          <cell r="AA407">
            <v>5716877</v>
          </cell>
          <cell r="AB407">
            <v>3955474</v>
          </cell>
          <cell r="AC407">
            <v>129437</v>
          </cell>
          <cell r="AD407">
            <v>0</v>
          </cell>
          <cell r="AE407">
            <v>0</v>
          </cell>
          <cell r="BA407">
            <v>0</v>
          </cell>
          <cell r="BB407">
            <v>0</v>
          </cell>
          <cell r="BC407">
            <v>0</v>
          </cell>
        </row>
        <row r="408">
          <cell r="A408" t="str">
            <v>Total Void Costs LR</v>
          </cell>
          <cell r="B408">
            <v>195948</v>
          </cell>
          <cell r="C408">
            <v>127845</v>
          </cell>
          <cell r="D408">
            <v>102946</v>
          </cell>
          <cell r="E408">
            <v>0</v>
          </cell>
          <cell r="F408">
            <v>0</v>
          </cell>
          <cell r="G408">
            <v>0</v>
          </cell>
          <cell r="H408">
            <v>0</v>
          </cell>
          <cell r="I408">
            <v>0</v>
          </cell>
          <cell r="J408">
            <v>428778</v>
          </cell>
          <cell r="M408">
            <v>1497914</v>
          </cell>
          <cell r="N408">
            <v>357216</v>
          </cell>
          <cell r="O408">
            <v>280133</v>
          </cell>
          <cell r="P408">
            <v>0</v>
          </cell>
          <cell r="Q408">
            <v>53580</v>
          </cell>
          <cell r="R408">
            <v>48383</v>
          </cell>
          <cell r="S408">
            <v>1380656</v>
          </cell>
          <cell r="T408">
            <v>1847607</v>
          </cell>
          <cell r="U408">
            <v>220004</v>
          </cell>
          <cell r="V408">
            <v>226589</v>
          </cell>
          <cell r="W408">
            <v>0</v>
          </cell>
          <cell r="X408">
            <v>0</v>
          </cell>
          <cell r="Y408">
            <v>515000</v>
          </cell>
          <cell r="Z408">
            <v>145309</v>
          </cell>
          <cell r="AA408">
            <v>5716877</v>
          </cell>
          <cell r="AB408">
            <v>3955474</v>
          </cell>
          <cell r="AC408">
            <v>129437</v>
          </cell>
          <cell r="AD408">
            <v>0</v>
          </cell>
          <cell r="BA408">
            <v>0</v>
          </cell>
          <cell r="BB408">
            <v>0</v>
          </cell>
          <cell r="BC408">
            <v>0</v>
          </cell>
        </row>
        <row r="409">
          <cell r="A409" t="str">
            <v>Work Stage BP</v>
          </cell>
          <cell r="B409"/>
          <cell r="C409"/>
          <cell r="D409"/>
          <cell r="E409"/>
          <cell r="F409"/>
          <cell r="G409"/>
          <cell r="H409"/>
          <cell r="I409"/>
          <cell r="J409"/>
          <cell r="K409"/>
          <cell r="L409"/>
          <cell r="M409"/>
          <cell r="N409"/>
          <cell r="O409"/>
          <cell r="P409"/>
          <cell r="Q409"/>
          <cell r="R409"/>
          <cell r="S409"/>
          <cell r="T409"/>
          <cell r="U409"/>
          <cell r="V409"/>
          <cell r="W409"/>
          <cell r="X409"/>
          <cell r="Y409"/>
          <cell r="Z409"/>
          <cell r="AA409"/>
          <cell r="AB409"/>
          <cell r="AC409"/>
          <cell r="AD409"/>
          <cell r="AE409"/>
          <cell r="BA409">
            <v>0</v>
          </cell>
          <cell r="BB409">
            <v>0</v>
          </cell>
          <cell r="BC409">
            <v>0</v>
          </cell>
        </row>
        <row r="410">
          <cell r="A410" t="str">
            <v>Work Stage CF</v>
          </cell>
          <cell r="B410" t="str">
            <v>6 - Handover &amp; Close Out</v>
          </cell>
          <cell r="C410" t="str">
            <v>6 - Handover &amp; Close Out</v>
          </cell>
          <cell r="D410" t="str">
            <v>7 - In Use</v>
          </cell>
          <cell r="E410" t="str">
            <v>0 - Strategic Definition</v>
          </cell>
          <cell r="F410"/>
          <cell r="G410" t="str">
            <v>2 - Concept Design</v>
          </cell>
          <cell r="H410"/>
          <cell r="I410" t="str">
            <v>7 - In Use</v>
          </cell>
          <cell r="J410" t="str">
            <v>5 - Construction</v>
          </cell>
          <cell r="K410"/>
          <cell r="L410"/>
          <cell r="M410" t="str">
            <v>5 - Construction</v>
          </cell>
          <cell r="N410" t="str">
            <v>7 - In Use</v>
          </cell>
          <cell r="O410" t="str">
            <v>3 - Developed Design</v>
          </cell>
          <cell r="P410" t="str">
            <v>4 - Technical Design</v>
          </cell>
          <cell r="Q410" t="str">
            <v>4 - Technical Design</v>
          </cell>
          <cell r="R410" t="str">
            <v>5 - Construction</v>
          </cell>
          <cell r="S410" t="str">
            <v>5 - Construction</v>
          </cell>
          <cell r="T410" t="str">
            <v>3 - Developed Design</v>
          </cell>
          <cell r="U410" t="str">
            <v>3 - Developed Design</v>
          </cell>
          <cell r="V410" t="str">
            <v>5 - Construction</v>
          </cell>
          <cell r="W410" t="str">
            <v>0 - Strategic Definition</v>
          </cell>
          <cell r="X410" t="str">
            <v>0 - Strategic Definition</v>
          </cell>
          <cell r="Y410" t="str">
            <v>2 - Concept Design</v>
          </cell>
          <cell r="Z410" t="str">
            <v>6 - Handover &amp; Close Out</v>
          </cell>
          <cell r="AA410" t="str">
            <v>4 - Technical Design</v>
          </cell>
          <cell r="AB410" t="str">
            <v>4 - Technical Design</v>
          </cell>
          <cell r="AC410" t="str">
            <v>3 - Developed Design</v>
          </cell>
          <cell r="AD410"/>
          <cell r="AE410"/>
          <cell r="BA410">
            <v>0</v>
          </cell>
          <cell r="BB410">
            <v>0</v>
          </cell>
          <cell r="BC410">
            <v>0</v>
          </cell>
        </row>
        <row r="411">
          <cell r="A411" t="str">
            <v>Work Stage LR</v>
          </cell>
          <cell r="B411" t="str">
            <v>5 - Construction</v>
          </cell>
          <cell r="C411" t="str">
            <v>6 - Handover &amp; Close Out</v>
          </cell>
          <cell r="D411" t="str">
            <v>7 - In Use</v>
          </cell>
          <cell r="E411" t="str">
            <v>0 - Strategic Definition</v>
          </cell>
          <cell r="F411"/>
          <cell r="G411" t="str">
            <v>1 - Preparation &amp; Brief</v>
          </cell>
          <cell r="H411"/>
          <cell r="I411" t="str">
            <v>7 - In Use</v>
          </cell>
          <cell r="J411" t="str">
            <v>5 - Construction</v>
          </cell>
          <cell r="K411"/>
          <cell r="L411"/>
          <cell r="M411" t="str">
            <v>5 - Construction</v>
          </cell>
          <cell r="N411" t="str">
            <v>7 - In Use</v>
          </cell>
          <cell r="O411" t="str">
            <v>3 - Developed Design</v>
          </cell>
          <cell r="P411" t="str">
            <v>4 - Technical Design</v>
          </cell>
          <cell r="Q411" t="str">
            <v>4 - Technical Design</v>
          </cell>
          <cell r="R411" t="str">
            <v>5 - Construction</v>
          </cell>
          <cell r="S411" t="str">
            <v>5 - Construction</v>
          </cell>
          <cell r="T411" t="str">
            <v>3 - Developed Design</v>
          </cell>
          <cell r="U411" t="str">
            <v>3 - Developed Design</v>
          </cell>
          <cell r="V411" t="str">
            <v>5 - Construction</v>
          </cell>
          <cell r="W411" t="str">
            <v>0 - Strategic Definition</v>
          </cell>
          <cell r="X411" t="str">
            <v>0 - Strategic Definition</v>
          </cell>
          <cell r="Y411" t="str">
            <v>1 - Preparation &amp; Brief</v>
          </cell>
          <cell r="Z411" t="str">
            <v>5 - Construction</v>
          </cell>
          <cell r="AA411" t="str">
            <v>4 - Technical Design</v>
          </cell>
          <cell r="AB411" t="str">
            <v>4 - Technical Design</v>
          </cell>
          <cell r="AC411" t="str">
            <v>3 - Developed Design</v>
          </cell>
          <cell r="AD411"/>
          <cell r="AE411"/>
          <cell r="BA411">
            <v>0</v>
          </cell>
          <cell r="BB411">
            <v>0</v>
          </cell>
          <cell r="BC411">
            <v>0</v>
          </cell>
        </row>
        <row r="412">
          <cell r="A412" t="str">
            <v>Deep Thought ID (Building Project) (Building Project)</v>
          </cell>
          <cell r="B412" t="str">
            <v>100146</v>
          </cell>
          <cell r="C412" t="str">
            <v>100147</v>
          </cell>
          <cell r="D412" t="str">
            <v>100149</v>
          </cell>
          <cell r="E412" t="str">
            <v>100151</v>
          </cell>
          <cell r="F412" t="str">
            <v>100152</v>
          </cell>
          <cell r="G412" t="str">
            <v>100153</v>
          </cell>
          <cell r="H412" t="str">
            <v>100154</v>
          </cell>
          <cell r="I412" t="str">
            <v>100165</v>
          </cell>
          <cell r="J412" t="str">
            <v>100166</v>
          </cell>
          <cell r="K412" t="str">
            <v>100167</v>
          </cell>
          <cell r="L412" t="str">
            <v>100168</v>
          </cell>
          <cell r="M412" t="str">
            <v>100286</v>
          </cell>
          <cell r="N412" t="str">
            <v>100253</v>
          </cell>
          <cell r="O412" t="str">
            <v>100170</v>
          </cell>
          <cell r="P412" t="str">
            <v>100261</v>
          </cell>
          <cell r="Q412" t="str">
            <v>100257</v>
          </cell>
          <cell r="R412" t="str">
            <v>100260</v>
          </cell>
          <cell r="S412" t="str">
            <v>100330</v>
          </cell>
          <cell r="T412" t="str">
            <v>100331</v>
          </cell>
          <cell r="U412" t="str">
            <v>100262</v>
          </cell>
          <cell r="V412" t="str">
            <v>100263</v>
          </cell>
          <cell r="W412" t="str">
            <v>100264</v>
          </cell>
          <cell r="X412" t="str">
            <v>100265</v>
          </cell>
          <cell r="Y412" t="str">
            <v>100266</v>
          </cell>
          <cell r="Z412" t="str">
            <v>100267</v>
          </cell>
          <cell r="AA412" t="str">
            <v>100268</v>
          </cell>
          <cell r="AB412" t="str">
            <v>100269</v>
          </cell>
          <cell r="AC412" t="str">
            <v>100274</v>
          </cell>
          <cell r="AD412" t="str">
            <v>100275</v>
          </cell>
          <cell r="AE412" t="str">
            <v>100276</v>
          </cell>
          <cell r="BA412">
            <v>0</v>
          </cell>
          <cell r="BB412">
            <v>0</v>
          </cell>
          <cell r="BC412">
            <v>0</v>
          </cell>
        </row>
        <row r="413">
          <cell r="A413" t="str">
            <v>Delivery Status (Building Project) (Building Project)</v>
          </cell>
          <cell r="B413" t="str">
            <v>5 - Construction</v>
          </cell>
          <cell r="C413" t="str">
            <v>5 - Construction</v>
          </cell>
          <cell r="D413" t="str">
            <v>7 - In Use</v>
          </cell>
          <cell r="E413"/>
          <cell r="F413" t="str">
            <v>6 - Handover &amp; Close Out</v>
          </cell>
          <cell r="G413" t="str">
            <v>3 - Developed Design</v>
          </cell>
          <cell r="H413" t="str">
            <v>5 - Construction</v>
          </cell>
          <cell r="I413" t="str">
            <v>7 - In Use</v>
          </cell>
          <cell r="J413" t="str">
            <v>4 - Technical Design</v>
          </cell>
          <cell r="K413" t="str">
            <v>4 - Technical Design</v>
          </cell>
          <cell r="L413" t="str">
            <v>4 - Technical Design</v>
          </cell>
          <cell r="M413" t="str">
            <v>5 - Construction</v>
          </cell>
          <cell r="N413" t="str">
            <v>6 - Handover &amp; Close Out</v>
          </cell>
          <cell r="O413"/>
          <cell r="P413" t="str">
            <v>2 - Concept Design</v>
          </cell>
          <cell r="Q413" t="str">
            <v>3 - Developed Design</v>
          </cell>
          <cell r="R413" t="str">
            <v>5 - Construction</v>
          </cell>
          <cell r="S413" t="str">
            <v>4 - Technical Design</v>
          </cell>
          <cell r="T413"/>
          <cell r="U413" t="str">
            <v>2 - Concept Design</v>
          </cell>
          <cell r="V413" t="str">
            <v>4 - Technical Design</v>
          </cell>
          <cell r="W413" t="str">
            <v>1 - Preparation &amp; Brief</v>
          </cell>
          <cell r="X413" t="str">
            <v>1 - Preparation &amp; Brief</v>
          </cell>
          <cell r="Y413" t="str">
            <v>1 - Preparation &amp; Brief</v>
          </cell>
          <cell r="Z413" t="str">
            <v>5 - Construction</v>
          </cell>
          <cell r="AA413" t="str">
            <v>3 - Developed Design</v>
          </cell>
          <cell r="AB413"/>
          <cell r="AC413" t="str">
            <v>3 - Developed Design</v>
          </cell>
          <cell r="AD413"/>
          <cell r="AE413"/>
          <cell r="BA413">
            <v>0</v>
          </cell>
          <cell r="BB413">
            <v>0</v>
          </cell>
          <cell r="BC413">
            <v>0</v>
          </cell>
        </row>
        <row r="414">
          <cell r="A414" t="str">
            <v>Location (Building Project) (Building Project)</v>
          </cell>
          <cell r="B414" t="str">
            <v>South of Canal</v>
          </cell>
          <cell r="C414" t="str">
            <v>South of Canal</v>
          </cell>
          <cell r="D414" t="str">
            <v>South of Canal</v>
          </cell>
          <cell r="E414" t="str">
            <v>South of Canal</v>
          </cell>
          <cell r="F414" t="str">
            <v>North of Canal</v>
          </cell>
          <cell r="G414" t="str">
            <v>North of Canal</v>
          </cell>
          <cell r="H414" t="str">
            <v>North of Canal</v>
          </cell>
          <cell r="I414" t="str">
            <v>North of Canal</v>
          </cell>
          <cell r="J414" t="str">
            <v>North of Canal</v>
          </cell>
          <cell r="K414" t="str">
            <v>North of Canal</v>
          </cell>
          <cell r="L414" t="str">
            <v>North of Canal</v>
          </cell>
          <cell r="M414" t="str">
            <v>North of Canal</v>
          </cell>
          <cell r="N414" t="str">
            <v>North of Canal</v>
          </cell>
          <cell r="O414" t="str">
            <v>North of Canal</v>
          </cell>
          <cell r="P414" t="str">
            <v>North of Canal</v>
          </cell>
          <cell r="Q414" t="str">
            <v>North of Canal</v>
          </cell>
          <cell r="R414" t="str">
            <v>North of Canal</v>
          </cell>
          <cell r="S414" t="str">
            <v>North of Canal</v>
          </cell>
          <cell r="T414" t="str">
            <v>North of Canal</v>
          </cell>
          <cell r="U414" t="str">
            <v>North of Canal</v>
          </cell>
          <cell r="V414" t="str">
            <v>North of Canal</v>
          </cell>
          <cell r="W414" t="str">
            <v>North of Canal</v>
          </cell>
          <cell r="X414" t="str">
            <v>North of Canal</v>
          </cell>
          <cell r="Y414" t="str">
            <v>North of Canal</v>
          </cell>
          <cell r="Z414" t="str">
            <v>North of Canal</v>
          </cell>
          <cell r="AA414" t="str">
            <v>North of Canal</v>
          </cell>
          <cell r="AB414" t="str">
            <v>North of Canal</v>
          </cell>
          <cell r="AC414" t="str">
            <v>Triangle Site</v>
          </cell>
          <cell r="AD414"/>
          <cell r="AE414"/>
          <cell r="BA414">
            <v>0</v>
          </cell>
          <cell r="BB414">
            <v>0</v>
          </cell>
          <cell r="BC414">
            <v>0</v>
          </cell>
        </row>
        <row r="415">
          <cell r="A415" t="str">
            <v>Name (Building Project) (Building Project)</v>
          </cell>
          <cell r="B415" t="str">
            <v>B5 Four Pancras Square</v>
          </cell>
          <cell r="C415" t="str">
            <v>B6 Three Pancras Square</v>
          </cell>
          <cell r="D415" t="str">
            <v>D1 German Gymnasium</v>
          </cell>
          <cell r="E415" t="str">
            <v>F2 Canalside Residential</v>
          </cell>
          <cell r="F415" t="str">
            <v>G1 Canalside Pavilion</v>
          </cell>
          <cell r="G415" t="str">
            <v>H1 Granary Square Pavilion</v>
          </cell>
          <cell r="H415" t="str">
            <v>I1 Fish and Coal Offices</v>
          </cell>
          <cell r="I415" t="str">
            <v>K3 Midland Goods Shed and East Handyside Canopy</v>
          </cell>
          <cell r="J415" t="str">
            <v>M1 West Coal Drop and Viaduct</v>
          </cell>
          <cell r="K415" t="str">
            <v>M2 East Coal Drop and Viaduct</v>
          </cell>
          <cell r="L415" t="str">
            <v>M3 Coal Drop Kiosks</v>
          </cell>
          <cell r="M415" t="str">
            <v>N1 Gasholder Triplet Residential</v>
          </cell>
          <cell r="N415" t="str">
            <v>P1 Handyside Street Residential</v>
          </cell>
          <cell r="O415" t="str">
            <v>Q1 Handyside Street Office</v>
          </cell>
          <cell r="P415" t="str">
            <v>Q2 Indoor Sports Hall</v>
          </cell>
          <cell r="Q415" t="str">
            <v>R3 Cubitt Park Residential</v>
          </cell>
          <cell r="R415" t="str">
            <v>R5S Cubitt Park Residential</v>
          </cell>
          <cell r="S415" t="str">
            <v>R7 Handyside Street Office</v>
          </cell>
          <cell r="T415" t="str">
            <v>R8 East Residential Building</v>
          </cell>
          <cell r="U415" t="str">
            <v>S1 Handyside Street Office</v>
          </cell>
          <cell r="V415" t="str">
            <v>S2 Handyside Street Office</v>
          </cell>
          <cell r="W415" t="str">
            <v>S3 Canal Reach Residential</v>
          </cell>
          <cell r="X415" t="str">
            <v>S4 Cubitt Park Resi/Office</v>
          </cell>
          <cell r="Y415" t="str">
            <v>S5 Cubitt Park Residential</v>
          </cell>
          <cell r="Z415" t="str">
            <v>T1 Canal Reach Resi/MSCP</v>
          </cell>
          <cell r="AA415" t="str">
            <v>T2 Canal Reach Office</v>
          </cell>
          <cell r="AB415" t="str">
            <v>T3 Canal Reach Office</v>
          </cell>
          <cell r="AC415" t="str">
            <v>W1 Triangle Market Residential</v>
          </cell>
          <cell r="AD415" t="str">
            <v>W2 Triangle Affordable Residential</v>
          </cell>
          <cell r="AE415" t="str">
            <v>W3 Triangle Leisure Centre</v>
          </cell>
          <cell r="BA415">
            <v>0</v>
          </cell>
          <cell r="BB415">
            <v>0</v>
          </cell>
          <cell r="BC415">
            <v>0</v>
          </cell>
        </row>
        <row r="416">
          <cell r="A416" t="str">
            <v>Plot (Building Project) (Building Project)</v>
          </cell>
          <cell r="B416" t="str">
            <v>B5</v>
          </cell>
          <cell r="C416" t="str">
            <v>B6</v>
          </cell>
          <cell r="D416" t="str">
            <v>D1</v>
          </cell>
          <cell r="E416" t="str">
            <v>F2</v>
          </cell>
          <cell r="F416" t="str">
            <v>G1</v>
          </cell>
          <cell r="G416" t="str">
            <v>H1</v>
          </cell>
          <cell r="H416" t="str">
            <v>I1</v>
          </cell>
          <cell r="I416" t="str">
            <v>K3</v>
          </cell>
          <cell r="J416" t="str">
            <v>M1</v>
          </cell>
          <cell r="K416" t="str">
            <v>M2</v>
          </cell>
          <cell r="L416" t="str">
            <v>M3</v>
          </cell>
          <cell r="M416" t="str">
            <v>N1</v>
          </cell>
          <cell r="N416" t="str">
            <v>P1</v>
          </cell>
          <cell r="O416" t="str">
            <v>Q1</v>
          </cell>
          <cell r="P416" t="str">
            <v>Q2</v>
          </cell>
          <cell r="Q416" t="str">
            <v>R3</v>
          </cell>
          <cell r="R416" t="str">
            <v>R6</v>
          </cell>
          <cell r="S416" t="str">
            <v>R7</v>
          </cell>
          <cell r="T416" t="str">
            <v>R8</v>
          </cell>
          <cell r="U416" t="str">
            <v>S1</v>
          </cell>
          <cell r="V416" t="str">
            <v>S2</v>
          </cell>
          <cell r="W416" t="str">
            <v>S3</v>
          </cell>
          <cell r="X416" t="str">
            <v>S4</v>
          </cell>
          <cell r="Y416" t="str">
            <v>S5</v>
          </cell>
          <cell r="Z416" t="str">
            <v>T1</v>
          </cell>
          <cell r="AA416" t="str">
            <v>T2</v>
          </cell>
          <cell r="AB416" t="str">
            <v>T3</v>
          </cell>
          <cell r="AC416" t="str">
            <v>W1</v>
          </cell>
          <cell r="AD416" t="str">
            <v>W2</v>
          </cell>
          <cell r="AE416" t="str">
            <v>W3</v>
          </cell>
          <cell r="BA416">
            <v>0</v>
          </cell>
          <cell r="BB416">
            <v>0</v>
          </cell>
          <cell r="BC416">
            <v>0</v>
          </cell>
        </row>
        <row r="417">
          <cell r="A417" t="str">
            <v>Project Owner (Building Project) (Building Project)</v>
          </cell>
          <cell r="B417" t="str">
            <v>Tom Callaway</v>
          </cell>
          <cell r="C417" t="str">
            <v>Peter Runacres</v>
          </cell>
          <cell r="D417" t="str">
            <v>Jessica Marsden-Smedley</v>
          </cell>
          <cell r="E417" t="str">
            <v>David Swainsbury</v>
          </cell>
          <cell r="F417" t="str">
            <v>James Campbell</v>
          </cell>
          <cell r="G417" t="str">
            <v>Julia Finlayson</v>
          </cell>
          <cell r="H417" t="str">
            <v>Jen Ponting</v>
          </cell>
          <cell r="I417" t="str">
            <v>David Walters</v>
          </cell>
          <cell r="J417" t="str">
            <v>Jen Ponting</v>
          </cell>
          <cell r="K417" t="str">
            <v>Jen Ponting</v>
          </cell>
          <cell r="L417" t="str">
            <v>Jen Ponting</v>
          </cell>
          <cell r="M417" t="str">
            <v>Nikhil Sehmi</v>
          </cell>
          <cell r="N417" t="str">
            <v>Frank Drew</v>
          </cell>
          <cell r="O417" t="str">
            <v>Samuel Williams</v>
          </cell>
          <cell r="P417" t="str">
            <v>Luka Vukotic</v>
          </cell>
          <cell r="Q417" t="str">
            <v>Jake Whiterod</v>
          </cell>
          <cell r="R417" t="str">
            <v>James Edgerley</v>
          </cell>
          <cell r="S417" t="str">
            <v>Samuel Williams</v>
          </cell>
          <cell r="T417" t="str">
            <v>Frank Drew</v>
          </cell>
          <cell r="U417" t="str">
            <v>Mark Swinburne</v>
          </cell>
          <cell r="V417" t="str">
            <v>Frank Drew</v>
          </cell>
          <cell r="W417" t="str">
            <v>Tom Goodall</v>
          </cell>
          <cell r="X417" t="str">
            <v>Tom Goodall</v>
          </cell>
          <cell r="Y417" t="str">
            <v>Luka Vukotic</v>
          </cell>
          <cell r="Z417" t="str">
            <v>Tim Hunt</v>
          </cell>
          <cell r="AA417" t="str">
            <v>Peter Runacres</v>
          </cell>
          <cell r="AB417" t="str">
            <v>Peter Runacres</v>
          </cell>
          <cell r="AC417" t="str">
            <v>James Edgerley</v>
          </cell>
          <cell r="AD417" t="str">
            <v>James Edgerley</v>
          </cell>
          <cell r="AE417" t="str">
            <v>James Edgerley</v>
          </cell>
          <cell r="BA417">
            <v>0</v>
          </cell>
          <cell r="BB417">
            <v>0</v>
          </cell>
          <cell r="BC417">
            <v>0</v>
          </cell>
        </row>
        <row r="418">
          <cell r="A418" t="str">
            <v>Project Reference (Building Project) (Building Project)</v>
          </cell>
          <cell r="B418" t="str">
            <v>B5</v>
          </cell>
          <cell r="C418" t="str">
            <v>B6</v>
          </cell>
          <cell r="D418" t="str">
            <v>D1</v>
          </cell>
          <cell r="E418" t="str">
            <v>F1</v>
          </cell>
          <cell r="F418" t="str">
            <v>G1</v>
          </cell>
          <cell r="G418" t="str">
            <v>H1</v>
          </cell>
          <cell r="H418" t="str">
            <v>I1</v>
          </cell>
          <cell r="I418" t="str">
            <v>K3</v>
          </cell>
          <cell r="J418" t="str">
            <v>M1</v>
          </cell>
          <cell r="K418" t="str">
            <v>M2</v>
          </cell>
          <cell r="L418" t="str">
            <v>M3</v>
          </cell>
          <cell r="M418" t="str">
            <v>N1</v>
          </cell>
          <cell r="N418" t="str">
            <v>P1</v>
          </cell>
          <cell r="O418" t="str">
            <v>Q1</v>
          </cell>
          <cell r="P418" t="str">
            <v>Q2</v>
          </cell>
          <cell r="Q418" t="str">
            <v>R3</v>
          </cell>
          <cell r="R418" t="str">
            <v>R6</v>
          </cell>
          <cell r="S418" t="str">
            <v>R7</v>
          </cell>
          <cell r="T418" t="str">
            <v>R8</v>
          </cell>
          <cell r="U418" t="str">
            <v>S1</v>
          </cell>
          <cell r="V418" t="str">
            <v>S2</v>
          </cell>
          <cell r="W418" t="str">
            <v>S3</v>
          </cell>
          <cell r="X418" t="str">
            <v>S4</v>
          </cell>
          <cell r="Y418" t="str">
            <v>S5</v>
          </cell>
          <cell r="Z418" t="str">
            <v>T1</v>
          </cell>
          <cell r="AA418" t="str">
            <v>T2</v>
          </cell>
          <cell r="AB418" t="str">
            <v>T3</v>
          </cell>
          <cell r="AC418" t="str">
            <v>W1</v>
          </cell>
          <cell r="AD418" t="str">
            <v>W2</v>
          </cell>
          <cell r="AE418" t="str">
            <v>W3</v>
          </cell>
          <cell r="BA418">
            <v>0</v>
          </cell>
          <cell r="BB418">
            <v>0</v>
          </cell>
          <cell r="BC418">
            <v>0</v>
          </cell>
        </row>
        <row r="419">
          <cell r="A419" t="str">
            <v>Project Sponsor (Building Project) (Building Project)</v>
          </cell>
          <cell r="B419" t="str">
            <v>Philip Sullivan</v>
          </cell>
          <cell r="C419" t="str">
            <v>Nick Searl</v>
          </cell>
          <cell r="D419" t="str">
            <v>Roger Madelin</v>
          </cell>
          <cell r="E419" t="str">
            <v>Tom Goodall</v>
          </cell>
          <cell r="F419" t="str">
            <v>Philip Sullivan</v>
          </cell>
          <cell r="G419" t="str">
            <v>Anna Strongman</v>
          </cell>
          <cell r="H419" t="str">
            <v>Roger Madelin</v>
          </cell>
          <cell r="I419" t="str">
            <v>Will Colthorpe</v>
          </cell>
          <cell r="J419" t="str">
            <v>Anna Strongman</v>
          </cell>
          <cell r="K419" t="str">
            <v>Anna Strongman</v>
          </cell>
          <cell r="L419" t="str">
            <v>Anna Strongman</v>
          </cell>
          <cell r="M419" t="str">
            <v>Robert Evans</v>
          </cell>
          <cell r="N419" t="str">
            <v>Robert Evans</v>
          </cell>
          <cell r="O419" t="str">
            <v>Will Colthorpe</v>
          </cell>
          <cell r="P419" t="str">
            <v>Robert Evans</v>
          </cell>
          <cell r="Q419" t="str">
            <v>Robert Evans</v>
          </cell>
          <cell r="R419" t="str">
            <v>Robert Evans</v>
          </cell>
          <cell r="S419" t="str">
            <v>Will Colthorpe</v>
          </cell>
          <cell r="T419" t="str">
            <v>Robert Evans</v>
          </cell>
          <cell r="U419" t="str">
            <v>Will Colthorpe</v>
          </cell>
          <cell r="V419" t="str">
            <v>Will Colthorpe</v>
          </cell>
          <cell r="W419" t="str">
            <v>Richard Meier</v>
          </cell>
          <cell r="X419" t="str">
            <v>Richard Meier</v>
          </cell>
          <cell r="Y419" t="str">
            <v>Tom Goodall</v>
          </cell>
          <cell r="Z419" t="str">
            <v>Richard Meier</v>
          </cell>
          <cell r="AA419" t="str">
            <v>Will Colthorpe</v>
          </cell>
          <cell r="AB419" t="str">
            <v>Will Colthorpe</v>
          </cell>
          <cell r="AC419" t="str">
            <v>Robert Evans</v>
          </cell>
          <cell r="AD419" t="str">
            <v>Robert Evans</v>
          </cell>
          <cell r="AE419" t="str">
            <v>Robert Evans</v>
          </cell>
          <cell r="BA419">
            <v>0</v>
          </cell>
          <cell r="BB419">
            <v>0</v>
          </cell>
          <cell r="BC419">
            <v>0</v>
          </cell>
        </row>
        <row r="420">
          <cell r="A420" t="str">
            <v>Term GUID (Building Project) (Building Project)</v>
          </cell>
          <cell r="B420" t="str">
            <v>4690df35-4dbd-4d04-ad42-edc8be911b6e</v>
          </cell>
          <cell r="C420" t="str">
            <v>7265190a-ef03-4068-a5f3-3c885a6bdc53</v>
          </cell>
          <cell r="D420" t="str">
            <v>ebfdb5ef-508d-43ad-acbe-96bde85ae9e7</v>
          </cell>
          <cell r="E420" t="str">
            <v>9dcdf847-21cb-44c7-aceb-8663872852d0</v>
          </cell>
          <cell r="F420" t="str">
            <v>894b4a64-99c4-4084-a357-ea5420e877ee</v>
          </cell>
          <cell r="G420" t="str">
            <v>3caff7c4-f26a-4bb3-89d7-c3b172f49ad8</v>
          </cell>
          <cell r="H420" t="str">
            <v>3e566a8f-a4b4-4098-a01e-b2ef7845dc6f</v>
          </cell>
          <cell r="I420" t="str">
            <v>62c0993f-a353-4e9e-bb8c-c6c9f4bb9cd8</v>
          </cell>
          <cell r="J420" t="str">
            <v>cf7dd841-7466-423f-8b59-5d39c8054adb</v>
          </cell>
          <cell r="K420" t="str">
            <v>1c297898-bd3f-452f-b38b-3ff92a620375</v>
          </cell>
          <cell r="L420" t="str">
            <v>4e441023-6083-42f8-b2f7-cb1bc08c3aac</v>
          </cell>
          <cell r="M420" t="str">
            <v>e5605b03-14ad-43c9-a62e-7ee6315282ce</v>
          </cell>
          <cell r="N420" t="str">
            <v>9ef4e24c-567d-4dac-90f7-c5ef31d132ee</v>
          </cell>
          <cell r="O420" t="str">
            <v>77a836e8-297d-45c6-8dc8-68739e53a56a</v>
          </cell>
          <cell r="P420" t="str">
            <v>f75f98e0-27aa-45b2-b8ec-1ffa6d022990</v>
          </cell>
          <cell r="Q420" t="str">
            <v>dd2daa7b-f1d4-488c-97dc-f8d97046147e</v>
          </cell>
          <cell r="R420" t="str">
            <v>fdf5585e-94f6-4acd-ae05-84af62e8a7eb</v>
          </cell>
          <cell r="S420" t="str">
            <v>f89cad41-dd00-4242-a1a9-945ce5c347a4</v>
          </cell>
          <cell r="T420" t="str">
            <v>64efb6e7-7d9a-4d0a-b2f3-6ceab9ca5a6a</v>
          </cell>
          <cell r="U420" t="str">
            <v>659cd62c-24d6-48d8-aecb-a3cacbf8d5e7</v>
          </cell>
          <cell r="V420" t="str">
            <v>8976a2e7-0c94-4495-afd2-4916a05b5040</v>
          </cell>
          <cell r="W420" t="str">
            <v>5cba6894-8176-4719-8fbf-39b026d255ee</v>
          </cell>
          <cell r="X420" t="str">
            <v>b1d74d4d-3a21-4fa1-9e23-781e21fa4c70</v>
          </cell>
          <cell r="Y420" t="str">
            <v>19608094-64f7-4a99-a10e-1d1f66ca7237</v>
          </cell>
          <cell r="Z420" t="str">
            <v>a31f1cbc-8744-47fb-97ea-836d042d3d7c</v>
          </cell>
          <cell r="AA420" t="str">
            <v>74e37d7c-91d3-4de2-b2df-7f933fcba359</v>
          </cell>
          <cell r="AB420" t="str">
            <v>040b5548-b8b8-4f73-9a61-b16f054fdc63</v>
          </cell>
          <cell r="AC420" t="str">
            <v>06983aa7-50ac-436e-bfa1-e4a9bda7ea5f</v>
          </cell>
          <cell r="AD420" t="str">
            <v>82e34d34-9ee5-4c94-b74e-2b427e4b4e94</v>
          </cell>
          <cell r="AE420" t="str">
            <v>3fe0ed76-38f2-415d-a2a0-bb2045261cba</v>
          </cell>
          <cell r="BA420">
            <v>0</v>
          </cell>
          <cell r="BB420">
            <v>0</v>
          </cell>
          <cell r="BC420">
            <v>0</v>
          </cell>
        </row>
        <row r="421">
          <cell r="A421" t="str">
            <v>Unique Code (Building Project) (Building Project)</v>
          </cell>
          <cell r="B421" t="str">
            <v>KXC-B5-PRJ-001</v>
          </cell>
          <cell r="C421" t="str">
            <v>KXC-B6-PRJ-001</v>
          </cell>
          <cell r="D421" t="str">
            <v>KXC-D1-PRJ-001</v>
          </cell>
          <cell r="E421" t="str">
            <v>KXC-F2-PRJ-001</v>
          </cell>
          <cell r="F421" t="str">
            <v>KXC-G1-PRJ-001</v>
          </cell>
          <cell r="G421" t="str">
            <v>KXC-H1-PRJ-001</v>
          </cell>
          <cell r="H421" t="str">
            <v>KXC-I1-PRJ-001</v>
          </cell>
          <cell r="I421" t="str">
            <v>KXC-K3-PRJ-001</v>
          </cell>
          <cell r="J421" t="str">
            <v>KXC-M1-PRJ-001</v>
          </cell>
          <cell r="K421" t="str">
            <v>KXC-M2-PRJ-001</v>
          </cell>
          <cell r="L421" t="str">
            <v>KXC-M3-PRJ-001</v>
          </cell>
          <cell r="M421" t="str">
            <v>KXC-N1-PRJ-001</v>
          </cell>
          <cell r="N421" t="str">
            <v>KXC-P1-PRJ-001</v>
          </cell>
          <cell r="O421" t="str">
            <v>KXC-Q1-PRJ-001</v>
          </cell>
          <cell r="P421" t="str">
            <v>KXC-Q2-PRJ-001</v>
          </cell>
          <cell r="Q421" t="str">
            <v>KXC-R3-PRJ-001</v>
          </cell>
          <cell r="R421" t="str">
            <v>KXC-R6-PRJ-001</v>
          </cell>
          <cell r="S421" t="str">
            <v>KXC-R7-PRJ-001</v>
          </cell>
          <cell r="T421" t="str">
            <v>KXC-R8-PRJ-001</v>
          </cell>
          <cell r="U421" t="str">
            <v>KXC-S1-PRJ-001</v>
          </cell>
          <cell r="V421" t="str">
            <v>KXC-S2-PRJ-001</v>
          </cell>
          <cell r="W421" t="str">
            <v>KXC-S3-PRJ-001</v>
          </cell>
          <cell r="X421" t="str">
            <v>KXC-S4-PRJ-001</v>
          </cell>
          <cell r="Y421" t="str">
            <v>KXC-S5-PRJ-001</v>
          </cell>
          <cell r="Z421" t="str">
            <v>KXC-T1-PRJ-001</v>
          </cell>
          <cell r="AA421" t="str">
            <v>KXC-T2-PRJ-001</v>
          </cell>
          <cell r="AB421" t="str">
            <v>KXC-T3-PRJ-001</v>
          </cell>
          <cell r="AC421" t="str">
            <v>KXC-W1-PRJ-001</v>
          </cell>
          <cell r="AD421" t="str">
            <v>KXC-W2-PRJ-001</v>
          </cell>
          <cell r="AE421" t="str">
            <v>KXC-W3-PRJ-001</v>
          </cell>
          <cell r="BA421">
            <v>0</v>
          </cell>
          <cell r="BB421">
            <v>0</v>
          </cell>
          <cell r="BC421">
            <v>0</v>
          </cell>
        </row>
        <row r="422">
          <cell r="A422" t="str">
            <v>Deep Thought ID (Infrastructure Project) (Infrastructure Project)</v>
          </cell>
          <cell r="B422"/>
          <cell r="C422"/>
          <cell r="D422"/>
          <cell r="E422"/>
          <cell r="F422"/>
          <cell r="G422"/>
          <cell r="H422"/>
          <cell r="I422"/>
          <cell r="J422"/>
          <cell r="K422"/>
          <cell r="L422"/>
          <cell r="M422"/>
          <cell r="N422"/>
          <cell r="O422"/>
          <cell r="P422"/>
          <cell r="Q422"/>
          <cell r="R422"/>
          <cell r="S422"/>
          <cell r="T422"/>
          <cell r="U422"/>
          <cell r="V422"/>
          <cell r="W422"/>
          <cell r="X422"/>
          <cell r="Y422"/>
          <cell r="Z422"/>
          <cell r="AA422"/>
          <cell r="AB422"/>
          <cell r="AC422"/>
          <cell r="AD422"/>
          <cell r="AE422"/>
          <cell r="BA422">
            <v>0</v>
          </cell>
          <cell r="BB422">
            <v>0</v>
          </cell>
          <cell r="BC422">
            <v>0</v>
          </cell>
        </row>
        <row r="423">
          <cell r="A423" t="str">
            <v>Location (Infrastructure Project) (Infrastructure Project)</v>
          </cell>
          <cell r="B423"/>
          <cell r="C423"/>
          <cell r="D423"/>
          <cell r="E423"/>
          <cell r="F423"/>
          <cell r="G423"/>
          <cell r="H423"/>
          <cell r="I423"/>
          <cell r="J423"/>
          <cell r="K423"/>
          <cell r="L423"/>
          <cell r="M423"/>
          <cell r="N423"/>
          <cell r="O423"/>
          <cell r="P423"/>
          <cell r="Q423"/>
          <cell r="R423"/>
          <cell r="S423"/>
          <cell r="T423"/>
          <cell r="U423"/>
          <cell r="V423"/>
          <cell r="W423"/>
          <cell r="X423"/>
          <cell r="Y423"/>
          <cell r="Z423"/>
          <cell r="AA423"/>
          <cell r="AB423"/>
          <cell r="AC423"/>
          <cell r="AD423"/>
          <cell r="AE423"/>
          <cell r="BA423">
            <v>0</v>
          </cell>
          <cell r="BB423">
            <v>0</v>
          </cell>
          <cell r="BC423">
            <v>0</v>
          </cell>
        </row>
        <row r="424">
          <cell r="A424" t="str">
            <v>Name (Infrastructure Project) (Infrastructure Project)</v>
          </cell>
          <cell r="B424"/>
          <cell r="C424"/>
          <cell r="D424"/>
          <cell r="E424"/>
          <cell r="F424"/>
          <cell r="G424"/>
          <cell r="H424"/>
          <cell r="I424"/>
          <cell r="J424"/>
          <cell r="K424"/>
          <cell r="L424"/>
          <cell r="M424"/>
          <cell r="N424"/>
          <cell r="O424"/>
          <cell r="P424"/>
          <cell r="Q424"/>
          <cell r="R424"/>
          <cell r="S424"/>
          <cell r="T424"/>
          <cell r="U424"/>
          <cell r="V424"/>
          <cell r="W424"/>
          <cell r="X424"/>
          <cell r="Y424"/>
          <cell r="Z424"/>
          <cell r="AA424"/>
          <cell r="AB424"/>
          <cell r="AC424"/>
          <cell r="AD424"/>
          <cell r="AE424"/>
          <cell r="BA424">
            <v>0</v>
          </cell>
          <cell r="BB424">
            <v>0</v>
          </cell>
          <cell r="BC424">
            <v>0</v>
          </cell>
        </row>
        <row r="425">
          <cell r="A425" t="str">
            <v>Project Owner (Infrastructure Project) (Infrastructure Project)</v>
          </cell>
          <cell r="B425"/>
          <cell r="C425"/>
          <cell r="D425"/>
          <cell r="E425"/>
          <cell r="F425"/>
          <cell r="G425"/>
          <cell r="H425"/>
          <cell r="I425"/>
          <cell r="J425"/>
          <cell r="K425"/>
          <cell r="L425"/>
          <cell r="M425"/>
          <cell r="N425"/>
          <cell r="O425"/>
          <cell r="P425"/>
          <cell r="Q425"/>
          <cell r="R425"/>
          <cell r="S425"/>
          <cell r="T425"/>
          <cell r="U425"/>
          <cell r="V425"/>
          <cell r="W425"/>
          <cell r="X425"/>
          <cell r="Y425"/>
          <cell r="Z425"/>
          <cell r="AA425"/>
          <cell r="AB425"/>
          <cell r="AC425"/>
          <cell r="AD425"/>
          <cell r="AE425"/>
          <cell r="BA425">
            <v>0</v>
          </cell>
          <cell r="BB425">
            <v>0</v>
          </cell>
          <cell r="BC425">
            <v>0</v>
          </cell>
        </row>
        <row r="426">
          <cell r="A426" t="str">
            <v>Project Reference (Infrastructure Project) (Infrastructure Project)</v>
          </cell>
          <cell r="B426"/>
          <cell r="C426"/>
          <cell r="D426"/>
          <cell r="E426"/>
          <cell r="F426"/>
          <cell r="G426"/>
          <cell r="H426"/>
          <cell r="I426"/>
          <cell r="J426"/>
          <cell r="K426"/>
          <cell r="L426"/>
          <cell r="M426"/>
          <cell r="N426"/>
          <cell r="O426"/>
          <cell r="P426"/>
          <cell r="Q426"/>
          <cell r="R426"/>
          <cell r="S426"/>
          <cell r="T426"/>
          <cell r="U426"/>
          <cell r="V426"/>
          <cell r="W426"/>
          <cell r="X426"/>
          <cell r="Y426"/>
          <cell r="Z426"/>
          <cell r="AA426"/>
          <cell r="AB426"/>
          <cell r="AC426"/>
          <cell r="AD426"/>
          <cell r="AE426"/>
          <cell r="BA426">
            <v>0</v>
          </cell>
          <cell r="BB426">
            <v>0</v>
          </cell>
          <cell r="BC426">
            <v>0</v>
          </cell>
        </row>
        <row r="427">
          <cell r="A427" t="str">
            <v>Project Sponsor (Infrastructure Project) (Infrastructure Project)</v>
          </cell>
          <cell r="B427"/>
          <cell r="C427"/>
          <cell r="D427"/>
          <cell r="E427"/>
          <cell r="F427"/>
          <cell r="G427"/>
          <cell r="H427"/>
          <cell r="I427"/>
          <cell r="J427"/>
          <cell r="K427"/>
          <cell r="L427"/>
          <cell r="M427"/>
          <cell r="N427"/>
          <cell r="O427"/>
          <cell r="P427"/>
          <cell r="Q427"/>
          <cell r="R427"/>
          <cell r="S427"/>
          <cell r="T427"/>
          <cell r="U427"/>
          <cell r="V427"/>
          <cell r="W427"/>
          <cell r="X427"/>
          <cell r="Y427"/>
          <cell r="Z427"/>
          <cell r="AA427"/>
          <cell r="AB427"/>
          <cell r="AC427"/>
          <cell r="AD427"/>
          <cell r="AE427"/>
          <cell r="BA427">
            <v>0</v>
          </cell>
          <cell r="BB427">
            <v>0</v>
          </cell>
          <cell r="BC427">
            <v>0</v>
          </cell>
        </row>
        <row r="428">
          <cell r="A428" t="str">
            <v>Term GUID (Infrastructure Project) (Infrastructure Project)</v>
          </cell>
          <cell r="B428"/>
          <cell r="C428"/>
          <cell r="D428"/>
          <cell r="E428"/>
          <cell r="F428"/>
          <cell r="G428"/>
          <cell r="H428"/>
          <cell r="I428"/>
          <cell r="J428"/>
          <cell r="K428"/>
          <cell r="L428"/>
          <cell r="M428"/>
          <cell r="N428"/>
          <cell r="O428"/>
          <cell r="P428"/>
          <cell r="Q428"/>
          <cell r="R428"/>
          <cell r="S428"/>
          <cell r="T428"/>
          <cell r="U428"/>
          <cell r="V428"/>
          <cell r="W428"/>
          <cell r="X428"/>
          <cell r="Y428"/>
          <cell r="Z428"/>
          <cell r="AA428"/>
          <cell r="AB428"/>
          <cell r="AC428"/>
          <cell r="AD428"/>
          <cell r="AE428"/>
          <cell r="BA428">
            <v>0</v>
          </cell>
          <cell r="BB428">
            <v>0</v>
          </cell>
          <cell r="BC428">
            <v>0</v>
          </cell>
        </row>
        <row r="429">
          <cell r="A429" t="str">
            <v>Unique Code (Infrastructure Project) (Infrastructure Project)</v>
          </cell>
          <cell r="B429"/>
          <cell r="C429"/>
          <cell r="D429"/>
          <cell r="E429"/>
          <cell r="F429"/>
          <cell r="G429"/>
          <cell r="H429"/>
          <cell r="I429"/>
          <cell r="J429"/>
          <cell r="K429"/>
          <cell r="L429"/>
          <cell r="M429"/>
          <cell r="N429"/>
          <cell r="O429"/>
          <cell r="P429"/>
          <cell r="Q429"/>
          <cell r="R429"/>
          <cell r="S429"/>
          <cell r="T429"/>
          <cell r="U429"/>
          <cell r="V429"/>
          <cell r="W429"/>
          <cell r="X429"/>
          <cell r="Y429"/>
          <cell r="Z429"/>
          <cell r="AA429"/>
          <cell r="AB429"/>
          <cell r="AC429"/>
          <cell r="AD429"/>
          <cell r="AE429"/>
          <cell r="BA429">
            <v>0</v>
          </cell>
          <cell r="BB429">
            <v>0</v>
          </cell>
          <cell r="BC429">
            <v>0</v>
          </cell>
        </row>
        <row r="430">
          <cell r="A430" t="str">
            <v>Facility Set-Up Costs BP</v>
          </cell>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BA430">
            <v>0</v>
          </cell>
          <cell r="BB430">
            <v>0</v>
          </cell>
          <cell r="BC430">
            <v>0</v>
          </cell>
        </row>
        <row r="431">
          <cell r="A431" t="str">
            <v>Facility Set-Up Costs CF</v>
          </cell>
          <cell r="B431">
            <v>0</v>
          </cell>
          <cell r="C431">
            <v>0</v>
          </cell>
          <cell r="D431">
            <v>0</v>
          </cell>
          <cell r="E431">
            <v>0</v>
          </cell>
          <cell r="F431">
            <v>0</v>
          </cell>
          <cell r="G431">
            <v>0</v>
          </cell>
          <cell r="H431">
            <v>0</v>
          </cell>
          <cell r="I431">
            <v>0</v>
          </cell>
          <cell r="J431">
            <v>0</v>
          </cell>
          <cell r="K431">
            <v>0</v>
          </cell>
          <cell r="L431">
            <v>0</v>
          </cell>
          <cell r="M431">
            <v>0</v>
          </cell>
          <cell r="N431">
            <v>0</v>
          </cell>
          <cell r="O431">
            <v>550000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BB431">
            <v>0</v>
          </cell>
          <cell r="BC431">
            <v>0</v>
          </cell>
        </row>
        <row r="432">
          <cell r="A432" t="str">
            <v>Facility Set-Up Costs LR</v>
          </cell>
          <cell r="B432">
            <v>0</v>
          </cell>
          <cell r="C432">
            <v>0</v>
          </cell>
          <cell r="D432">
            <v>0</v>
          </cell>
          <cell r="E432">
            <v>0</v>
          </cell>
          <cell r="F432">
            <v>0</v>
          </cell>
          <cell r="G432">
            <v>0</v>
          </cell>
          <cell r="H432">
            <v>0</v>
          </cell>
          <cell r="I432">
            <v>0</v>
          </cell>
          <cell r="J432">
            <v>0</v>
          </cell>
          <cell r="K432">
            <v>0</v>
          </cell>
          <cell r="L432">
            <v>0</v>
          </cell>
          <cell r="M432">
            <v>0</v>
          </cell>
          <cell r="N432">
            <v>0</v>
          </cell>
          <cell r="O432">
            <v>550000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BB432">
            <v>0</v>
          </cell>
          <cell r="BC432">
            <v>0</v>
          </cell>
        </row>
        <row r="433">
          <cell r="A433" t="str">
            <v>Ongoing Funder's Project Monitor Fees BP</v>
          </cell>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BB433">
            <v>0</v>
          </cell>
          <cell r="BC433">
            <v>0</v>
          </cell>
        </row>
        <row r="434">
          <cell r="A434" t="str">
            <v>Ongoing Funder's Project Monitor Fees CF</v>
          </cell>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BB434">
            <v>0</v>
          </cell>
          <cell r="BC434">
            <v>0</v>
          </cell>
        </row>
        <row r="435">
          <cell r="A435" t="str">
            <v>Ongoing Funder's Project Monitor Fees LR</v>
          </cell>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BB435">
            <v>0</v>
          </cell>
          <cell r="BC435">
            <v>0</v>
          </cell>
        </row>
        <row r="436">
          <cell r="A436" t="str">
            <v>Retail Unit Fees and Costs BP</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BB436">
            <v>0</v>
          </cell>
          <cell r="BC436">
            <v>0</v>
          </cell>
        </row>
        <row r="437">
          <cell r="A437" t="str">
            <v>Retail Unit Fees and Costs CF</v>
          </cell>
          <cell r="B437">
            <v>0</v>
          </cell>
          <cell r="C437">
            <v>303508</v>
          </cell>
          <cell r="D437">
            <v>0</v>
          </cell>
          <cell r="E437">
            <v>0</v>
          </cell>
          <cell r="F437">
            <v>0</v>
          </cell>
          <cell r="G437">
            <v>0</v>
          </cell>
          <cell r="H437">
            <v>0</v>
          </cell>
          <cell r="I437">
            <v>0</v>
          </cell>
          <cell r="J437">
            <v>0</v>
          </cell>
          <cell r="K437">
            <v>0</v>
          </cell>
          <cell r="L437">
            <v>0</v>
          </cell>
          <cell r="M437">
            <v>0</v>
          </cell>
          <cell r="N437">
            <v>0</v>
          </cell>
          <cell r="O437">
            <v>75000</v>
          </cell>
          <cell r="P437">
            <v>0</v>
          </cell>
          <cell r="Q437">
            <v>0</v>
          </cell>
          <cell r="R437">
            <v>100000</v>
          </cell>
          <cell r="S437">
            <v>105250</v>
          </cell>
          <cell r="T437">
            <v>0</v>
          </cell>
          <cell r="U437">
            <v>183554</v>
          </cell>
          <cell r="V437">
            <v>232357</v>
          </cell>
          <cell r="W437">
            <v>0</v>
          </cell>
          <cell r="X437">
            <v>0</v>
          </cell>
          <cell r="Y437">
            <v>0</v>
          </cell>
          <cell r="Z437">
            <v>0</v>
          </cell>
          <cell r="AA437">
            <v>0</v>
          </cell>
          <cell r="AB437">
            <v>0</v>
          </cell>
          <cell r="AC437">
            <v>0</v>
          </cell>
          <cell r="AD437">
            <v>0</v>
          </cell>
          <cell r="AE437">
            <v>0</v>
          </cell>
          <cell r="BB437">
            <v>0</v>
          </cell>
          <cell r="BC437">
            <v>0</v>
          </cell>
        </row>
        <row r="438">
          <cell r="A438" t="str">
            <v>Retail Unit Fees and Costs LR</v>
          </cell>
          <cell r="B438">
            <v>0</v>
          </cell>
          <cell r="C438">
            <v>303508</v>
          </cell>
          <cell r="D438">
            <v>0</v>
          </cell>
          <cell r="E438">
            <v>0</v>
          </cell>
          <cell r="F438">
            <v>0</v>
          </cell>
          <cell r="G438">
            <v>0</v>
          </cell>
          <cell r="H438">
            <v>0</v>
          </cell>
          <cell r="I438">
            <v>0</v>
          </cell>
          <cell r="J438">
            <v>0</v>
          </cell>
          <cell r="K438">
            <v>0</v>
          </cell>
          <cell r="L438">
            <v>0</v>
          </cell>
          <cell r="M438">
            <v>0</v>
          </cell>
          <cell r="N438">
            <v>0</v>
          </cell>
          <cell r="O438">
            <v>75000</v>
          </cell>
          <cell r="P438">
            <v>0</v>
          </cell>
          <cell r="Q438">
            <v>0</v>
          </cell>
          <cell r="R438">
            <v>0</v>
          </cell>
          <cell r="S438">
            <v>105250</v>
          </cell>
          <cell r="T438">
            <v>0</v>
          </cell>
          <cell r="U438">
            <v>0</v>
          </cell>
          <cell r="V438">
            <v>0</v>
          </cell>
          <cell r="W438">
            <v>0</v>
          </cell>
          <cell r="X438">
            <v>0</v>
          </cell>
          <cell r="Y438">
            <v>0</v>
          </cell>
          <cell r="Z438">
            <v>0</v>
          </cell>
          <cell r="AA438">
            <v>0</v>
          </cell>
          <cell r="AB438">
            <v>0</v>
          </cell>
          <cell r="AC438">
            <v>0</v>
          </cell>
          <cell r="AD438">
            <v>0</v>
          </cell>
          <cell r="AE438">
            <v>0</v>
          </cell>
          <cell r="BB438">
            <v>0</v>
          </cell>
          <cell r="BC438">
            <v>0</v>
          </cell>
        </row>
        <row r="439">
          <cell r="A439" t="str">
            <v>Valuation Quarter/Year BP</v>
          </cell>
          <cell r="B439"/>
          <cell r="C439"/>
          <cell r="D439"/>
          <cell r="E439"/>
          <cell r="F439"/>
          <cell r="G439"/>
          <cell r="H439"/>
          <cell r="I439"/>
          <cell r="J439"/>
          <cell r="K439"/>
          <cell r="L439"/>
          <cell r="M439"/>
          <cell r="N439"/>
          <cell r="O439"/>
          <cell r="P439"/>
          <cell r="Q439"/>
          <cell r="R439"/>
          <cell r="S439"/>
          <cell r="T439"/>
          <cell r="U439"/>
          <cell r="V439"/>
          <cell r="W439"/>
          <cell r="X439"/>
          <cell r="Y439"/>
          <cell r="Z439"/>
          <cell r="AA439"/>
          <cell r="AB439"/>
          <cell r="AC439"/>
          <cell r="AD439"/>
          <cell r="AE439"/>
          <cell r="BB439">
            <v>0</v>
          </cell>
          <cell r="BC439">
            <v>0</v>
          </cell>
        </row>
        <row r="440">
          <cell r="A440" t="str">
            <v>Valuation Quarter/Year CF</v>
          </cell>
          <cell r="B440" t="str">
            <v>Q2 2017</v>
          </cell>
          <cell r="C440" t="str">
            <v>Q1 2017</v>
          </cell>
          <cell r="D440" t="str">
            <v>Q1 2017</v>
          </cell>
          <cell r="E440" t="str">
            <v>Q1 2017</v>
          </cell>
          <cell r="F440" t="str">
            <v>Q1 2017</v>
          </cell>
          <cell r="G440" t="str">
            <v>Q1 2017</v>
          </cell>
          <cell r="H440" t="str">
            <v>Q2 2017</v>
          </cell>
          <cell r="I440" t="str">
            <v>Q1 2017</v>
          </cell>
          <cell r="J440" t="str">
            <v>Q2 2017</v>
          </cell>
          <cell r="K440"/>
          <cell r="L440"/>
          <cell r="M440" t="str">
            <v>Q2 2017</v>
          </cell>
          <cell r="N440" t="str">
            <v>Q1 2017</v>
          </cell>
          <cell r="O440" t="str">
            <v>Q2 2017</v>
          </cell>
          <cell r="P440" t="str">
            <v>Q1 2017</v>
          </cell>
          <cell r="Q440" t="str">
            <v>Q2 2017</v>
          </cell>
          <cell r="R440" t="str">
            <v>Q2 2017</v>
          </cell>
          <cell r="S440" t="str">
            <v>Q2 2017</v>
          </cell>
          <cell r="T440" t="str">
            <v>Q2 2017</v>
          </cell>
          <cell r="U440" t="str">
            <v>Q2 2017</v>
          </cell>
          <cell r="V440" t="str">
            <v>Q2 2017</v>
          </cell>
          <cell r="W440" t="str">
            <v>Q2 2017</v>
          </cell>
          <cell r="X440" t="str">
            <v>Q2 2017</v>
          </cell>
          <cell r="Y440" t="str">
            <v>Q2 2017</v>
          </cell>
          <cell r="Z440" t="str">
            <v>Q2 2017</v>
          </cell>
          <cell r="AA440" t="str">
            <v>Q1 2017</v>
          </cell>
          <cell r="AB440" t="str">
            <v>Q1 2017</v>
          </cell>
          <cell r="AC440" t="str">
            <v>Q2 2017</v>
          </cell>
          <cell r="AD440"/>
          <cell r="AE440"/>
          <cell r="BB440">
            <v>0</v>
          </cell>
          <cell r="BC440">
            <v>0</v>
          </cell>
        </row>
        <row r="441">
          <cell r="A441" t="str">
            <v>Valuation Quarter/Year LR</v>
          </cell>
          <cell r="B441" t="str">
            <v>Q1 2017</v>
          </cell>
          <cell r="C441" t="str">
            <v>Q1 2017</v>
          </cell>
          <cell r="D441" t="str">
            <v>Q1 2017</v>
          </cell>
          <cell r="E441" t="str">
            <v>Q1 2017</v>
          </cell>
          <cell r="F441" t="str">
            <v>Q1 2017</v>
          </cell>
          <cell r="G441" t="str">
            <v>Q4 2016</v>
          </cell>
          <cell r="H441" t="str">
            <v>Q1 2017</v>
          </cell>
          <cell r="I441" t="str">
            <v>Q1 2017</v>
          </cell>
          <cell r="J441" t="str">
            <v>Q1 2017</v>
          </cell>
          <cell r="K441"/>
          <cell r="L441"/>
          <cell r="M441" t="str">
            <v>Q1 2017</v>
          </cell>
          <cell r="N441" t="str">
            <v>Q1 2017</v>
          </cell>
          <cell r="O441" t="str">
            <v>Q1 2017</v>
          </cell>
          <cell r="P441" t="str">
            <v>Q1 2017</v>
          </cell>
          <cell r="Q441" t="str">
            <v>Q1 2017</v>
          </cell>
          <cell r="R441" t="str">
            <v>Q1 2017</v>
          </cell>
          <cell r="S441" t="str">
            <v>Q1 2017</v>
          </cell>
          <cell r="T441" t="str">
            <v>Q1 2017</v>
          </cell>
          <cell r="U441" t="str">
            <v>Q1 2017</v>
          </cell>
          <cell r="V441" t="str">
            <v>Q1 2017</v>
          </cell>
          <cell r="W441" t="str">
            <v>Q1 2017</v>
          </cell>
          <cell r="X441" t="str">
            <v>Q1 2017</v>
          </cell>
          <cell r="Y441" t="str">
            <v>Q1 2017</v>
          </cell>
          <cell r="Z441" t="str">
            <v>Q1 2017</v>
          </cell>
          <cell r="AA441" t="str">
            <v>Q1 2017</v>
          </cell>
          <cell r="AB441" t="str">
            <v>Q1 2017</v>
          </cell>
          <cell r="AC441" t="str">
            <v>Q1 2017</v>
          </cell>
          <cell r="AD441"/>
          <cell r="AE441"/>
          <cell r="BB441">
            <v>0</v>
          </cell>
          <cell r="BC441">
            <v>0</v>
          </cell>
        </row>
      </sheetData>
      <sheetData sheetId="1"/>
      <sheetData sheetId="2"/>
      <sheetData sheetId="3"/>
      <sheetData sheetId="4"/>
      <sheetData sheetId="5"/>
      <sheetData sheetId="6"/>
      <sheetData sheetId="7"/>
      <sheetData sheetId="8"/>
      <sheetData sheetId="9">
        <row r="67">
          <cell r="U67">
            <v>41372</v>
          </cell>
          <cell r="V67">
            <v>42387</v>
          </cell>
        </row>
        <row r="68">
          <cell r="U68">
            <v>41372</v>
          </cell>
          <cell r="V68">
            <v>42387</v>
          </cell>
        </row>
        <row r="69">
          <cell r="U69">
            <v>41372</v>
          </cell>
          <cell r="V69">
            <v>42387</v>
          </cell>
        </row>
        <row r="70">
          <cell r="U70">
            <v>41372</v>
          </cell>
          <cell r="V70">
            <v>42387</v>
          </cell>
        </row>
        <row r="71">
          <cell r="U71">
            <v>41372</v>
          </cell>
          <cell r="V71">
            <v>42387</v>
          </cell>
        </row>
        <row r="72">
          <cell r="U72">
            <v>41372</v>
          </cell>
          <cell r="V72">
            <v>42387</v>
          </cell>
        </row>
        <row r="73">
          <cell r="U73">
            <v>41372</v>
          </cell>
          <cell r="V73">
            <v>42387</v>
          </cell>
        </row>
        <row r="74">
          <cell r="U74">
            <v>41372</v>
          </cell>
          <cell r="V74">
            <v>42387</v>
          </cell>
        </row>
        <row r="75">
          <cell r="U75">
            <v>41372</v>
          </cell>
          <cell r="V75">
            <v>42387</v>
          </cell>
        </row>
        <row r="76">
          <cell r="U76">
            <v>41372</v>
          </cell>
          <cell r="V76">
            <v>42387</v>
          </cell>
        </row>
        <row r="77">
          <cell r="U77">
            <v>41372</v>
          </cell>
          <cell r="V77">
            <v>42387</v>
          </cell>
        </row>
        <row r="80">
          <cell r="U80" t="str">
            <v>SoS</v>
          </cell>
          <cell r="V80" t="str">
            <v>PC</v>
          </cell>
        </row>
        <row r="81">
          <cell r="U81">
            <v>41428</v>
          </cell>
          <cell r="V81">
            <v>42702</v>
          </cell>
        </row>
        <row r="82">
          <cell r="U82">
            <v>41428</v>
          </cell>
          <cell r="V82">
            <v>42702</v>
          </cell>
        </row>
        <row r="83">
          <cell r="U83">
            <v>41428</v>
          </cell>
          <cell r="V83">
            <v>42702</v>
          </cell>
        </row>
        <row r="84">
          <cell r="U84">
            <v>41428</v>
          </cell>
          <cell r="V84">
            <v>42702</v>
          </cell>
        </row>
        <row r="85">
          <cell r="U85">
            <v>41428</v>
          </cell>
          <cell r="V85">
            <v>42702</v>
          </cell>
        </row>
        <row r="86">
          <cell r="U86">
            <v>41428</v>
          </cell>
          <cell r="V86">
            <v>42702</v>
          </cell>
        </row>
        <row r="87">
          <cell r="U87">
            <v>41428</v>
          </cell>
          <cell r="V87">
            <v>42702</v>
          </cell>
        </row>
        <row r="88">
          <cell r="U88">
            <v>41428</v>
          </cell>
          <cell r="V88">
            <v>42702</v>
          </cell>
        </row>
        <row r="89">
          <cell r="U89">
            <v>41428</v>
          </cell>
          <cell r="V89">
            <v>42702</v>
          </cell>
        </row>
        <row r="90">
          <cell r="U90">
            <v>41428</v>
          </cell>
          <cell r="V90">
            <v>42702</v>
          </cell>
        </row>
        <row r="91">
          <cell r="U91">
            <v>41428</v>
          </cell>
          <cell r="V91">
            <v>42702</v>
          </cell>
        </row>
        <row r="94">
          <cell r="U94" t="str">
            <v>SoS</v>
          </cell>
          <cell r="V94" t="str">
            <v>PC</v>
          </cell>
        </row>
        <row r="95">
          <cell r="U95">
            <v>41323</v>
          </cell>
          <cell r="V95">
            <v>42131</v>
          </cell>
        </row>
        <row r="96">
          <cell r="U96">
            <v>41323</v>
          </cell>
          <cell r="V96">
            <v>42131</v>
          </cell>
        </row>
        <row r="97">
          <cell r="U97">
            <v>41323</v>
          </cell>
          <cell r="V97">
            <v>42131</v>
          </cell>
        </row>
        <row r="98">
          <cell r="U98">
            <v>41323</v>
          </cell>
          <cell r="V98">
            <v>42131</v>
          </cell>
        </row>
        <row r="99">
          <cell r="U99">
            <v>41323</v>
          </cell>
          <cell r="V99">
            <v>42131</v>
          </cell>
        </row>
        <row r="100">
          <cell r="U100">
            <v>41323</v>
          </cell>
          <cell r="V100">
            <v>42131</v>
          </cell>
        </row>
        <row r="101">
          <cell r="U101">
            <v>41323</v>
          </cell>
          <cell r="V101">
            <v>42131</v>
          </cell>
        </row>
        <row r="102">
          <cell r="U102">
            <v>41323</v>
          </cell>
          <cell r="V102">
            <v>42131</v>
          </cell>
        </row>
        <row r="103">
          <cell r="U103">
            <v>41323</v>
          </cell>
          <cell r="V103">
            <v>42131</v>
          </cell>
        </row>
        <row r="104">
          <cell r="U104">
            <v>41323</v>
          </cell>
          <cell r="V104">
            <v>42131</v>
          </cell>
        </row>
        <row r="105">
          <cell r="U105">
            <v>41323</v>
          </cell>
          <cell r="V105">
            <v>42131</v>
          </cell>
        </row>
        <row r="108">
          <cell r="U108" t="str">
            <v>SoS</v>
          </cell>
          <cell r="V108" t="str">
            <v>PC</v>
          </cell>
        </row>
        <row r="109">
          <cell r="U109">
            <v>41953</v>
          </cell>
          <cell r="V109">
            <v>42583</v>
          </cell>
        </row>
        <row r="110">
          <cell r="U110">
            <v>41953</v>
          </cell>
          <cell r="V110">
            <v>42583</v>
          </cell>
        </row>
        <row r="111">
          <cell r="U111">
            <v>41953</v>
          </cell>
          <cell r="V111">
            <v>42583</v>
          </cell>
        </row>
        <row r="112">
          <cell r="U112">
            <v>41953</v>
          </cell>
          <cell r="V112">
            <v>42583</v>
          </cell>
        </row>
        <row r="113">
          <cell r="U113">
            <v>41953</v>
          </cell>
          <cell r="V113">
            <v>42583</v>
          </cell>
        </row>
        <row r="114">
          <cell r="U114">
            <v>41953</v>
          </cell>
          <cell r="V114">
            <v>42583</v>
          </cell>
        </row>
        <row r="115">
          <cell r="U115">
            <v>41953</v>
          </cell>
          <cell r="V115">
            <v>42583</v>
          </cell>
        </row>
        <row r="116">
          <cell r="U116">
            <v>41953</v>
          </cell>
          <cell r="V116">
            <v>42583</v>
          </cell>
        </row>
        <row r="117">
          <cell r="U117">
            <v>41953</v>
          </cell>
          <cell r="V117">
            <v>42583</v>
          </cell>
        </row>
        <row r="118">
          <cell r="U118">
            <v>41953</v>
          </cell>
          <cell r="V118">
            <v>42583</v>
          </cell>
        </row>
        <row r="119">
          <cell r="U119">
            <v>41953</v>
          </cell>
          <cell r="V119">
            <v>42583</v>
          </cell>
        </row>
        <row r="122">
          <cell r="U122" t="str">
            <v>SoS</v>
          </cell>
          <cell r="V122" t="str">
            <v>PC</v>
          </cell>
        </row>
        <row r="123">
          <cell r="U123">
            <v>41730</v>
          </cell>
          <cell r="V123">
            <v>42328</v>
          </cell>
        </row>
        <row r="124">
          <cell r="U124">
            <v>41730</v>
          </cell>
          <cell r="V124">
            <v>42328</v>
          </cell>
        </row>
        <row r="125">
          <cell r="U125">
            <v>41730</v>
          </cell>
          <cell r="V125">
            <v>42328</v>
          </cell>
        </row>
        <row r="126">
          <cell r="U126">
            <v>41730</v>
          </cell>
          <cell r="V126">
            <v>42328</v>
          </cell>
        </row>
        <row r="127">
          <cell r="U127">
            <v>41730</v>
          </cell>
          <cell r="V127">
            <v>42328</v>
          </cell>
        </row>
        <row r="128">
          <cell r="U128">
            <v>41730</v>
          </cell>
          <cell r="V128">
            <v>42328</v>
          </cell>
        </row>
        <row r="129">
          <cell r="U129">
            <v>41730</v>
          </cell>
          <cell r="V129">
            <v>42328</v>
          </cell>
        </row>
        <row r="130">
          <cell r="U130">
            <v>41730</v>
          </cell>
          <cell r="V130">
            <v>42328</v>
          </cell>
        </row>
        <row r="131">
          <cell r="U131">
            <v>41730</v>
          </cell>
          <cell r="V131">
            <v>42328</v>
          </cell>
        </row>
        <row r="132">
          <cell r="U132">
            <v>41730</v>
          </cell>
          <cell r="V132">
            <v>42328</v>
          </cell>
        </row>
        <row r="133">
          <cell r="U133">
            <v>41730</v>
          </cell>
          <cell r="V133">
            <v>42328</v>
          </cell>
        </row>
        <row r="136">
          <cell r="U136" t="str">
            <v>SoS</v>
          </cell>
          <cell r="V136" t="str">
            <v>PC</v>
          </cell>
        </row>
        <row r="137">
          <cell r="U137">
            <v>42058</v>
          </cell>
          <cell r="V137">
            <v>42552</v>
          </cell>
        </row>
        <row r="138">
          <cell r="U138">
            <v>42058</v>
          </cell>
          <cell r="V138">
            <v>42552</v>
          </cell>
        </row>
        <row r="139">
          <cell r="U139">
            <v>42058</v>
          </cell>
          <cell r="V139">
            <v>42552</v>
          </cell>
        </row>
        <row r="140">
          <cell r="U140">
            <v>42058</v>
          </cell>
          <cell r="V140">
            <v>42552</v>
          </cell>
        </row>
        <row r="141">
          <cell r="U141">
            <v>42058</v>
          </cell>
          <cell r="V141">
            <v>42552</v>
          </cell>
        </row>
        <row r="142">
          <cell r="U142">
            <v>42058</v>
          </cell>
          <cell r="V142">
            <v>42552</v>
          </cell>
        </row>
        <row r="143">
          <cell r="U143">
            <v>42058</v>
          </cell>
          <cell r="V143">
            <v>42552</v>
          </cell>
        </row>
        <row r="144">
          <cell r="U144">
            <v>42058</v>
          </cell>
          <cell r="V144">
            <v>42552</v>
          </cell>
        </row>
        <row r="145">
          <cell r="U145">
            <v>42058</v>
          </cell>
          <cell r="V145">
            <v>42552</v>
          </cell>
        </row>
        <row r="146">
          <cell r="U146">
            <v>42058</v>
          </cell>
          <cell r="V146">
            <v>42552</v>
          </cell>
        </row>
        <row r="147">
          <cell r="U147">
            <v>42058</v>
          </cell>
          <cell r="V147">
            <v>42552</v>
          </cell>
        </row>
        <row r="150">
          <cell r="U150" t="str">
            <v>SoS</v>
          </cell>
          <cell r="V150" t="str">
            <v>PC</v>
          </cell>
        </row>
        <row r="151">
          <cell r="U151">
            <v>42058</v>
          </cell>
          <cell r="V151">
            <v>42898</v>
          </cell>
        </row>
        <row r="152">
          <cell r="U152">
            <v>42058</v>
          </cell>
          <cell r="V152">
            <v>42898</v>
          </cell>
        </row>
        <row r="153">
          <cell r="U153">
            <v>42058</v>
          </cell>
          <cell r="V153">
            <v>42898</v>
          </cell>
        </row>
        <row r="154">
          <cell r="U154">
            <v>42058</v>
          </cell>
          <cell r="V154">
            <v>42898</v>
          </cell>
        </row>
        <row r="155">
          <cell r="U155">
            <v>42058</v>
          </cell>
          <cell r="V155">
            <v>42898</v>
          </cell>
        </row>
        <row r="156">
          <cell r="U156">
            <v>42058</v>
          </cell>
          <cell r="V156">
            <v>42898</v>
          </cell>
        </row>
        <row r="157">
          <cell r="U157">
            <v>42058</v>
          </cell>
          <cell r="V157">
            <v>42898</v>
          </cell>
        </row>
        <row r="158">
          <cell r="U158">
            <v>42058</v>
          </cell>
          <cell r="V158">
            <v>42898</v>
          </cell>
        </row>
        <row r="159">
          <cell r="U159">
            <v>42058</v>
          </cell>
          <cell r="V159">
            <v>42898</v>
          </cell>
        </row>
        <row r="160">
          <cell r="U160">
            <v>42058</v>
          </cell>
          <cell r="V160">
            <v>42898</v>
          </cell>
        </row>
        <row r="161">
          <cell r="U161">
            <v>42058</v>
          </cell>
          <cell r="V161">
            <v>42898</v>
          </cell>
        </row>
        <row r="164">
          <cell r="U164" t="str">
            <v>SoS</v>
          </cell>
          <cell r="V164" t="str">
            <v>PC</v>
          </cell>
        </row>
        <row r="165">
          <cell r="U165">
            <v>41883</v>
          </cell>
          <cell r="V165">
            <v>43038</v>
          </cell>
        </row>
        <row r="166">
          <cell r="U166">
            <v>41883</v>
          </cell>
          <cell r="V166">
            <v>43038</v>
          </cell>
        </row>
        <row r="167">
          <cell r="U167">
            <v>41883</v>
          </cell>
          <cell r="V167">
            <v>43038</v>
          </cell>
        </row>
        <row r="168">
          <cell r="U168">
            <v>41883</v>
          </cell>
          <cell r="V168">
            <v>43038</v>
          </cell>
        </row>
        <row r="169">
          <cell r="U169">
            <v>41883</v>
          </cell>
          <cell r="V169">
            <v>43038</v>
          </cell>
        </row>
        <row r="170">
          <cell r="U170">
            <v>41883</v>
          </cell>
          <cell r="V170">
            <v>43038</v>
          </cell>
        </row>
        <row r="171">
          <cell r="U171">
            <v>41883</v>
          </cell>
          <cell r="V171">
            <v>43038</v>
          </cell>
        </row>
        <row r="172">
          <cell r="U172">
            <v>41883</v>
          </cell>
          <cell r="V172">
            <v>43038</v>
          </cell>
        </row>
        <row r="173">
          <cell r="U173">
            <v>41883</v>
          </cell>
          <cell r="V173">
            <v>43038</v>
          </cell>
        </row>
        <row r="174">
          <cell r="U174">
            <v>41883</v>
          </cell>
          <cell r="V174">
            <v>43038</v>
          </cell>
        </row>
        <row r="175">
          <cell r="U175">
            <v>41883</v>
          </cell>
          <cell r="V175">
            <v>43038</v>
          </cell>
        </row>
        <row r="178">
          <cell r="U178" t="str">
            <v>SoS</v>
          </cell>
          <cell r="V178" t="str">
            <v>PC</v>
          </cell>
        </row>
        <row r="179">
          <cell r="U179">
            <v>41821</v>
          </cell>
          <cell r="V179">
            <v>42248</v>
          </cell>
        </row>
        <row r="180">
          <cell r="U180">
            <v>41821</v>
          </cell>
          <cell r="V180">
            <v>42248</v>
          </cell>
        </row>
        <row r="181">
          <cell r="U181">
            <v>41821</v>
          </cell>
          <cell r="V181">
            <v>42248</v>
          </cell>
        </row>
        <row r="182">
          <cell r="U182">
            <v>41821</v>
          </cell>
          <cell r="V182">
            <v>42248</v>
          </cell>
        </row>
        <row r="183">
          <cell r="U183">
            <v>41821</v>
          </cell>
          <cell r="V183">
            <v>42248</v>
          </cell>
        </row>
        <row r="184">
          <cell r="U184">
            <v>41821</v>
          </cell>
          <cell r="V184">
            <v>42248</v>
          </cell>
        </row>
        <row r="185">
          <cell r="U185">
            <v>41821</v>
          </cell>
          <cell r="V185">
            <v>42248</v>
          </cell>
        </row>
        <row r="186">
          <cell r="U186">
            <v>41821</v>
          </cell>
          <cell r="V186">
            <v>42248</v>
          </cell>
        </row>
        <row r="187">
          <cell r="U187">
            <v>41821</v>
          </cell>
          <cell r="V187">
            <v>42248</v>
          </cell>
        </row>
        <row r="188">
          <cell r="U188">
            <v>41821</v>
          </cell>
          <cell r="V188">
            <v>42248</v>
          </cell>
        </row>
        <row r="189">
          <cell r="U189">
            <v>41821</v>
          </cell>
          <cell r="V189">
            <v>42248</v>
          </cell>
        </row>
        <row r="192">
          <cell r="U192" t="str">
            <v>SoS</v>
          </cell>
          <cell r="V192" t="str">
            <v>PC</v>
          </cell>
        </row>
        <row r="193">
          <cell r="U193">
            <v>42205</v>
          </cell>
          <cell r="V193">
            <v>42905</v>
          </cell>
        </row>
        <row r="194">
          <cell r="U194">
            <v>42205</v>
          </cell>
          <cell r="V194">
            <v>42905</v>
          </cell>
        </row>
        <row r="195">
          <cell r="U195">
            <v>42205</v>
          </cell>
          <cell r="V195">
            <v>42905</v>
          </cell>
        </row>
        <row r="196">
          <cell r="U196">
            <v>42205</v>
          </cell>
          <cell r="V196">
            <v>42905</v>
          </cell>
        </row>
        <row r="197">
          <cell r="U197">
            <v>42205</v>
          </cell>
          <cell r="V197">
            <v>42905</v>
          </cell>
        </row>
        <row r="198">
          <cell r="U198">
            <v>42205</v>
          </cell>
          <cell r="V198">
            <v>42905</v>
          </cell>
        </row>
        <row r="199">
          <cell r="U199">
            <v>42205</v>
          </cell>
          <cell r="V199">
            <v>42905</v>
          </cell>
        </row>
        <row r="200">
          <cell r="U200">
            <v>42205</v>
          </cell>
          <cell r="V200">
            <v>42905</v>
          </cell>
        </row>
        <row r="201">
          <cell r="U201">
            <v>42205</v>
          </cell>
          <cell r="V201">
            <v>42905</v>
          </cell>
        </row>
        <row r="202">
          <cell r="U202">
            <v>42205</v>
          </cell>
          <cell r="V202">
            <v>42905</v>
          </cell>
        </row>
        <row r="203">
          <cell r="U203">
            <v>42205</v>
          </cell>
          <cell r="V203">
            <v>42905</v>
          </cell>
        </row>
        <row r="206">
          <cell r="U206" t="str">
            <v>SoS</v>
          </cell>
          <cell r="V206" t="str">
            <v>PC</v>
          </cell>
        </row>
        <row r="207">
          <cell r="U207">
            <v>42338</v>
          </cell>
          <cell r="V207">
            <v>43031</v>
          </cell>
        </row>
        <row r="208">
          <cell r="U208">
            <v>42338</v>
          </cell>
          <cell r="V208">
            <v>43031</v>
          </cell>
        </row>
        <row r="209">
          <cell r="U209">
            <v>42338</v>
          </cell>
          <cell r="V209">
            <v>43031</v>
          </cell>
        </row>
        <row r="210">
          <cell r="U210">
            <v>42338</v>
          </cell>
          <cell r="V210">
            <v>43031</v>
          </cell>
        </row>
        <row r="211">
          <cell r="U211">
            <v>42338</v>
          </cell>
          <cell r="V211">
            <v>43031</v>
          </cell>
        </row>
        <row r="212">
          <cell r="U212">
            <v>42338</v>
          </cell>
          <cell r="V212">
            <v>43031</v>
          </cell>
        </row>
        <row r="213">
          <cell r="U213">
            <v>42338</v>
          </cell>
          <cell r="V213">
            <v>43031</v>
          </cell>
        </row>
        <row r="214">
          <cell r="U214">
            <v>42338</v>
          </cell>
          <cell r="V214">
            <v>43031</v>
          </cell>
        </row>
        <row r="215">
          <cell r="U215">
            <v>42338</v>
          </cell>
          <cell r="V215">
            <v>43031</v>
          </cell>
        </row>
        <row r="216">
          <cell r="U216">
            <v>42338</v>
          </cell>
          <cell r="V216">
            <v>43031</v>
          </cell>
        </row>
        <row r="217">
          <cell r="U217">
            <v>42338</v>
          </cell>
          <cell r="V217">
            <v>43031</v>
          </cell>
        </row>
        <row r="220">
          <cell r="U220" t="str">
            <v>SoS</v>
          </cell>
          <cell r="V220" t="str">
            <v>PC</v>
          </cell>
        </row>
        <row r="221">
          <cell r="U221">
            <v>42401</v>
          </cell>
          <cell r="V221">
            <v>43332</v>
          </cell>
        </row>
        <row r="222">
          <cell r="U222">
            <v>42401</v>
          </cell>
          <cell r="V222">
            <v>43332</v>
          </cell>
        </row>
        <row r="223">
          <cell r="U223">
            <v>42401</v>
          </cell>
          <cell r="V223">
            <v>43332</v>
          </cell>
        </row>
        <row r="224">
          <cell r="U224">
            <v>42401</v>
          </cell>
          <cell r="V224">
            <v>43332</v>
          </cell>
        </row>
        <row r="225">
          <cell r="U225">
            <v>42401</v>
          </cell>
          <cell r="V225">
            <v>43332</v>
          </cell>
        </row>
        <row r="226">
          <cell r="U226">
            <v>42401</v>
          </cell>
          <cell r="V226">
            <v>43332</v>
          </cell>
        </row>
        <row r="227">
          <cell r="U227">
            <v>42401</v>
          </cell>
          <cell r="V227">
            <v>43332</v>
          </cell>
        </row>
        <row r="228">
          <cell r="U228">
            <v>42401</v>
          </cell>
          <cell r="V228">
            <v>43332</v>
          </cell>
        </row>
        <row r="229">
          <cell r="U229">
            <v>42401</v>
          </cell>
          <cell r="V229">
            <v>43332</v>
          </cell>
        </row>
        <row r="230">
          <cell r="U230">
            <v>42401</v>
          </cell>
          <cell r="V230">
            <v>43332</v>
          </cell>
        </row>
        <row r="231">
          <cell r="U231">
            <v>42401</v>
          </cell>
          <cell r="V231">
            <v>43332</v>
          </cell>
        </row>
        <row r="234">
          <cell r="U234" t="str">
            <v>SoS</v>
          </cell>
          <cell r="V234" t="str">
            <v>PC</v>
          </cell>
        </row>
        <row r="235">
          <cell r="U235">
            <v>43044</v>
          </cell>
          <cell r="V235">
            <v>43346</v>
          </cell>
        </row>
        <row r="236">
          <cell r="U236">
            <v>43044</v>
          </cell>
          <cell r="V236">
            <v>43346</v>
          </cell>
        </row>
        <row r="237">
          <cell r="U237">
            <v>43044</v>
          </cell>
          <cell r="V237">
            <v>43346</v>
          </cell>
        </row>
        <row r="238">
          <cell r="U238">
            <v>43044</v>
          </cell>
          <cell r="V238">
            <v>43346</v>
          </cell>
        </row>
        <row r="239">
          <cell r="U239">
            <v>43044</v>
          </cell>
          <cell r="V239">
            <v>43346</v>
          </cell>
        </row>
        <row r="240">
          <cell r="U240">
            <v>43044</v>
          </cell>
          <cell r="V240">
            <v>43346</v>
          </cell>
        </row>
        <row r="241">
          <cell r="U241">
            <v>43044</v>
          </cell>
          <cell r="V241">
            <v>43346</v>
          </cell>
        </row>
        <row r="242">
          <cell r="U242">
            <v>43044</v>
          </cell>
          <cell r="V242">
            <v>43346</v>
          </cell>
        </row>
        <row r="243">
          <cell r="U243">
            <v>43044</v>
          </cell>
          <cell r="V243">
            <v>43346</v>
          </cell>
        </row>
        <row r="244">
          <cell r="U244">
            <v>43044</v>
          </cell>
          <cell r="V244">
            <v>43346</v>
          </cell>
        </row>
        <row r="245">
          <cell r="U245">
            <v>43044</v>
          </cell>
          <cell r="V245">
            <v>43346</v>
          </cell>
        </row>
        <row r="248">
          <cell r="U248" t="str">
            <v>SoS</v>
          </cell>
          <cell r="V248" t="str">
            <v>PC</v>
          </cell>
        </row>
        <row r="249">
          <cell r="U249">
            <v>43283</v>
          </cell>
          <cell r="V249">
            <v>43892</v>
          </cell>
        </row>
        <row r="250">
          <cell r="U250">
            <v>43283</v>
          </cell>
          <cell r="V250">
            <v>43892</v>
          </cell>
        </row>
        <row r="251">
          <cell r="U251">
            <v>43283</v>
          </cell>
          <cell r="V251">
            <v>43892</v>
          </cell>
        </row>
        <row r="252">
          <cell r="U252">
            <v>43283</v>
          </cell>
          <cell r="V252">
            <v>43892</v>
          </cell>
        </row>
        <row r="253">
          <cell r="U253">
            <v>43283</v>
          </cell>
          <cell r="V253">
            <v>43892</v>
          </cell>
        </row>
        <row r="254">
          <cell r="U254">
            <v>43283</v>
          </cell>
          <cell r="V254">
            <v>43892</v>
          </cell>
        </row>
        <row r="255">
          <cell r="U255">
            <v>43283</v>
          </cell>
          <cell r="V255">
            <v>43892</v>
          </cell>
        </row>
        <row r="256">
          <cell r="U256">
            <v>43283</v>
          </cell>
          <cell r="V256">
            <v>43892</v>
          </cell>
        </row>
        <row r="257">
          <cell r="U257">
            <v>43283</v>
          </cell>
          <cell r="V257">
            <v>43892</v>
          </cell>
        </row>
        <row r="258">
          <cell r="U258">
            <v>43283</v>
          </cell>
          <cell r="V258">
            <v>43892</v>
          </cell>
        </row>
        <row r="259">
          <cell r="U259">
            <v>43283</v>
          </cell>
          <cell r="V259">
            <v>43892</v>
          </cell>
        </row>
        <row r="262">
          <cell r="U262" t="str">
            <v>SoS</v>
          </cell>
          <cell r="V262" t="str">
            <v>PC</v>
          </cell>
        </row>
        <row r="263">
          <cell r="U263">
            <v>43283</v>
          </cell>
          <cell r="V263">
            <v>44186</v>
          </cell>
        </row>
        <row r="264">
          <cell r="U264">
            <v>43283</v>
          </cell>
          <cell r="V264">
            <v>44186</v>
          </cell>
        </row>
        <row r="265">
          <cell r="U265">
            <v>43283</v>
          </cell>
          <cell r="V265">
            <v>44186</v>
          </cell>
        </row>
        <row r="266">
          <cell r="U266">
            <v>43283</v>
          </cell>
          <cell r="V266">
            <v>44186</v>
          </cell>
        </row>
        <row r="267">
          <cell r="U267">
            <v>43283</v>
          </cell>
          <cell r="V267">
            <v>44186</v>
          </cell>
        </row>
        <row r="268">
          <cell r="U268">
            <v>43283</v>
          </cell>
          <cell r="V268">
            <v>44186</v>
          </cell>
        </row>
        <row r="269">
          <cell r="U269">
            <v>43283</v>
          </cell>
          <cell r="V269">
            <v>44186</v>
          </cell>
        </row>
        <row r="270">
          <cell r="U270">
            <v>43283</v>
          </cell>
          <cell r="V270">
            <v>44186</v>
          </cell>
        </row>
        <row r="271">
          <cell r="U271">
            <v>43283</v>
          </cell>
          <cell r="V271">
            <v>44186</v>
          </cell>
        </row>
        <row r="272">
          <cell r="U272">
            <v>43283</v>
          </cell>
          <cell r="V272">
            <v>44186</v>
          </cell>
        </row>
        <row r="273">
          <cell r="U273">
            <v>43283</v>
          </cell>
          <cell r="V273">
            <v>44186</v>
          </cell>
        </row>
        <row r="276">
          <cell r="U276" t="str">
            <v>SoS</v>
          </cell>
          <cell r="V276" t="str">
            <v>PC</v>
          </cell>
        </row>
        <row r="277">
          <cell r="U277">
            <v>43647</v>
          </cell>
          <cell r="V277">
            <v>44589</v>
          </cell>
        </row>
        <row r="278">
          <cell r="U278">
            <v>43647</v>
          </cell>
          <cell r="V278">
            <v>44589</v>
          </cell>
        </row>
        <row r="279">
          <cell r="U279">
            <v>43647</v>
          </cell>
          <cell r="V279">
            <v>44589</v>
          </cell>
        </row>
        <row r="280">
          <cell r="U280">
            <v>43647</v>
          </cell>
          <cell r="V280">
            <v>44589</v>
          </cell>
        </row>
        <row r="281">
          <cell r="U281">
            <v>43647</v>
          </cell>
          <cell r="V281">
            <v>44589</v>
          </cell>
        </row>
        <row r="282">
          <cell r="U282">
            <v>43647</v>
          </cell>
          <cell r="V282">
            <v>44589</v>
          </cell>
        </row>
        <row r="283">
          <cell r="U283">
            <v>43647</v>
          </cell>
          <cell r="V283">
            <v>44589</v>
          </cell>
        </row>
        <row r="284">
          <cell r="U284">
            <v>43647</v>
          </cell>
          <cell r="V284">
            <v>44589</v>
          </cell>
        </row>
        <row r="285">
          <cell r="U285">
            <v>43647</v>
          </cell>
          <cell r="V285">
            <v>44589</v>
          </cell>
        </row>
        <row r="286">
          <cell r="U286">
            <v>43647</v>
          </cell>
          <cell r="V286">
            <v>44589</v>
          </cell>
        </row>
        <row r="287">
          <cell r="U287">
            <v>43647</v>
          </cell>
          <cell r="V287">
            <v>44589</v>
          </cell>
        </row>
        <row r="289">
          <cell r="U289" t="str">
            <v>SoS</v>
          </cell>
          <cell r="V289" t="str">
            <v>PC</v>
          </cell>
        </row>
        <row r="290">
          <cell r="U290">
            <v>43801</v>
          </cell>
          <cell r="V290">
            <v>44742</v>
          </cell>
        </row>
        <row r="291">
          <cell r="U291">
            <v>43801</v>
          </cell>
          <cell r="V291">
            <v>44742</v>
          </cell>
        </row>
        <row r="292">
          <cell r="U292">
            <v>43801</v>
          </cell>
          <cell r="V292">
            <v>44742</v>
          </cell>
        </row>
        <row r="293">
          <cell r="U293">
            <v>43801</v>
          </cell>
          <cell r="V293">
            <v>44742</v>
          </cell>
        </row>
        <row r="294">
          <cell r="U294">
            <v>43801</v>
          </cell>
          <cell r="V294">
            <v>44742</v>
          </cell>
        </row>
        <row r="295">
          <cell r="U295">
            <v>43801</v>
          </cell>
          <cell r="V295">
            <v>44742</v>
          </cell>
        </row>
        <row r="296">
          <cell r="U296">
            <v>43801</v>
          </cell>
          <cell r="V296">
            <v>44742</v>
          </cell>
        </row>
        <row r="297">
          <cell r="U297">
            <v>43801</v>
          </cell>
          <cell r="V297">
            <v>44742</v>
          </cell>
        </row>
        <row r="298">
          <cell r="U298">
            <v>43801</v>
          </cell>
          <cell r="V298">
            <v>44742</v>
          </cell>
        </row>
        <row r="299">
          <cell r="U299">
            <v>43801</v>
          </cell>
          <cell r="V299">
            <v>44742</v>
          </cell>
        </row>
        <row r="300">
          <cell r="U300">
            <v>43801</v>
          </cell>
          <cell r="V300">
            <v>44742</v>
          </cell>
        </row>
        <row r="302">
          <cell r="U302" t="str">
            <v>SoS</v>
          </cell>
          <cell r="V302" t="str">
            <v>PC</v>
          </cell>
        </row>
        <row r="303">
          <cell r="U303">
            <v>43770</v>
          </cell>
          <cell r="V303">
            <v>44619</v>
          </cell>
        </row>
        <row r="304">
          <cell r="U304">
            <v>43770</v>
          </cell>
          <cell r="V304">
            <v>44619</v>
          </cell>
        </row>
        <row r="305">
          <cell r="U305">
            <v>43770</v>
          </cell>
          <cell r="V305">
            <v>44619</v>
          </cell>
        </row>
        <row r="306">
          <cell r="U306">
            <v>43770</v>
          </cell>
          <cell r="V306">
            <v>44619</v>
          </cell>
        </row>
        <row r="307">
          <cell r="U307">
            <v>43770</v>
          </cell>
          <cell r="V307">
            <v>44619</v>
          </cell>
        </row>
        <row r="308">
          <cell r="U308">
            <v>43770</v>
          </cell>
          <cell r="V308">
            <v>44619</v>
          </cell>
        </row>
        <row r="309">
          <cell r="U309">
            <v>43770</v>
          </cell>
          <cell r="V309">
            <v>44619</v>
          </cell>
        </row>
        <row r="310">
          <cell r="U310">
            <v>43770</v>
          </cell>
          <cell r="V310">
            <v>44619</v>
          </cell>
        </row>
        <row r="311">
          <cell r="U311">
            <v>43770</v>
          </cell>
          <cell r="V311">
            <v>44619</v>
          </cell>
        </row>
        <row r="312">
          <cell r="U312">
            <v>43770</v>
          </cell>
          <cell r="V312">
            <v>44619</v>
          </cell>
        </row>
        <row r="313">
          <cell r="U313">
            <v>43770</v>
          </cell>
          <cell r="V313">
            <v>44619</v>
          </cell>
        </row>
        <row r="316">
          <cell r="U316" t="str">
            <v>SoS</v>
          </cell>
          <cell r="V316" t="str">
            <v>PC</v>
          </cell>
        </row>
        <row r="317">
          <cell r="U317">
            <v>42486</v>
          </cell>
          <cell r="V317">
            <v>43168</v>
          </cell>
        </row>
        <row r="318">
          <cell r="U318">
            <v>42486</v>
          </cell>
          <cell r="V318">
            <v>43168</v>
          </cell>
        </row>
        <row r="319">
          <cell r="U319">
            <v>42486</v>
          </cell>
          <cell r="V319">
            <v>43168</v>
          </cell>
        </row>
        <row r="320">
          <cell r="U320">
            <v>42486</v>
          </cell>
          <cell r="V320">
            <v>43168</v>
          </cell>
        </row>
        <row r="321">
          <cell r="U321">
            <v>42486</v>
          </cell>
          <cell r="V321">
            <v>43168</v>
          </cell>
        </row>
        <row r="322">
          <cell r="U322">
            <v>42486</v>
          </cell>
          <cell r="V322">
            <v>43168</v>
          </cell>
        </row>
        <row r="323">
          <cell r="U323">
            <v>42486</v>
          </cell>
          <cell r="V323">
            <v>43168</v>
          </cell>
        </row>
        <row r="324">
          <cell r="U324">
            <v>42486</v>
          </cell>
          <cell r="V324">
            <v>43168</v>
          </cell>
        </row>
        <row r="325">
          <cell r="U325">
            <v>42486</v>
          </cell>
          <cell r="V325">
            <v>43168</v>
          </cell>
        </row>
        <row r="326">
          <cell r="U326">
            <v>42486</v>
          </cell>
          <cell r="V326">
            <v>43168</v>
          </cell>
        </row>
        <row r="327">
          <cell r="U327">
            <v>42486</v>
          </cell>
          <cell r="V327">
            <v>43168</v>
          </cell>
        </row>
        <row r="330">
          <cell r="U330" t="str">
            <v>SoS</v>
          </cell>
          <cell r="V330" t="str">
            <v>PC</v>
          </cell>
        </row>
        <row r="331">
          <cell r="U331">
            <v>43102</v>
          </cell>
          <cell r="V331">
            <v>43924</v>
          </cell>
        </row>
        <row r="332">
          <cell r="U332">
            <v>43102</v>
          </cell>
          <cell r="V332">
            <v>43924</v>
          </cell>
        </row>
        <row r="333">
          <cell r="U333">
            <v>43102</v>
          </cell>
          <cell r="V333">
            <v>43924</v>
          </cell>
        </row>
        <row r="334">
          <cell r="U334">
            <v>43102</v>
          </cell>
          <cell r="V334">
            <v>43924</v>
          </cell>
        </row>
        <row r="335">
          <cell r="U335">
            <v>43102</v>
          </cell>
          <cell r="V335">
            <v>43924</v>
          </cell>
        </row>
        <row r="336">
          <cell r="U336">
            <v>43102</v>
          </cell>
          <cell r="V336">
            <v>43924</v>
          </cell>
        </row>
        <row r="337">
          <cell r="U337">
            <v>43102</v>
          </cell>
          <cell r="V337">
            <v>43924</v>
          </cell>
        </row>
        <row r="338">
          <cell r="U338">
            <v>43102</v>
          </cell>
          <cell r="V338">
            <v>43924</v>
          </cell>
        </row>
        <row r="339">
          <cell r="U339">
            <v>43102</v>
          </cell>
          <cell r="V339">
            <v>43924</v>
          </cell>
        </row>
        <row r="340">
          <cell r="U340">
            <v>43102</v>
          </cell>
          <cell r="V340">
            <v>43924</v>
          </cell>
        </row>
        <row r="341">
          <cell r="U341">
            <v>43102</v>
          </cell>
          <cell r="V341">
            <v>43924</v>
          </cell>
        </row>
        <row r="344">
          <cell r="U344" t="str">
            <v>SoS</v>
          </cell>
          <cell r="V344" t="str">
            <v>PC</v>
          </cell>
        </row>
        <row r="345">
          <cell r="U345">
            <v>43160</v>
          </cell>
          <cell r="V345">
            <v>43499</v>
          </cell>
        </row>
        <row r="346">
          <cell r="U346">
            <v>43160</v>
          </cell>
          <cell r="V346">
            <v>43499</v>
          </cell>
        </row>
        <row r="347">
          <cell r="U347">
            <v>43160</v>
          </cell>
          <cell r="V347">
            <v>43499</v>
          </cell>
        </row>
        <row r="348">
          <cell r="U348">
            <v>43160</v>
          </cell>
          <cell r="V348">
            <v>43499</v>
          </cell>
        </row>
        <row r="349">
          <cell r="U349">
            <v>43160</v>
          </cell>
          <cell r="V349">
            <v>43499</v>
          </cell>
        </row>
        <row r="350">
          <cell r="U350">
            <v>43160</v>
          </cell>
          <cell r="V350">
            <v>43499</v>
          </cell>
        </row>
        <row r="351">
          <cell r="U351">
            <v>43160</v>
          </cell>
          <cell r="V351">
            <v>43499</v>
          </cell>
        </row>
        <row r="352">
          <cell r="U352">
            <v>43160</v>
          </cell>
          <cell r="V352">
            <v>43499</v>
          </cell>
        </row>
        <row r="353">
          <cell r="U353">
            <v>43160</v>
          </cell>
          <cell r="V353">
            <v>43499</v>
          </cell>
        </row>
        <row r="354">
          <cell r="U354">
            <v>43160</v>
          </cell>
          <cell r="V354">
            <v>43499</v>
          </cell>
        </row>
        <row r="355">
          <cell r="U355">
            <v>43160</v>
          </cell>
          <cell r="V355">
            <v>43499</v>
          </cell>
        </row>
        <row r="358">
          <cell r="U358" t="str">
            <v>SoS</v>
          </cell>
          <cell r="V358" t="str">
            <v>PC</v>
          </cell>
        </row>
        <row r="359">
          <cell r="U359">
            <v>43189</v>
          </cell>
          <cell r="V359">
            <v>43742</v>
          </cell>
        </row>
        <row r="360">
          <cell r="U360">
            <v>43189</v>
          </cell>
          <cell r="V360">
            <v>43742</v>
          </cell>
        </row>
        <row r="361">
          <cell r="U361">
            <v>43189</v>
          </cell>
          <cell r="V361">
            <v>43742</v>
          </cell>
        </row>
        <row r="362">
          <cell r="U362">
            <v>43189</v>
          </cell>
          <cell r="V362">
            <v>43742</v>
          </cell>
        </row>
        <row r="363">
          <cell r="U363">
            <v>43189</v>
          </cell>
          <cell r="V363">
            <v>43742</v>
          </cell>
        </row>
        <row r="364">
          <cell r="U364">
            <v>43189</v>
          </cell>
          <cell r="V364">
            <v>43742</v>
          </cell>
        </row>
        <row r="365">
          <cell r="U365">
            <v>43189</v>
          </cell>
          <cell r="V365">
            <v>43742</v>
          </cell>
        </row>
        <row r="366">
          <cell r="U366">
            <v>43189</v>
          </cell>
          <cell r="V366">
            <v>43742</v>
          </cell>
        </row>
        <row r="367">
          <cell r="U367">
            <v>43189</v>
          </cell>
          <cell r="V367">
            <v>43742</v>
          </cell>
        </row>
        <row r="368">
          <cell r="U368">
            <v>43189</v>
          </cell>
          <cell r="V368">
            <v>43742</v>
          </cell>
        </row>
        <row r="369">
          <cell r="U369">
            <v>43189</v>
          </cell>
          <cell r="V369">
            <v>43742</v>
          </cell>
        </row>
        <row r="372">
          <cell r="U372" t="str">
            <v>SoS</v>
          </cell>
          <cell r="V372" t="str">
            <v>PC</v>
          </cell>
        </row>
        <row r="373">
          <cell r="U373">
            <v>43647</v>
          </cell>
          <cell r="V373">
            <v>44354</v>
          </cell>
        </row>
        <row r="374">
          <cell r="U374">
            <v>43647</v>
          </cell>
          <cell r="V374">
            <v>44354</v>
          </cell>
        </row>
        <row r="375">
          <cell r="U375">
            <v>43647</v>
          </cell>
          <cell r="V375">
            <v>44354</v>
          </cell>
        </row>
        <row r="376">
          <cell r="U376">
            <v>43647</v>
          </cell>
          <cell r="V376">
            <v>44354</v>
          </cell>
        </row>
        <row r="377">
          <cell r="U377">
            <v>43647</v>
          </cell>
          <cell r="V377">
            <v>44354</v>
          </cell>
        </row>
        <row r="378">
          <cell r="U378">
            <v>43647</v>
          </cell>
          <cell r="V378">
            <v>44354</v>
          </cell>
        </row>
        <row r="379">
          <cell r="U379">
            <v>43647</v>
          </cell>
          <cell r="V379">
            <v>44354</v>
          </cell>
        </row>
        <row r="380">
          <cell r="U380">
            <v>43647</v>
          </cell>
          <cell r="V380">
            <v>44354</v>
          </cell>
        </row>
        <row r="381">
          <cell r="U381">
            <v>43647</v>
          </cell>
          <cell r="V381">
            <v>44354</v>
          </cell>
        </row>
        <row r="382">
          <cell r="U382">
            <v>43647</v>
          </cell>
          <cell r="V382">
            <v>44354</v>
          </cell>
        </row>
        <row r="383">
          <cell r="U383">
            <v>43647</v>
          </cell>
          <cell r="V383">
            <v>44354</v>
          </cell>
        </row>
        <row r="386">
          <cell r="U386" t="str">
            <v>SoS</v>
          </cell>
          <cell r="V386" t="str">
            <v>PC</v>
          </cell>
        </row>
        <row r="387">
          <cell r="U387">
            <v>44378</v>
          </cell>
          <cell r="V387">
            <v>45197</v>
          </cell>
        </row>
        <row r="388">
          <cell r="U388">
            <v>44378</v>
          </cell>
          <cell r="V388">
            <v>45197</v>
          </cell>
        </row>
        <row r="389">
          <cell r="U389">
            <v>44378</v>
          </cell>
          <cell r="V389">
            <v>45197</v>
          </cell>
        </row>
        <row r="390">
          <cell r="U390">
            <v>44378</v>
          </cell>
          <cell r="V390">
            <v>45197</v>
          </cell>
        </row>
        <row r="391">
          <cell r="U391">
            <v>44378</v>
          </cell>
          <cell r="V391">
            <v>45197</v>
          </cell>
        </row>
        <row r="392">
          <cell r="U392">
            <v>44378</v>
          </cell>
          <cell r="V392">
            <v>45197</v>
          </cell>
        </row>
        <row r="393">
          <cell r="U393">
            <v>44378</v>
          </cell>
          <cell r="V393">
            <v>45197</v>
          </cell>
        </row>
        <row r="394">
          <cell r="U394">
            <v>44378</v>
          </cell>
          <cell r="V394">
            <v>45197</v>
          </cell>
        </row>
        <row r="395">
          <cell r="U395">
            <v>44378</v>
          </cell>
          <cell r="V395">
            <v>45197</v>
          </cell>
        </row>
        <row r="396">
          <cell r="U396">
            <v>44378</v>
          </cell>
          <cell r="V396">
            <v>45197</v>
          </cell>
        </row>
        <row r="397">
          <cell r="U397">
            <v>44378</v>
          </cell>
          <cell r="V397">
            <v>45197</v>
          </cell>
        </row>
        <row r="400">
          <cell r="U400" t="str">
            <v>SoS</v>
          </cell>
          <cell r="V400" t="str">
            <v>PC</v>
          </cell>
        </row>
        <row r="401">
          <cell r="U401">
            <v>44105</v>
          </cell>
          <cell r="V401">
            <v>44896</v>
          </cell>
        </row>
        <row r="402">
          <cell r="U402">
            <v>44105</v>
          </cell>
          <cell r="V402">
            <v>44896</v>
          </cell>
        </row>
        <row r="403">
          <cell r="U403">
            <v>44105</v>
          </cell>
          <cell r="V403">
            <v>44896</v>
          </cell>
        </row>
        <row r="404">
          <cell r="U404">
            <v>44105</v>
          </cell>
          <cell r="V404">
            <v>44896</v>
          </cell>
        </row>
        <row r="405">
          <cell r="U405">
            <v>44105</v>
          </cell>
          <cell r="V405">
            <v>44896</v>
          </cell>
        </row>
        <row r="406">
          <cell r="U406">
            <v>44105</v>
          </cell>
          <cell r="V406">
            <v>44896</v>
          </cell>
        </row>
        <row r="407">
          <cell r="U407">
            <v>44105</v>
          </cell>
          <cell r="V407">
            <v>44896</v>
          </cell>
        </row>
        <row r="408">
          <cell r="U408">
            <v>44105</v>
          </cell>
          <cell r="V408">
            <v>44896</v>
          </cell>
        </row>
        <row r="409">
          <cell r="U409">
            <v>44105</v>
          </cell>
          <cell r="V409">
            <v>44896</v>
          </cell>
        </row>
        <row r="410">
          <cell r="U410">
            <v>44105</v>
          </cell>
          <cell r="V410">
            <v>44896</v>
          </cell>
        </row>
        <row r="411">
          <cell r="U411">
            <v>44105</v>
          </cell>
          <cell r="V411">
            <v>44896</v>
          </cell>
        </row>
        <row r="414">
          <cell r="U414" t="str">
            <v>SoS</v>
          </cell>
          <cell r="V414" t="str">
            <v>PC</v>
          </cell>
        </row>
        <row r="415">
          <cell r="U415">
            <v>43546</v>
          </cell>
          <cell r="V415">
            <v>44477</v>
          </cell>
        </row>
        <row r="416">
          <cell r="U416">
            <v>43546</v>
          </cell>
          <cell r="V416">
            <v>44477</v>
          </cell>
        </row>
        <row r="417">
          <cell r="U417">
            <v>43546</v>
          </cell>
          <cell r="V417">
            <v>44477</v>
          </cell>
        </row>
        <row r="418">
          <cell r="U418">
            <v>43546</v>
          </cell>
          <cell r="V418">
            <v>44477</v>
          </cell>
        </row>
        <row r="419">
          <cell r="U419">
            <v>43546</v>
          </cell>
          <cell r="V419">
            <v>44477</v>
          </cell>
        </row>
        <row r="420">
          <cell r="U420">
            <v>43546</v>
          </cell>
          <cell r="V420">
            <v>44477</v>
          </cell>
        </row>
        <row r="421">
          <cell r="U421">
            <v>43546</v>
          </cell>
          <cell r="V421">
            <v>44477</v>
          </cell>
        </row>
        <row r="422">
          <cell r="U422">
            <v>43546</v>
          </cell>
          <cell r="V422">
            <v>44477</v>
          </cell>
        </row>
        <row r="423">
          <cell r="U423">
            <v>43546</v>
          </cell>
          <cell r="V423">
            <v>44477</v>
          </cell>
        </row>
        <row r="424">
          <cell r="U424">
            <v>43546</v>
          </cell>
          <cell r="V424">
            <v>44477</v>
          </cell>
        </row>
        <row r="425">
          <cell r="U425">
            <v>43546</v>
          </cell>
          <cell r="V425">
            <v>44477</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Data (DO NOT PRINT)"/>
      <sheetName val="Custom Summary"/>
      <sheetName val="Gen Summary"/>
      <sheetName val="Elemental Summary"/>
      <sheetName val="Ass &amp; Excl"/>
      <sheetName val="Estimate"/>
      <sheetName val="Areas"/>
      <sheetName val="Basis"/>
      <sheetName val="Project_Data_(DO_NOT_PRINT)6"/>
      <sheetName val="Custom_Summary6"/>
      <sheetName val="Gen_Summary6"/>
      <sheetName val="Elemental_Summary6"/>
      <sheetName val="Ass_&amp;_Excl6"/>
      <sheetName val="Project_Data_(DO_NOT_PRINT)4"/>
      <sheetName val="Custom_Summary4"/>
      <sheetName val="Gen_Summary4"/>
      <sheetName val="Elemental_Summary4"/>
      <sheetName val="Ass_&amp;_Excl4"/>
      <sheetName val="Project_Data_(DO_NOT_PRINT)2"/>
      <sheetName val="Custom_Summary2"/>
      <sheetName val="Gen_Summary2"/>
      <sheetName val="Elemental_Summary2"/>
      <sheetName val="Ass_&amp;_Excl2"/>
      <sheetName val="Project_Data_(DO_NOT_PRINT)"/>
      <sheetName val="Custom_Summary"/>
      <sheetName val="Gen_Summary"/>
      <sheetName val="Elemental_Summary"/>
      <sheetName val="Ass_&amp;_Excl"/>
      <sheetName val="Project_Data_(DO_NOT_PRINT)1"/>
      <sheetName val="Custom_Summary1"/>
      <sheetName val="Gen_Summary1"/>
      <sheetName val="Elemental_Summary1"/>
      <sheetName val="Ass_&amp;_Excl1"/>
      <sheetName val="Project_Data_(DO_NOT_PRINT)3"/>
      <sheetName val="Custom_Summary3"/>
      <sheetName val="Gen_Summary3"/>
      <sheetName val="Elemental_Summary3"/>
      <sheetName val="Ass_&amp;_Excl3"/>
      <sheetName val="Project_Data_(DO_NOT_PRINT)5"/>
      <sheetName val="Custom_Summary5"/>
      <sheetName val="Gen_Summary5"/>
      <sheetName val="Elemental_Summary5"/>
      <sheetName val="Ass_&amp;_Excl5"/>
      <sheetName val="Project_Data_(DO_NOT_PRINT)7"/>
      <sheetName val="Custom_Summary7"/>
      <sheetName val="Gen_Summary7"/>
      <sheetName val="Elemental_Summary7"/>
      <sheetName val="Ass_&amp;_Excl7"/>
    </sheetNames>
    <sheetDataSet>
      <sheetData sheetId="0">
        <row r="34">
          <cell r="C34" t="str">
            <v>Feasibility Estimate</v>
          </cell>
        </row>
      </sheetData>
      <sheetData sheetId="1">
        <row r="6">
          <cell r="B6" t="str">
            <v>Temporary Restaurant</v>
          </cell>
        </row>
        <row r="7">
          <cell r="B7" t="str">
            <v>Temporary Toilets</v>
          </cell>
        </row>
        <row r="8">
          <cell r="B8">
            <v>0</v>
          </cell>
        </row>
        <row r="9">
          <cell r="B9">
            <v>0</v>
          </cell>
        </row>
        <row r="10">
          <cell r="B10">
            <v>0</v>
          </cell>
        </row>
        <row r="11">
          <cell r="B11">
            <v>0</v>
          </cell>
        </row>
        <row r="12">
          <cell r="B12">
            <v>0</v>
          </cell>
        </row>
        <row r="13">
          <cell r="B13">
            <v>0</v>
          </cell>
        </row>
        <row r="14">
          <cell r="B14">
            <v>0</v>
          </cell>
        </row>
      </sheetData>
      <sheetData sheetId="2"/>
      <sheetData sheetId="3">
        <row r="1">
          <cell r="A1" t="str">
            <v>The London Clinic</v>
          </cell>
        </row>
      </sheetData>
      <sheetData sheetId="4"/>
      <sheetData sheetId="5"/>
      <sheetData sheetId="6">
        <row r="18">
          <cell r="E18">
            <v>260</v>
          </cell>
        </row>
      </sheetData>
      <sheetData sheetId="7" refreshError="1"/>
      <sheetData sheetId="8">
        <row r="34">
          <cell r="C34" t="str">
            <v>Feasibility Estimate</v>
          </cell>
        </row>
      </sheetData>
      <sheetData sheetId="9">
        <row r="6">
          <cell r="B6" t="str">
            <v>Temporary Restaurant</v>
          </cell>
        </row>
      </sheetData>
      <sheetData sheetId="10"/>
      <sheetData sheetId="11">
        <row r="1">
          <cell r="A1" t="str">
            <v>The London Clinic</v>
          </cell>
        </row>
      </sheetData>
      <sheetData sheetId="12"/>
      <sheetData sheetId="13">
        <row r="34">
          <cell r="C34" t="str">
            <v>Feasibility Estimate</v>
          </cell>
        </row>
      </sheetData>
      <sheetData sheetId="14">
        <row r="6">
          <cell r="B6" t="str">
            <v>Temporary Restaurant</v>
          </cell>
        </row>
      </sheetData>
      <sheetData sheetId="15"/>
      <sheetData sheetId="16">
        <row r="1">
          <cell r="A1" t="str">
            <v>The London Clinic</v>
          </cell>
        </row>
      </sheetData>
      <sheetData sheetId="17"/>
      <sheetData sheetId="18">
        <row r="34">
          <cell r="C34" t="str">
            <v>Feasibility Estimate</v>
          </cell>
        </row>
      </sheetData>
      <sheetData sheetId="19">
        <row r="6">
          <cell r="B6" t="str">
            <v>Temporary Restaurant</v>
          </cell>
        </row>
      </sheetData>
      <sheetData sheetId="20"/>
      <sheetData sheetId="21">
        <row r="1">
          <cell r="A1" t="str">
            <v>The London Clinic</v>
          </cell>
        </row>
      </sheetData>
      <sheetData sheetId="22"/>
      <sheetData sheetId="23">
        <row r="34">
          <cell r="C34" t="str">
            <v>Feasibility Estimate</v>
          </cell>
        </row>
      </sheetData>
      <sheetData sheetId="24">
        <row r="6">
          <cell r="B6" t="str">
            <v>Temporary Restaurant</v>
          </cell>
        </row>
      </sheetData>
      <sheetData sheetId="25"/>
      <sheetData sheetId="26">
        <row r="1">
          <cell r="A1" t="str">
            <v>The London Clinic</v>
          </cell>
        </row>
      </sheetData>
      <sheetData sheetId="27"/>
      <sheetData sheetId="28">
        <row r="34">
          <cell r="C34" t="str">
            <v>Feasibility Estimate</v>
          </cell>
        </row>
      </sheetData>
      <sheetData sheetId="29">
        <row r="6">
          <cell r="B6" t="str">
            <v>Temporary Restaurant</v>
          </cell>
        </row>
      </sheetData>
      <sheetData sheetId="30"/>
      <sheetData sheetId="31">
        <row r="1">
          <cell r="A1" t="str">
            <v>The London Clinic</v>
          </cell>
        </row>
      </sheetData>
      <sheetData sheetId="32"/>
      <sheetData sheetId="33">
        <row r="34">
          <cell r="C34" t="str">
            <v>Feasibility Estimate</v>
          </cell>
        </row>
      </sheetData>
      <sheetData sheetId="34">
        <row r="6">
          <cell r="B6" t="str">
            <v>Temporary Restaurant</v>
          </cell>
        </row>
      </sheetData>
      <sheetData sheetId="35"/>
      <sheetData sheetId="36">
        <row r="1">
          <cell r="A1" t="str">
            <v>The London Clinic</v>
          </cell>
        </row>
      </sheetData>
      <sheetData sheetId="37"/>
      <sheetData sheetId="38">
        <row r="34">
          <cell r="C34" t="str">
            <v>Feasibility Estimate</v>
          </cell>
        </row>
      </sheetData>
      <sheetData sheetId="39">
        <row r="6">
          <cell r="B6" t="str">
            <v>Temporary Restaurant</v>
          </cell>
        </row>
      </sheetData>
      <sheetData sheetId="40"/>
      <sheetData sheetId="41">
        <row r="1">
          <cell r="A1" t="str">
            <v>The London Clinic</v>
          </cell>
        </row>
      </sheetData>
      <sheetData sheetId="42"/>
      <sheetData sheetId="43">
        <row r="34">
          <cell r="C34" t="str">
            <v>Feasibility Estimate</v>
          </cell>
        </row>
      </sheetData>
      <sheetData sheetId="44">
        <row r="6">
          <cell r="B6" t="str">
            <v>Temporary Restaurant</v>
          </cell>
        </row>
      </sheetData>
      <sheetData sheetId="45"/>
      <sheetData sheetId="46">
        <row r="1">
          <cell r="A1" t="str">
            <v>The London Clinic</v>
          </cell>
        </row>
      </sheetData>
      <sheetData sheetId="47"/>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MAIN SUMMARY"/>
      <sheetName val="DETAILED SUMMARY"/>
      <sheetName val="EXTERNALS"/>
      <sheetName val="PLOT"/>
      <sheetName val="HOUSEBUILD"/>
      <sheetName val="OVERHEADS"/>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iscVar"/>
      <sheetName val="Summary Table"/>
      <sheetName val="Resi Typology"/>
      <sheetName val="Zones"/>
      <sheetName val="Other Assumptions"/>
      <sheetName val="Zones Analysis - Summary"/>
      <sheetName val="Zones - Option 1"/>
      <sheetName val="Zones - Option 2"/>
      <sheetName val="Zones - Option 3"/>
      <sheetName val="Development Value"/>
      <sheetName val="Affordability"/>
      <sheetName val="Resi data"/>
      <sheetName val="Commercial Data"/>
      <sheetName val="Hotel"/>
      <sheetName val="Topline Summaries"/>
      <sheetName val="Atkins Plots &amp; GFA"/>
      <sheetName val="Zones Definition"/>
    </sheetNames>
    <sheetDataSet>
      <sheetData sheetId="0">
        <row r="4">
          <cell r="B4" t="str">
            <v>Mdf South</v>
          </cell>
        </row>
        <row r="5">
          <cell r="B5" t="str">
            <v>Pinelands Fringe</v>
          </cell>
        </row>
        <row r="6">
          <cell r="B6" t="str">
            <v>Town Centre</v>
          </cell>
        </row>
        <row r="7">
          <cell r="B7" t="str">
            <v>Town Centre South</v>
          </cell>
        </row>
        <row r="8">
          <cell r="B8" t="str">
            <v>Town Centre North</v>
          </cell>
        </row>
        <row r="9">
          <cell r="B9" t="str">
            <v>Warehouse/ Light Ind Ext</v>
          </cell>
        </row>
        <row r="10">
          <cell r="B10" t="str">
            <v>Mdf Central</v>
          </cell>
        </row>
        <row r="11">
          <cell r="B11" t="str">
            <v>Mdf North</v>
          </cell>
        </row>
        <row r="12">
          <cell r="B12" t="str">
            <v>Highlands</v>
          </cell>
        </row>
        <row r="13">
          <cell r="B13" t="str">
            <v>Mdf East</v>
          </cell>
        </row>
        <row r="14">
          <cell r="B14" t="str">
            <v>MDF North &amp; Highlands</v>
          </cell>
        </row>
        <row r="18">
          <cell r="B18" t="str">
            <v>Town Centre Retail</v>
          </cell>
        </row>
        <row r="19">
          <cell r="B19" t="str">
            <v>Neighbourhood Retail</v>
          </cell>
        </row>
        <row r="20">
          <cell r="B20" t="str">
            <v>Offices</v>
          </cell>
        </row>
        <row r="21">
          <cell r="B21" t="str">
            <v>Town Centre Leisure</v>
          </cell>
        </row>
        <row r="22">
          <cell r="B22" t="str">
            <v>Neighbourhood Leisure</v>
          </cell>
        </row>
        <row r="23">
          <cell r="B23" t="str">
            <v>Market Residential</v>
          </cell>
        </row>
        <row r="24">
          <cell r="B24" t="str">
            <v>Subsidised Residential</v>
          </cell>
        </row>
        <row r="25">
          <cell r="B25" t="str">
            <v>Live Work</v>
          </cell>
        </row>
        <row r="26">
          <cell r="B26" t="str">
            <v>Community Facilities</v>
          </cell>
        </row>
        <row r="27">
          <cell r="B27" t="str">
            <v>Warehouse/ Office &amp; Light Industrial</v>
          </cell>
        </row>
        <row r="28">
          <cell r="B28" t="str">
            <v>Hotel/ Conference Centre/ Resort</v>
          </cell>
        </row>
        <row r="29">
          <cell r="B29" t="str">
            <v>Education</v>
          </cell>
        </row>
      </sheetData>
      <sheetData sheetId="1"/>
      <sheetData sheetId="2">
        <row r="3">
          <cell r="C3" t="str">
            <v>LDR</v>
          </cell>
        </row>
        <row r="4">
          <cell r="C4" t="str">
            <v>LDR1</v>
          </cell>
          <cell r="K4">
            <v>0.6</v>
          </cell>
        </row>
        <row r="5">
          <cell r="C5" t="str">
            <v>LDR2</v>
          </cell>
          <cell r="K5">
            <v>0.72000000000000008</v>
          </cell>
        </row>
        <row r="6">
          <cell r="C6" t="str">
            <v>LDR3</v>
          </cell>
          <cell r="K6">
            <v>0.75</v>
          </cell>
        </row>
        <row r="7">
          <cell r="C7" t="str">
            <v>LMR</v>
          </cell>
        </row>
        <row r="8">
          <cell r="C8" t="str">
            <v>LMR1</v>
          </cell>
          <cell r="K8">
            <v>0.8</v>
          </cell>
        </row>
        <row r="9">
          <cell r="C9" t="str">
            <v>LMR2</v>
          </cell>
          <cell r="K9">
            <v>1.2</v>
          </cell>
        </row>
        <row r="10">
          <cell r="C10" t="str">
            <v>LMR3</v>
          </cell>
          <cell r="K10">
            <v>1.2000000000000002</v>
          </cell>
        </row>
        <row r="11">
          <cell r="C11" t="str">
            <v>MDR</v>
          </cell>
        </row>
        <row r="12">
          <cell r="C12" t="str">
            <v>MDR1</v>
          </cell>
          <cell r="K12">
            <v>1.6</v>
          </cell>
        </row>
        <row r="13">
          <cell r="C13" t="str">
            <v>MDR2</v>
          </cell>
          <cell r="K13">
            <v>2.2000000000000002</v>
          </cell>
        </row>
        <row r="14">
          <cell r="C14" t="str">
            <v>MDR3</v>
          </cell>
          <cell r="K14">
            <v>2.8</v>
          </cell>
        </row>
        <row r="15">
          <cell r="C15" t="str">
            <v>HDR</v>
          </cell>
        </row>
        <row r="16">
          <cell r="C16" t="str">
            <v>HDR1</v>
          </cell>
          <cell r="K16">
            <v>4.8000000000000007</v>
          </cell>
        </row>
        <row r="17">
          <cell r="C17" t="str">
            <v>HDR2</v>
          </cell>
          <cell r="K17">
            <v>6.6</v>
          </cell>
        </row>
        <row r="18">
          <cell r="C18" t="str">
            <v>HDR3</v>
          </cell>
          <cell r="K18">
            <v>8.4</v>
          </cell>
        </row>
      </sheetData>
      <sheetData sheetId="3">
        <row r="3">
          <cell r="AK3" t="str">
            <v>Town Centre Retail</v>
          </cell>
        </row>
        <row r="6">
          <cell r="D6" t="str">
            <v>Mdf South</v>
          </cell>
        </row>
        <row r="7">
          <cell r="D7" t="str">
            <v>Pinelands Fringe</v>
          </cell>
        </row>
        <row r="8">
          <cell r="D8" t="str">
            <v>Town Centre</v>
          </cell>
        </row>
        <row r="9">
          <cell r="D9" t="str">
            <v>Town Centre South</v>
          </cell>
        </row>
        <row r="10">
          <cell r="D10" t="str">
            <v>Town Centre North</v>
          </cell>
        </row>
        <row r="11">
          <cell r="D11" t="str">
            <v>Warehouse/ Light Ind Ext</v>
          </cell>
        </row>
        <row r="12">
          <cell r="D12" t="str">
            <v>Mdf Central</v>
          </cell>
        </row>
        <row r="13">
          <cell r="D13" t="str">
            <v>Mdf North</v>
          </cell>
        </row>
        <row r="14">
          <cell r="D14" t="str">
            <v>Highlands</v>
          </cell>
        </row>
        <row r="15">
          <cell r="D15" t="str">
            <v>Mdf East</v>
          </cell>
        </row>
        <row r="18">
          <cell r="D18" t="str">
            <v>Mdf South</v>
          </cell>
        </row>
        <row r="19">
          <cell r="D19" t="str">
            <v>Pinelands Fringe</v>
          </cell>
        </row>
        <row r="20">
          <cell r="D20" t="str">
            <v>Town Centre</v>
          </cell>
        </row>
        <row r="21">
          <cell r="D21" t="str">
            <v>Town Centre South</v>
          </cell>
        </row>
        <row r="22">
          <cell r="D22" t="str">
            <v>Town Centre North</v>
          </cell>
        </row>
        <row r="23">
          <cell r="D23" t="str">
            <v>Warehouse/ Light Ind Ext</v>
          </cell>
        </row>
        <row r="24">
          <cell r="D24" t="str">
            <v>Mdf Central</v>
          </cell>
        </row>
        <row r="25">
          <cell r="D25" t="str">
            <v>Mdf North</v>
          </cell>
        </row>
        <row r="26">
          <cell r="D26" t="str">
            <v>Highlands</v>
          </cell>
        </row>
        <row r="27">
          <cell r="D27" t="str">
            <v>Mdf East</v>
          </cell>
        </row>
        <row r="30">
          <cell r="D30" t="str">
            <v>Mdf South</v>
          </cell>
        </row>
        <row r="31">
          <cell r="D31" t="str">
            <v>Pinelands Fringe</v>
          </cell>
        </row>
        <row r="32">
          <cell r="D32" t="str">
            <v>Town Centre</v>
          </cell>
        </row>
        <row r="33">
          <cell r="D33" t="str">
            <v>Town Centre South</v>
          </cell>
        </row>
        <row r="34">
          <cell r="D34" t="str">
            <v>Town Centre North</v>
          </cell>
        </row>
        <row r="35">
          <cell r="D35" t="str">
            <v>Warehouse/ Light Ind Ext</v>
          </cell>
        </row>
        <row r="36">
          <cell r="D36" t="str">
            <v>Mdf Central</v>
          </cell>
        </row>
        <row r="37">
          <cell r="D37" t="str">
            <v>Mdf North &amp; Highlands</v>
          </cell>
        </row>
        <row r="38">
          <cell r="D38" t="str">
            <v>Mdf East</v>
          </cell>
        </row>
      </sheetData>
      <sheetData sheetId="4">
        <row r="22">
          <cell r="C22">
            <v>2.5</v>
          </cell>
        </row>
      </sheetData>
      <sheetData sheetId="5">
        <row r="5">
          <cell r="E5">
            <v>1.0872500000000003</v>
          </cell>
          <cell r="F5">
            <v>1.0872500000000003</v>
          </cell>
          <cell r="G5">
            <v>4.7080000000000002</v>
          </cell>
          <cell r="H5">
            <v>2.5640000000000001</v>
          </cell>
          <cell r="I5">
            <v>2.5640000000000001</v>
          </cell>
          <cell r="J5">
            <v>0</v>
          </cell>
          <cell r="K5">
            <v>2.1124999999999998</v>
          </cell>
          <cell r="L5">
            <v>2.1124999999999998</v>
          </cell>
          <cell r="M5">
            <v>2.1124999999999998</v>
          </cell>
          <cell r="N5">
            <v>0</v>
          </cell>
          <cell r="O5">
            <v>0</v>
          </cell>
        </row>
        <row r="6">
          <cell r="E6">
            <v>1.0872500000000003</v>
          </cell>
          <cell r="F6">
            <v>1.0872500000000003</v>
          </cell>
          <cell r="G6">
            <v>4.7080000000000002</v>
          </cell>
          <cell r="H6">
            <v>2.5640000000000001</v>
          </cell>
          <cell r="I6">
            <v>2.5640000000000001</v>
          </cell>
          <cell r="J6">
            <v>0</v>
          </cell>
          <cell r="K6">
            <v>1.2707499999999998</v>
          </cell>
          <cell r="L6">
            <v>1.2707499999999998</v>
          </cell>
          <cell r="M6">
            <v>1.2707499999999998</v>
          </cell>
          <cell r="N6">
            <v>0</v>
          </cell>
          <cell r="O6">
            <v>0</v>
          </cell>
        </row>
        <row r="7">
          <cell r="E7">
            <v>1.0872500000000003</v>
          </cell>
          <cell r="F7">
            <v>1.0872500000000003</v>
          </cell>
          <cell r="G7">
            <v>4.7080000000000002</v>
          </cell>
          <cell r="H7">
            <v>2.5640000000000001</v>
          </cell>
          <cell r="I7">
            <v>2.5640000000000001</v>
          </cell>
          <cell r="J7">
            <v>0</v>
          </cell>
          <cell r="K7">
            <v>1.2707499999999998</v>
          </cell>
          <cell r="L7">
            <v>0</v>
          </cell>
          <cell r="M7">
            <v>0</v>
          </cell>
          <cell r="N7">
            <v>0</v>
          </cell>
          <cell r="O7">
            <v>1.2707499999999998</v>
          </cell>
        </row>
        <row r="25">
          <cell r="E25">
            <v>5519827225.0578394</v>
          </cell>
          <cell r="F25">
            <v>1100098406.5002072</v>
          </cell>
          <cell r="G25">
            <v>8835735143.0557461</v>
          </cell>
          <cell r="H25">
            <v>2307902455.3352451</v>
          </cell>
          <cell r="I25">
            <v>15246117284.251366</v>
          </cell>
          <cell r="J25">
            <v>0</v>
          </cell>
          <cell r="K25">
            <v>3438031984.6726103</v>
          </cell>
          <cell r="L25">
            <v>29097851007.023926</v>
          </cell>
          <cell r="M25">
            <v>14800485591.855253</v>
          </cell>
          <cell r="N25">
            <v>0</v>
          </cell>
          <cell r="O25">
            <v>0</v>
          </cell>
          <cell r="P25">
            <v>80346049097.752182</v>
          </cell>
        </row>
        <row r="26">
          <cell r="E26">
            <v>5549345017.7052059</v>
          </cell>
          <cell r="F26">
            <v>1083257048.4576783</v>
          </cell>
          <cell r="G26">
            <v>6139287887.6737881</v>
          </cell>
          <cell r="H26">
            <v>2307902455.3352451</v>
          </cell>
          <cell r="I26">
            <v>16499884136.917654</v>
          </cell>
          <cell r="J26">
            <v>0</v>
          </cell>
          <cell r="K26">
            <v>1887507351.1326783</v>
          </cell>
          <cell r="L26">
            <v>16108587615.667643</v>
          </cell>
          <cell r="M26">
            <v>9202830694.8348656</v>
          </cell>
          <cell r="N26">
            <v>0</v>
          </cell>
          <cell r="O26">
            <v>0</v>
          </cell>
          <cell r="P26">
            <v>58778602207.724762</v>
          </cell>
        </row>
        <row r="27">
          <cell r="E27">
            <v>5590669927.4115229</v>
          </cell>
          <cell r="F27">
            <v>1083257048.4576783</v>
          </cell>
          <cell r="G27">
            <v>6325326914.5729942</v>
          </cell>
          <cell r="H27">
            <v>2323602472.0382066</v>
          </cell>
          <cell r="I27">
            <v>16422146166.896839</v>
          </cell>
          <cell r="J27">
            <v>0</v>
          </cell>
          <cell r="K27">
            <v>1887507351.1326783</v>
          </cell>
          <cell r="L27">
            <v>0</v>
          </cell>
          <cell r="M27">
            <v>0</v>
          </cell>
          <cell r="N27">
            <v>0</v>
          </cell>
          <cell r="O27">
            <v>26323239332.267853</v>
          </cell>
          <cell r="P27">
            <v>59955749212.777771</v>
          </cell>
        </row>
      </sheetData>
      <sheetData sheetId="6">
        <row r="107">
          <cell r="P107">
            <v>1145.7076275359675</v>
          </cell>
        </row>
      </sheetData>
      <sheetData sheetId="7">
        <row r="107">
          <cell r="Q107">
            <v>1141.7769390551643</v>
          </cell>
        </row>
      </sheetData>
      <sheetData sheetId="8">
        <row r="107">
          <cell r="Q107">
            <v>1173.3971836402006</v>
          </cell>
        </row>
      </sheetData>
      <sheetData sheetId="9">
        <row r="47">
          <cell r="Q47">
            <v>5586692151.8731518</v>
          </cell>
        </row>
      </sheetData>
      <sheetData sheetId="10" refreshError="1"/>
      <sheetData sheetId="11" refreshError="1"/>
      <sheetData sheetId="12" refreshError="1"/>
      <sheetData sheetId="13" refreshError="1"/>
      <sheetData sheetId="14">
        <row r="35">
          <cell r="B35">
            <v>15811960</v>
          </cell>
        </row>
      </sheetData>
      <sheetData sheetId="15" refreshError="1"/>
      <sheetData sheetId="16"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2)"/>
      <sheetName val="Master Data Sheet"/>
      <sheetName val="Contents"/>
      <sheetName val="Introduction"/>
      <sheetName val="Budget Summary"/>
      <sheetName val="PAR Summary"/>
      <sheetName val="Exec. Sum"/>
      <sheetName val="Summary"/>
      <sheetName val="Typical Descriptions"/>
      <sheetName val="Bedrooms"/>
      <sheetName val="Corridors"/>
      <sheetName val="FF&amp;E Summary"/>
      <sheetName val="FF&amp;E"/>
      <sheetName val="Operators Equipment Summary"/>
      <sheetName val="Operators"/>
      <sheetName val="Systems Summary"/>
      <sheetName val="Systems"/>
      <sheetName val="Fees"/>
      <sheetName val="Exclusions"/>
      <sheetName val="Disclaimer"/>
      <sheetName val="Cover"/>
      <sheetName val="1.00"/>
      <sheetName val="2.00"/>
      <sheetName val="3.00"/>
      <sheetName val="4.00"/>
      <sheetName val="5.00"/>
      <sheetName val="6.00"/>
      <sheetName val="7.00"/>
      <sheetName val="8.00"/>
      <sheetName val="9.00"/>
      <sheetName val="10.00"/>
      <sheetName val="11.00"/>
      <sheetName val="Module1"/>
      <sheetName val="cashflow macro fun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4">
          <cell r="H24">
            <v>376260</v>
          </cell>
        </row>
      </sheetData>
      <sheetData sheetId="12" refreshError="1"/>
      <sheetData sheetId="13" refreshError="1">
        <row r="24">
          <cell r="H24">
            <v>84894.5</v>
          </cell>
        </row>
      </sheetData>
      <sheetData sheetId="14" refreshError="1"/>
      <sheetData sheetId="15" refreshError="1">
        <row r="22">
          <cell r="H22">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X SUMMARY"/>
      <sheetName val="IMPROVEMENTS"/>
      <sheetName val="VARIANCES"/>
      <sheetName val="DESIGN COMPONENT"/>
      <sheetName val="CONSTRUCTION COMPONENT"/>
      <sheetName val="DCAG"/>
      <sheetName val="Construction Preambles"/>
      <sheetName val="Construction Information"/>
      <sheetName val="ASSET RENEWAL COMPONENT"/>
      <sheetName val="Substructure(Model)"/>
      <sheetName val="Frame,Floors,Roof,Stairs(Model)"/>
      <sheetName val="Ext. Walls,Windows,Doors(Model)"/>
      <sheetName val="Internal Walls,Doors(Model)"/>
      <sheetName val="Finishes(Model)"/>
      <sheetName val="Fittings &amp; Furnishings(Model)"/>
      <sheetName val="Plumbing Services(Model)"/>
      <sheetName val="Mechanical Part 1(Model)"/>
      <sheetName val="Mechanical Part 2(Model)"/>
      <sheetName val="Mechanical Part 3(Model)"/>
      <sheetName val="Electrical(Model)"/>
      <sheetName val="Special &amp; BWICS(Model)"/>
      <sheetName val="Siteworks(Model)"/>
      <sheetName val="Drainage,Ext.Services(Model)"/>
      <sheetName val="Preliminaries(Model)"/>
      <sheetName val="Substructure(Bid)"/>
      <sheetName val="Frame,Floors,Roof,Stairs(Bid)"/>
      <sheetName val="Ext. Walls,Windows,Doors(Bid)"/>
      <sheetName val="Internal Walls,Doors(Bid)"/>
      <sheetName val="Finishes(Bid)"/>
      <sheetName val="Fittings &amp; Furnishings(Bid)"/>
      <sheetName val="Plumbing Services(Bid)"/>
      <sheetName val="Mechanical Part 1(Bid)"/>
      <sheetName val="Mechanical Part 2(Bid)"/>
      <sheetName val="Mechanical Part 3(Bid)"/>
      <sheetName val="Electrical(Bid)"/>
      <sheetName val="Siteworks(Bid)"/>
      <sheetName val="Drainage,Ext.Services(Bid)"/>
      <sheetName val="Special &amp; BWICS(Bid)"/>
      <sheetName val="Preliminaries(Bid)"/>
      <sheetName val="FACILITIES COMPONENT"/>
      <sheetName val="ESTATE SERVICES"/>
      <sheetName val="EQUIPMENT MAINTENANCE"/>
      <sheetName val="GROUNDS &amp; GARDENS MAINTENANCE"/>
      <sheetName val="INFORMATION TECHNOLOGY"/>
      <sheetName val="TRANSPORT SERVICES"/>
      <sheetName val="SECURITY &amp; CAR PARKING SERVICES"/>
      <sheetName val="CATERING SERVICES"/>
      <sheetName val="CAR PARKING SERVICES"/>
      <sheetName val="TELECOMMUNICATIONS"/>
      <sheetName val="ENERGY &amp; UTILITIES"/>
      <sheetName val="WASTE DISPOSAL SERVICES"/>
      <sheetName val="LINEN SERVICES"/>
      <sheetName val="RECEPTION SERVICES"/>
      <sheetName val="PORTERING SERVICES"/>
      <sheetName val="DOMESTIC SERVICES"/>
      <sheetName val="STERILE SUPPLY SERVICES,SSD"/>
      <sheetName val="HELPDESK SERVICE"/>
      <sheetName val="COURIER SERVICES"/>
      <sheetName val="PEST CONTROL SERVICES"/>
      <sheetName val="STORES SERVICES"/>
      <sheetName val="POSTAL SERVICES"/>
      <sheetName val="RESIDENTIAL SERVICES"/>
      <sheetName val="DAY NURSERY &amp; CRECHE SERVICES"/>
      <sheetName val="WARD HOSTESS SERVICES"/>
      <sheetName val="RISK COMPONENT"/>
      <sheetName val="Risk Matrix"/>
      <sheetName val="FINANCE COMPONENT"/>
      <sheetName val="Summary"/>
      <sheetName val="Appendix A.1"/>
      <sheetName val="Appendix A.2"/>
      <sheetName val="Appendix A.3"/>
      <sheetName val="Appendix A.4"/>
      <sheetName val="Appendix A.5"/>
      <sheetName val="Appendix A.6"/>
      <sheetName val="Appendix A.7"/>
      <sheetName val="Input"/>
      <sheetName val="Model"/>
      <sheetName val="Components"/>
      <sheetName val="Sheet2"/>
      <sheetName val="MATRIX_SUMMARY"/>
      <sheetName val="DESIGN_COMPONENT"/>
      <sheetName val="CONSTRUCTION_COMPONENT"/>
      <sheetName val="Construction_Preambles"/>
      <sheetName val="Construction_Information"/>
      <sheetName val="ASSET_RENEWAL_COMPONENT"/>
      <sheetName val="Ext__Walls,Windows,Doors(Model)"/>
      <sheetName val="Internal_Walls,Doors(Model)"/>
      <sheetName val="Fittings_&amp;_Furnishings(Model)"/>
      <sheetName val="Plumbing_Services(Model)"/>
      <sheetName val="Mechanical_Part_1(Model)"/>
      <sheetName val="Mechanical_Part_2(Model)"/>
      <sheetName val="Mechanical_Part_3(Model)"/>
      <sheetName val="Special_&amp;_BWICS(Model)"/>
      <sheetName val="Drainage,Ext_Services(Model)"/>
      <sheetName val="Ext__Walls,Windows,Doors(Bid)"/>
      <sheetName val="Internal_Walls,Doors(Bid)"/>
      <sheetName val="Fittings_&amp;_Furnishings(Bid)"/>
      <sheetName val="Plumbing_Services(Bid)"/>
      <sheetName val="Mechanical_Part_1(Bid)"/>
      <sheetName val="Mechanical_Part_2(Bid)"/>
      <sheetName val="Mechanical_Part_3(Bid)"/>
      <sheetName val="Drainage,Ext_Services(Bid)"/>
      <sheetName val="Special_&amp;_BWICS(Bid)"/>
      <sheetName val="FACILITIES_COMPONENT"/>
      <sheetName val="ESTATE_SERVICES"/>
      <sheetName val="EQUIPMENT_MAINTENANCE"/>
      <sheetName val="GROUNDS_&amp;_GARDENS_MAINTENANCE"/>
      <sheetName val="INFORMATION_TECHNOLOGY"/>
      <sheetName val="TRANSPORT_SERVICES"/>
      <sheetName val="SECURITY_&amp;_CAR_PARKING_SERVICES"/>
      <sheetName val="CATERING_SERVICES"/>
      <sheetName val="CAR_PARKING_SERVICES"/>
      <sheetName val="ENERGY_&amp;_UTILITIES"/>
      <sheetName val="WASTE_DISPOSAL_SERVICES"/>
      <sheetName val="LINEN_SERVICES"/>
      <sheetName val="RECEPTION_SERVICES"/>
      <sheetName val="PORTERING_SERVICES"/>
      <sheetName val="DOMESTIC_SERVICES"/>
      <sheetName val="STERILE_SUPPLY_SERVICES,SSD"/>
      <sheetName val="HELPDESK_SERVICE"/>
      <sheetName val="COURIER_SERVICES"/>
      <sheetName val="PEST_CONTROL_SERVICES"/>
      <sheetName val="STORES_SERVICES"/>
      <sheetName val="POSTAL_SERVICES"/>
      <sheetName val="RESIDENTIAL_SERVICES"/>
      <sheetName val="DAY_NURSERY_&amp;_CRECHE_SERVICES"/>
      <sheetName val="WARD_HOSTESS_SERVICES"/>
      <sheetName val="RISK_COMPONENT"/>
      <sheetName val="Risk_Matrix"/>
      <sheetName val="FINANCE_COMPONENT"/>
      <sheetName val="Appendix_A_1"/>
      <sheetName val="Appendix_A_2"/>
      <sheetName val="Appendix_A_3"/>
      <sheetName val="Appendix_A_4"/>
      <sheetName val="Appendix_A_5"/>
      <sheetName val="Appendix_A_6"/>
      <sheetName val="Appendix_A_7"/>
      <sheetName val="MATRIX_SUMMARY1"/>
      <sheetName val="DESIGN_COMPONENT1"/>
      <sheetName val="CONSTRUCTION_COMPONENT1"/>
      <sheetName val="Construction_Preambles1"/>
      <sheetName val="Construction_Information1"/>
      <sheetName val="ASSET_RENEWAL_COMPONENT1"/>
      <sheetName val="Ext__Walls,Windows,Doors(Model1"/>
      <sheetName val="Internal_Walls,Doors(Model)1"/>
      <sheetName val="Fittings_&amp;_Furnishings(Model)1"/>
      <sheetName val="Plumbing_Services(Model)1"/>
      <sheetName val="Mechanical_Part_1(Model)1"/>
      <sheetName val="Mechanical_Part_2(Model)1"/>
      <sheetName val="Mechanical_Part_3(Model)1"/>
      <sheetName val="Special_&amp;_BWICS(Model)1"/>
      <sheetName val="Drainage,Ext_Services(Model)1"/>
      <sheetName val="Ext__Walls,Windows,Doors(Bid)1"/>
      <sheetName val="Internal_Walls,Doors(Bid)1"/>
      <sheetName val="Fittings_&amp;_Furnishings(Bid)1"/>
      <sheetName val="Plumbing_Services(Bid)1"/>
      <sheetName val="Mechanical_Part_1(Bid)1"/>
      <sheetName val="Mechanical_Part_2(Bid)1"/>
      <sheetName val="Mechanical_Part_3(Bid)1"/>
      <sheetName val="Drainage,Ext_Services(Bid)1"/>
      <sheetName val="Special_&amp;_BWICS(Bid)1"/>
      <sheetName val="FACILITIES_COMPONENT1"/>
      <sheetName val="ESTATE_SERVICES1"/>
      <sheetName val="EQUIPMENT_MAINTENANCE1"/>
      <sheetName val="GROUNDS_&amp;_GARDENS_MAINTENANCE1"/>
      <sheetName val="INFORMATION_TECHNOLOGY1"/>
      <sheetName val="TRANSPORT_SERVICES1"/>
      <sheetName val="SECURITY_&amp;_CAR_PARKING_SERVICE1"/>
      <sheetName val="CATERING_SERVICES1"/>
      <sheetName val="CAR_PARKING_SERVICES1"/>
      <sheetName val="ENERGY_&amp;_UTILITIES1"/>
      <sheetName val="WASTE_DISPOSAL_SERVICES1"/>
      <sheetName val="LINEN_SERVICES1"/>
      <sheetName val="RECEPTION_SERVICES1"/>
      <sheetName val="PORTERING_SERVICES1"/>
      <sheetName val="DOMESTIC_SERVICES1"/>
      <sheetName val="STERILE_SUPPLY_SERVICES,SSD1"/>
      <sheetName val="HELPDESK_SERVICE1"/>
      <sheetName val="COURIER_SERVICES1"/>
      <sheetName val="PEST_CONTROL_SERVICES1"/>
      <sheetName val="STORES_SERVICES1"/>
      <sheetName val="POSTAL_SERVICES1"/>
      <sheetName val="RESIDENTIAL_SERVICES1"/>
      <sheetName val="DAY_NURSERY_&amp;_CRECHE_SERVICES1"/>
      <sheetName val="WARD_HOSTESS_SERVICES1"/>
      <sheetName val="RISK_COMPONENT1"/>
      <sheetName val="Risk_Matrix1"/>
      <sheetName val="FINANCE_COMPONENT1"/>
      <sheetName val="Appendix_A_11"/>
      <sheetName val="Appendix_A_21"/>
      <sheetName val="Appendix_A_31"/>
      <sheetName val="Appendix_A_41"/>
      <sheetName val="Appendix_A_51"/>
      <sheetName val="Appendix_A_61"/>
      <sheetName val="Appendix_A_71"/>
      <sheetName val="Fill this out first..."/>
      <sheetName val="SITE OVERHEADS"/>
      <sheetName val="Data"/>
      <sheetName val="Lead"/>
      <sheetName val="MATRIX_SUMMARY2"/>
      <sheetName val="DESIGN_COMPONENT2"/>
      <sheetName val="CONSTRUCTION_COMPONENT2"/>
      <sheetName val="Construction_Preambles2"/>
      <sheetName val="Construction_Information2"/>
      <sheetName val="ASSET_RENEWAL_COMPONENT2"/>
      <sheetName val="Ext__Walls,Windows,Doors(Model2"/>
      <sheetName val="Internal_Walls,Doors(Model)2"/>
      <sheetName val="Fittings_&amp;_Furnishings(Model)2"/>
      <sheetName val="Plumbing_Services(Model)2"/>
      <sheetName val="Mechanical_Part_1(Model)2"/>
      <sheetName val="Mechanical_Part_2(Model)2"/>
      <sheetName val="Mechanical_Part_3(Model)2"/>
      <sheetName val="Special_&amp;_BWICS(Model)2"/>
      <sheetName val="Drainage,Ext_Services(Model)2"/>
      <sheetName val="Ext__Walls,Windows,Doors(Bid)2"/>
      <sheetName val="Internal_Walls,Doors(Bid)2"/>
      <sheetName val="Fittings_&amp;_Furnishings(Bid)2"/>
      <sheetName val="Plumbing_Services(Bid)2"/>
      <sheetName val="Mechanical_Part_1(Bid)2"/>
      <sheetName val="Mechanical_Part_2(Bid)2"/>
      <sheetName val="Mechanical_Part_3(Bid)2"/>
      <sheetName val="Drainage,Ext_Services(Bid)2"/>
      <sheetName val="Special_&amp;_BWICS(Bid)2"/>
      <sheetName val="FACILITIES_COMPONENT2"/>
      <sheetName val="ESTATE_SERVICES2"/>
      <sheetName val="EQUIPMENT_MAINTENANCE2"/>
      <sheetName val="GROUNDS_&amp;_GARDENS_MAINTENANCE2"/>
      <sheetName val="INFORMATION_TECHNOLOGY2"/>
      <sheetName val="TRANSPORT_SERVICES2"/>
      <sheetName val="SECURITY_&amp;_CAR_PARKING_SERVICE2"/>
      <sheetName val="CATERING_SERVICES2"/>
      <sheetName val="CAR_PARKING_SERVICES2"/>
      <sheetName val="ENERGY_&amp;_UTILITIES2"/>
      <sheetName val="WASTE_DISPOSAL_SERVICES2"/>
      <sheetName val="LINEN_SERVICES2"/>
      <sheetName val="RECEPTION_SERVICES2"/>
      <sheetName val="PORTERING_SERVICES2"/>
      <sheetName val="DOMESTIC_SERVICES2"/>
      <sheetName val="STERILE_SUPPLY_SERVICES,SSD2"/>
      <sheetName val="HELPDESK_SERVICE2"/>
      <sheetName val="COURIER_SERVICES2"/>
      <sheetName val="PEST_CONTROL_SERVICES2"/>
      <sheetName val="STORES_SERVICES2"/>
      <sheetName val="POSTAL_SERVICES2"/>
      <sheetName val="RESIDENTIAL_SERVICES2"/>
      <sheetName val="DAY_NURSERY_&amp;_CRECHE_SERVICES2"/>
      <sheetName val="WARD_HOSTESS_SERVICES2"/>
      <sheetName val="RISK_COMPONENT2"/>
      <sheetName val="Risk_Matrix2"/>
      <sheetName val="FINANCE_COMPONENT2"/>
      <sheetName val="Appendix_A_12"/>
      <sheetName val="Appendix_A_22"/>
      <sheetName val="Appendix_A_32"/>
      <sheetName val="Appendix_A_42"/>
      <sheetName val="Appendix_A_52"/>
      <sheetName val="Appendix_A_62"/>
      <sheetName val="Appendix_A_72"/>
      <sheetName val="MATRIX_SUMMARY3"/>
      <sheetName val="DESIGN_COMPONENT3"/>
      <sheetName val="CONSTRUCTION_COMPONENT3"/>
      <sheetName val="Construction_Preambles3"/>
      <sheetName val="Construction_Information3"/>
      <sheetName val="ASSET_RENEWAL_COMPONENT3"/>
      <sheetName val="Ext__Walls,Windows,Doors(Model3"/>
      <sheetName val="Internal_Walls,Doors(Model)3"/>
      <sheetName val="Fittings_&amp;_Furnishings(Model)3"/>
      <sheetName val="Plumbing_Services(Model)3"/>
      <sheetName val="Mechanical_Part_1(Model)3"/>
      <sheetName val="Mechanical_Part_2(Model)3"/>
      <sheetName val="Mechanical_Part_3(Model)3"/>
      <sheetName val="Special_&amp;_BWICS(Model)3"/>
      <sheetName val="Drainage,Ext_Services(Model)3"/>
      <sheetName val="Ext__Walls,Windows,Doors(Bid)3"/>
      <sheetName val="Internal_Walls,Doors(Bid)3"/>
      <sheetName val="Fittings_&amp;_Furnishings(Bid)3"/>
      <sheetName val="Plumbing_Services(Bid)3"/>
      <sheetName val="Mechanical_Part_1(Bid)3"/>
      <sheetName val="Mechanical_Part_2(Bid)3"/>
      <sheetName val="Mechanical_Part_3(Bid)3"/>
      <sheetName val="Drainage,Ext_Services(Bid)3"/>
      <sheetName val="Special_&amp;_BWICS(Bid)3"/>
      <sheetName val="FACILITIES_COMPONENT3"/>
      <sheetName val="ESTATE_SERVICES3"/>
      <sheetName val="EQUIPMENT_MAINTENANCE3"/>
      <sheetName val="GROUNDS_&amp;_GARDENS_MAINTENANCE3"/>
      <sheetName val="INFORMATION_TECHNOLOGY3"/>
      <sheetName val="TRANSPORT_SERVICES3"/>
      <sheetName val="SECURITY_&amp;_CAR_PARKING_SERVICE3"/>
      <sheetName val="CATERING_SERVICES3"/>
      <sheetName val="CAR_PARKING_SERVICES3"/>
      <sheetName val="ENERGY_&amp;_UTILITIES3"/>
      <sheetName val="WASTE_DISPOSAL_SERVICES3"/>
      <sheetName val="LINEN_SERVICES3"/>
      <sheetName val="RECEPTION_SERVICES3"/>
      <sheetName val="PORTERING_SERVICES3"/>
      <sheetName val="DOMESTIC_SERVICES3"/>
      <sheetName val="STERILE_SUPPLY_SERVICES,SSD3"/>
      <sheetName val="HELPDESK_SERVICE3"/>
      <sheetName val="COURIER_SERVICES3"/>
      <sheetName val="PEST_CONTROL_SERVICES3"/>
      <sheetName val="STORES_SERVICES3"/>
      <sheetName val="POSTAL_SERVICES3"/>
      <sheetName val="RESIDENTIAL_SERVICES3"/>
      <sheetName val="DAY_NURSERY_&amp;_CRECHE_SERVICES3"/>
      <sheetName val="WARD_HOSTESS_SERVICES3"/>
      <sheetName val="RISK_COMPONENT3"/>
      <sheetName val="Risk_Matrix3"/>
      <sheetName val="FINANCE_COMPONENT3"/>
      <sheetName val="Appendix_A_13"/>
      <sheetName val="Appendix_A_23"/>
      <sheetName val="Appendix_A_33"/>
      <sheetName val="Appendix_A_43"/>
      <sheetName val="Appendix_A_53"/>
      <sheetName val="Appendix_A_63"/>
      <sheetName val="Appendix_A_73"/>
      <sheetName val="A1-mod-w"/>
      <sheetName val="Sheet3 (2)"/>
      <sheetName val="Direct"/>
      <sheetName val="DetEst"/>
      <sheetName val="Costing"/>
      <sheetName val="labour"/>
      <sheetName val="Cat A Change Control"/>
      <sheetName val="Kristal Court"/>
      <sheetName val="Project Budget Worksheet"/>
      <sheetName val="A-General"/>
      <sheetName val="Sheet1"/>
      <sheetName val="Details and Earnings Charts"/>
      <sheetName val="MATRIX_SUMMARY4"/>
      <sheetName val="DESIGN_COMPONENT4"/>
      <sheetName val="CONSTRUCTION_COMPONENT4"/>
      <sheetName val="Construction_Preambles4"/>
      <sheetName val="Construction_Information4"/>
      <sheetName val="ASSET_RENEWAL_COMPONENT4"/>
      <sheetName val="Ext__Walls,Windows,Doors(Model4"/>
      <sheetName val="Internal_Walls,Doors(Model)4"/>
      <sheetName val="Fittings_&amp;_Furnishings(Model)4"/>
      <sheetName val="Plumbing_Services(Model)4"/>
      <sheetName val="Mechanical_Part_1(Model)4"/>
      <sheetName val="Mechanical_Part_2(Model)4"/>
      <sheetName val="Mechanical_Part_3(Model)4"/>
      <sheetName val="Special_&amp;_BWICS(Model)4"/>
      <sheetName val="Drainage,Ext_Services(Model)4"/>
      <sheetName val="Ext__Walls,Windows,Doors(Bid)4"/>
      <sheetName val="Internal_Walls,Doors(Bid)4"/>
      <sheetName val="Fittings_&amp;_Furnishings(Bid)4"/>
      <sheetName val="Plumbing_Services(Bid)4"/>
      <sheetName val="Mechanical_Part_1(Bid)4"/>
      <sheetName val="Mechanical_Part_2(Bid)4"/>
      <sheetName val="Mechanical_Part_3(Bid)4"/>
      <sheetName val="Drainage,Ext_Services(Bid)4"/>
      <sheetName val="Special_&amp;_BWICS(Bid)4"/>
      <sheetName val="FACILITIES_COMPONENT4"/>
      <sheetName val="ESTATE_SERVICES4"/>
      <sheetName val="EQUIPMENT_MAINTENANCE4"/>
      <sheetName val="GROUNDS_&amp;_GARDENS_MAINTENANCE4"/>
      <sheetName val="INFORMATION_TECHNOLOGY4"/>
      <sheetName val="TRANSPORT_SERVICES4"/>
      <sheetName val="SECURITY_&amp;_CAR_PARKING_SERVICE4"/>
      <sheetName val="CATERING_SERVICES4"/>
      <sheetName val="CAR_PARKING_SERVICES4"/>
      <sheetName val="ENERGY_&amp;_UTILITIES4"/>
      <sheetName val="WASTE_DISPOSAL_SERVICES4"/>
      <sheetName val="LINEN_SERVICES4"/>
      <sheetName val="RECEPTION_SERVICES4"/>
      <sheetName val="PORTERING_SERVICES4"/>
      <sheetName val="DOMESTIC_SERVICES4"/>
      <sheetName val="STERILE_SUPPLY_SERVICES,SSD4"/>
      <sheetName val="HELPDESK_SERVICE4"/>
      <sheetName val="COURIER_SERVICES4"/>
      <sheetName val="PEST_CONTROL_SERVICES4"/>
      <sheetName val="STORES_SERVICES4"/>
      <sheetName val="POSTAL_SERVICES4"/>
      <sheetName val="RESIDENTIAL_SERVICES4"/>
      <sheetName val="DAY_NURSERY_&amp;_CRECHE_SERVICES4"/>
      <sheetName val="WARD_HOSTESS_SERVICES4"/>
      <sheetName val="RISK_COMPONENT4"/>
      <sheetName val="Risk_Matrix4"/>
      <sheetName val="FINANCE_COMPONENT4"/>
      <sheetName val="Appendix_A_14"/>
      <sheetName val="Appendix_A_24"/>
      <sheetName val="Appendix_A_34"/>
      <sheetName val="Appendix_A_44"/>
      <sheetName val="Appendix_A_54"/>
      <sheetName val="Appendix_A_64"/>
      <sheetName val="Appendix_A_74"/>
      <sheetName val="Fill_this_out_first___"/>
      <sheetName val="SITE_OVERHEADS"/>
    </sheetNames>
    <sheetDataSet>
      <sheetData sheetId="0"/>
      <sheetData sheetId="1" refreshError="1"/>
      <sheetData sheetId="2" refreshError="1"/>
      <sheetData sheetId="3" refreshError="1"/>
      <sheetData sheetId="4" refreshError="1">
        <row r="53">
          <cell r="G53">
            <v>16439.099999999999</v>
          </cell>
        </row>
      </sheetData>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row r="3">
          <cell r="C3">
            <v>0.06</v>
          </cell>
        </row>
        <row r="4">
          <cell r="C4" t="str">
            <v>A</v>
          </cell>
        </row>
        <row r="6">
          <cell r="C6" t="str">
            <v>A1 ACUTE HOSPITAL - PFI</v>
          </cell>
        </row>
        <row r="7">
          <cell r="C7">
            <v>7.4999999999999997E-2</v>
          </cell>
        </row>
      </sheetData>
      <sheetData sheetId="77" refreshError="1"/>
      <sheetData sheetId="78" refreshError="1"/>
      <sheetData sheetId="79"/>
      <sheetData sheetId="80">
        <row r="53">
          <cell r="G53">
            <v>16439.099999999999</v>
          </cell>
        </row>
      </sheetData>
      <sheetData sheetId="81">
        <row r="53">
          <cell r="G53">
            <v>16439.099999999999</v>
          </cell>
        </row>
      </sheetData>
      <sheetData sheetId="82"/>
      <sheetData sheetId="83"/>
      <sheetData sheetId="84">
        <row r="53">
          <cell r="G53">
            <v>16439.099999999999</v>
          </cell>
        </row>
      </sheetData>
      <sheetData sheetId="85">
        <row r="53">
          <cell r="G53">
            <v>16439.099999999999</v>
          </cell>
        </row>
      </sheetData>
      <sheetData sheetId="86"/>
      <sheetData sheetId="87"/>
      <sheetData sheetId="88">
        <row r="53">
          <cell r="G53">
            <v>16439.099999999999</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sheetData sheetId="328"/>
      <sheetData sheetId="329">
        <row r="53">
          <cell r="G53">
            <v>16439.099999999999</v>
          </cell>
        </row>
      </sheetData>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ecCostSumMain"/>
      <sheetName val="Red Flag Issues"/>
      <sheetName val="ExecCostSumEnab"/>
      <sheetName val="Summary"/>
      <sheetName val="NPV"/>
    </sheetNames>
    <sheetDataSet>
      <sheetData sheetId="0" refreshError="1"/>
      <sheetData sheetId="1" refreshError="1"/>
      <sheetData sheetId="2" refreshError="1"/>
      <sheetData sheetId="3" refreshError="1"/>
      <sheetData sheetId="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Register"/>
      <sheetName val="A4 Risk Summary Report"/>
      <sheetName val="Scoring Matrix"/>
      <sheetName val="Mitigation guidelines"/>
      <sheetName val="Categories"/>
      <sheetName val="Cashflow Formula"/>
    </sheetNames>
    <sheetDataSet>
      <sheetData sheetId="0"/>
      <sheetData sheetId="1"/>
      <sheetData sheetId="2"/>
      <sheetData sheetId="3"/>
      <sheetData sheetId="4"/>
      <sheetData sheetId="5" refreshError="1">
        <row r="5">
          <cell r="A5" t="str">
            <v>Risks derived from distinctive academy project organisational structures</v>
          </cell>
        </row>
        <row r="6">
          <cell r="A6" t="str">
            <v>Risks derived from site factors and surrounding area</v>
          </cell>
        </row>
        <row r="7">
          <cell r="A7" t="str">
            <v>Risks derived from project delivery</v>
          </cell>
        </row>
      </sheetData>
      <sheetData sheetId="6"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1"/>
      <sheetName val="2"/>
      <sheetName val="3"/>
      <sheetName val="4"/>
      <sheetName val="5"/>
      <sheetName val="6"/>
      <sheetName val="comp"/>
      <sheetName val="7"/>
      <sheetName val="8"/>
      <sheetName val="9"/>
    </sheetNames>
    <sheetDataSet>
      <sheetData sheetId="0"/>
      <sheetData sheetId="1"/>
      <sheetData sheetId="2"/>
      <sheetData sheetId="3"/>
      <sheetData sheetId="4"/>
      <sheetData sheetId="5" refreshError="1">
        <row r="3">
          <cell r="B3">
            <v>37417</v>
          </cell>
        </row>
      </sheetData>
      <sheetData sheetId="6"/>
      <sheetData sheetId="7"/>
      <sheetData sheetId="8"/>
      <sheetData sheetId="9"/>
      <sheetData sheetId="10"/>
      <sheetData sheetId="1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sheetName val="Summary"/>
      <sheetName val="Notes"/>
      <sheetName val="Externals"/>
      <sheetName val="S.106"/>
      <sheetName val="Plot"/>
      <sheetName val="Housebuild"/>
      <sheetName val="On Costs"/>
      <sheetName val="Accommodation"/>
      <sheetName val="Schedule"/>
      <sheetName val="Notes 28Se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1)General"/>
      <sheetName val="(2&amp;3&amp;4)Inquiry"/>
      <sheetName val="(5)Plan.App"/>
      <sheetName val="()Infra."/>
      <sheetName val="Basis"/>
      <sheetName val="Do not delete - Lists"/>
      <sheetName val="Issue"/>
      <sheetName val="Front Cover"/>
      <sheetName val="Man Exp"/>
      <sheetName val="Exp by Ctgry"/>
      <sheetName val="Exp by BU"/>
      <sheetName val="GraphData"/>
      <sheetName val="HC"/>
      <sheetName val="Spec dept"/>
      <sheetName val="(5)Plan_App"/>
      <sheetName val="()Infra_"/>
      <sheetName val="Do_not_delete_-_Lists"/>
      <sheetName val="Front_Cover"/>
      <sheetName val="Man_Exp"/>
      <sheetName val="Exp_by_Ctgry"/>
      <sheetName val="Exp_by_BU"/>
      <sheetName val="Spec_dept"/>
      <sheetName val="(5)Plan_App1"/>
      <sheetName val="()Infra_1"/>
      <sheetName val="Data"/>
      <sheetName val="2.678M"/>
      <sheetName val="Profor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tra Contract Drawings"/>
      <sheetName val="Project 1"/>
      <sheetName val="Analysis 3"/>
      <sheetName val="Analysis 2"/>
      <sheetName val="Summary 2"/>
      <sheetName val="Budget 2"/>
      <sheetName val="Programme"/>
      <sheetName val="Questions"/>
      <sheetName val="Summary 1 - 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Data"/>
      <sheetName val="Summary"/>
      <sheetName val="Cost Plan"/>
      <sheetName val="Indices"/>
      <sheetName val="EUQ"/>
      <sheetName val="EUQ old"/>
      <sheetName val="WP Summary"/>
      <sheetName val="Summary 1 - A"/>
      <sheetName val="Project_Data"/>
      <sheetName val="Cost_Plan"/>
      <sheetName val="EUQ_old"/>
      <sheetName val="WP_Summary"/>
      <sheetName val="Summary_1_-_A"/>
      <sheetName val="Project_Data1"/>
      <sheetName val="Cost_Plan1"/>
      <sheetName val="EUQ_old1"/>
      <sheetName val="WP_Summary1"/>
      <sheetName val="Summary_1_-_A1"/>
      <sheetName val="Project_Data2"/>
      <sheetName val="Cost_Plan2"/>
      <sheetName val="EUQ_old2"/>
      <sheetName val="WP_Summary2"/>
      <sheetName val="Summary_1_-_A2"/>
      <sheetName val="(2&amp;3&amp;4)Inquiry"/>
    </sheetNames>
    <sheetDataSet>
      <sheetData sheetId="0" refreshError="1"/>
      <sheetData sheetId="1" refreshError="1"/>
      <sheetData sheetId="2" refreshError="1">
        <row r="30">
          <cell r="K30">
            <v>0</v>
          </cell>
          <cell r="M30">
            <v>0</v>
          </cell>
        </row>
        <row r="49">
          <cell r="K49">
            <v>0</v>
          </cell>
          <cell r="M49">
            <v>0</v>
          </cell>
        </row>
        <row r="68">
          <cell r="K68">
            <v>0</v>
          </cell>
          <cell r="M68">
            <v>0</v>
          </cell>
        </row>
        <row r="96">
          <cell r="K96">
            <v>0</v>
          </cell>
          <cell r="M96">
            <v>0</v>
          </cell>
        </row>
        <row r="117">
          <cell r="K117">
            <v>0</v>
          </cell>
          <cell r="M117">
            <v>0</v>
          </cell>
        </row>
        <row r="148">
          <cell r="K148">
            <v>0</v>
          </cell>
          <cell r="M148">
            <v>0</v>
          </cell>
        </row>
        <row r="163">
          <cell r="K163">
            <v>0</v>
          </cell>
          <cell r="M163">
            <v>0</v>
          </cell>
        </row>
        <row r="190">
          <cell r="K190">
            <v>0</v>
          </cell>
          <cell r="M190">
            <v>0</v>
          </cell>
        </row>
        <row r="207">
          <cell r="K207">
            <v>0</v>
          </cell>
          <cell r="M207">
            <v>0</v>
          </cell>
        </row>
        <row r="226">
          <cell r="K226">
            <v>0</v>
          </cell>
          <cell r="M226">
            <v>0</v>
          </cell>
        </row>
        <row r="253">
          <cell r="K253">
            <v>0</v>
          </cell>
          <cell r="M253">
            <v>0</v>
          </cell>
        </row>
        <row r="276">
          <cell r="K276">
            <v>0</v>
          </cell>
          <cell r="M276">
            <v>0</v>
          </cell>
        </row>
        <row r="303">
          <cell r="K303">
            <v>0</v>
          </cell>
          <cell r="M303">
            <v>0</v>
          </cell>
        </row>
        <row r="318">
          <cell r="K318">
            <v>0</v>
          </cell>
        </row>
        <row r="332">
          <cell r="K332">
            <v>0</v>
          </cell>
        </row>
        <row r="345">
          <cell r="K345">
            <v>0</v>
          </cell>
        </row>
        <row r="359">
          <cell r="K359">
            <v>0</v>
          </cell>
        </row>
        <row r="372">
          <cell r="K372">
            <v>0</v>
          </cell>
        </row>
        <row r="401">
          <cell r="K401">
            <v>0</v>
          </cell>
        </row>
        <row r="415">
          <cell r="K415">
            <v>0</v>
          </cell>
        </row>
        <row r="428">
          <cell r="K428">
            <v>0</v>
          </cell>
        </row>
        <row r="443">
          <cell r="K443">
            <v>0</v>
          </cell>
        </row>
        <row r="455">
          <cell r="K455">
            <v>0</v>
          </cell>
        </row>
        <row r="469">
          <cell r="K469">
            <v>0</v>
          </cell>
        </row>
        <row r="483">
          <cell r="K483">
            <v>0</v>
          </cell>
        </row>
        <row r="496">
          <cell r="K496">
            <v>0</v>
          </cell>
        </row>
        <row r="510">
          <cell r="K510">
            <v>0</v>
          </cell>
        </row>
        <row r="539">
          <cell r="K539">
            <v>0</v>
          </cell>
        </row>
        <row r="556">
          <cell r="K556">
            <v>0</v>
          </cell>
        </row>
        <row r="580">
          <cell r="K580">
            <v>0</v>
          </cell>
        </row>
        <row r="593">
          <cell r="K593">
            <v>0</v>
          </cell>
        </row>
        <row r="606">
          <cell r="K606">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Summary"/>
      <sheetName val="Inputs - Income"/>
      <sheetName val="Inputs - Cost"/>
      <sheetName val="Cash flow"/>
      <sheetName val="Financing Cash Flow"/>
      <sheetName val="Investor CF"/>
      <sheetName val=" Cost by Use"/>
      <sheetName val="Debt-Equity Graph"/>
      <sheetName val="Areas - ECH "/>
      <sheetName val="Stage C Cost Plan"/>
      <sheetName val="Sheet1"/>
      <sheetName val="LON SqFt"/>
      <sheetName val="Project_Summary"/>
      <sheetName val="Inputs_-_Income"/>
      <sheetName val="Inputs_-_Cost"/>
      <sheetName val="Cash_flow"/>
      <sheetName val="Financing_Cash_Flow"/>
      <sheetName val="Investor_CF"/>
      <sheetName val="_Cost_by_Use"/>
      <sheetName val="Debt-Equity_Graph"/>
      <sheetName val="Areas_-_ECH_"/>
      <sheetName val="Stage_C_Cost_Plan"/>
      <sheetName val="LON_SqFt"/>
      <sheetName val="Project_Summary1"/>
      <sheetName val="Inputs_-_Income1"/>
      <sheetName val="Inputs_-_Cost1"/>
      <sheetName val="Cash_flow1"/>
      <sheetName val="Financing_Cash_Flow1"/>
      <sheetName val="Investor_CF1"/>
      <sheetName val="_Cost_by_Use1"/>
      <sheetName val="Debt-Equity_Graph1"/>
      <sheetName val="Areas_-_ECH_1"/>
      <sheetName val="Stage_C_Cost_Plan1"/>
      <sheetName val="LON_SqFt1"/>
      <sheetName val="Project_Summary2"/>
      <sheetName val="Inputs_-_Income2"/>
      <sheetName val="Inputs_-_Cost2"/>
      <sheetName val="Cash_flow2"/>
      <sheetName val="Financing_Cash_Flow2"/>
      <sheetName val="Investor_CF2"/>
      <sheetName val="_Cost_by_Use2"/>
      <sheetName val="Debt-Equity_Graph2"/>
      <sheetName val="Areas_-_ECH_2"/>
      <sheetName val="Stage_C_Cost_Plan2"/>
      <sheetName val="LON_SqFt2"/>
      <sheetName val="info"/>
      <sheetName val="Project_Summary5"/>
      <sheetName val="Inputs_-_Income5"/>
      <sheetName val="Inputs_-_Cost5"/>
      <sheetName val="Cash_flow5"/>
      <sheetName val="Financing_Cash_Flow5"/>
      <sheetName val="Investor_CF5"/>
      <sheetName val="_Cost_by_Use5"/>
      <sheetName val="Debt-Equity_Graph5"/>
      <sheetName val="Areas_-_ECH_5"/>
      <sheetName val="Stage_C_Cost_Plan5"/>
      <sheetName val="LON_SqFt5"/>
      <sheetName val="(2&amp;3&amp;4)Inquiry"/>
      <sheetName val="Project_Summary3"/>
      <sheetName val="Inputs_-_Income3"/>
      <sheetName val="Inputs_-_Cost3"/>
      <sheetName val="Cash_flow3"/>
      <sheetName val="Financing_Cash_Flow3"/>
      <sheetName val="Investor_CF3"/>
      <sheetName val="_Cost_by_Use3"/>
      <sheetName val="Debt-Equity_Graph3"/>
      <sheetName val="Areas_-_ECH_3"/>
      <sheetName val="Stage_C_Cost_Plan3"/>
      <sheetName val="LON_SqFt3"/>
      <sheetName val="Project_Summary4"/>
      <sheetName val="Inputs_-_Income4"/>
      <sheetName val="Inputs_-_Cost4"/>
      <sheetName val="Cash_flow4"/>
      <sheetName val="Financing_Cash_Flow4"/>
      <sheetName val="Investor_CF4"/>
      <sheetName val="_Cost_by_Use4"/>
      <sheetName val="Debt-Equity_Graph4"/>
      <sheetName val="Areas_-_ECH_4"/>
      <sheetName val="Stage_C_Cost_Plan4"/>
      <sheetName val="LON_SqFt4"/>
      <sheetName val="Project_Summary6"/>
      <sheetName val="Inputs_-_Income6"/>
      <sheetName val="Inputs_-_Cost6"/>
      <sheetName val="Cash_flow6"/>
      <sheetName val="Financing_Cash_Flow6"/>
      <sheetName val="Investor_CF6"/>
      <sheetName val="_Cost_by_Use6"/>
      <sheetName val="Debt-Equity_Graph6"/>
      <sheetName val="Areas_-_ECH_6"/>
      <sheetName val="Stage_C_Cost_Plan6"/>
      <sheetName val="LON_SqFt6"/>
      <sheetName val="Project_Summary7"/>
      <sheetName val="Inputs_-_Income7"/>
      <sheetName val="Inputs_-_Cost7"/>
      <sheetName val="Cash_flow7"/>
      <sheetName val="Financing_Cash_Flow7"/>
      <sheetName val="Investor_CF7"/>
      <sheetName val="_Cost_by_Use7"/>
      <sheetName val="Debt-Equity_Graph7"/>
      <sheetName val="Areas_-_ECH_7"/>
      <sheetName val="Stage_C_Cost_Plan7"/>
      <sheetName val="LON_SqFt7"/>
      <sheetName val="Project_Summary8"/>
      <sheetName val="Inputs_-_Income8"/>
      <sheetName val="Inputs_-_Cost8"/>
      <sheetName val="Cash_flow8"/>
      <sheetName val="Financing_Cash_Flow8"/>
      <sheetName val="Investor_CF8"/>
      <sheetName val="_Cost_by_Use8"/>
      <sheetName val="Debt-Equity_Graph8"/>
      <sheetName val="Areas_-_ECH_8"/>
      <sheetName val="Stage_C_Cost_Plan8"/>
      <sheetName val="LON_SqFt8"/>
      <sheetName val="Summary"/>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 control"/>
      <sheetName val="Front Cover"/>
      <sheetName val="QA"/>
      <sheetName val="Contents"/>
      <sheetName val="Executive Summary"/>
      <sheetName val="Basis and Assumptions"/>
      <sheetName val="Schedule 4 Costs"/>
      <sheetName val="Orders Not Placed"/>
      <sheetName val="Variations Instructed"/>
      <sheetName val="Anticipated Variations"/>
      <sheetName val="Early Warning items"/>
      <sheetName val="Valuations"/>
      <sheetName val="Funding Alloc - Inst"/>
      <sheetName val="Funding Alloc Antic"/>
      <sheetName val="Cash Flow"/>
      <sheetName val="Cash Flow Breakdown"/>
      <sheetName val="Contract Details"/>
      <sheetName val="Back cover"/>
      <sheetName val="Project Summary"/>
      <sheetName val="Executive_Summary"/>
      <sheetName val="Macro Registry"/>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Blocks"/>
      <sheetName val="MDP"/>
      <sheetName val="Council"/>
      <sheetName val="Sheet29"/>
      <sheetName val="LV"/>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B18"/>
      <sheetName val="B19"/>
      <sheetName val="B20"/>
      <sheetName val="B21"/>
      <sheetName val="B22"/>
      <sheetName val="B23"/>
      <sheetName val="B24"/>
      <sheetName val="B25"/>
      <sheetName val="B26"/>
      <sheetName val="B27"/>
      <sheetName val="B28"/>
    </sheetNames>
    <sheetDataSet>
      <sheetData sheetId="0">
        <row r="54">
          <cell r="B54">
            <v>10.7639104</v>
          </cell>
        </row>
        <row r="59">
          <cell r="C59">
            <v>37</v>
          </cell>
        </row>
        <row r="60">
          <cell r="C60">
            <v>49.981835597591001</v>
          </cell>
        </row>
        <row r="61">
          <cell r="C61">
            <v>61.037297374753322</v>
          </cell>
        </row>
        <row r="62">
          <cell r="C62">
            <v>95.039810067538284</v>
          </cell>
        </row>
        <row r="63">
          <cell r="C63">
            <v>90.023045899750329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 Summary"/>
      <sheetName val="Calculation Sheet"/>
      <sheetName val="OP's Input Sheet"/>
      <sheetName val="OP's Output Sheet"/>
      <sheetName val="Wolf Sheet"/>
      <sheetName val="Order Sheet"/>
      <sheetName val="Payment Schedule"/>
      <sheetName val="Graphs"/>
      <sheetName val="Variations"/>
      <sheetName val="PAR_Summary"/>
      <sheetName val="Calculation_Sheet"/>
      <sheetName val="OP's_Input_Sheet"/>
      <sheetName val="OP's_Output_Sheet"/>
      <sheetName val="Wolf_Sheet"/>
      <sheetName val="Order_Sheet"/>
      <sheetName val="Payment_Schedule"/>
      <sheetName val="PAR_Summary1"/>
      <sheetName val="Calculation_Sheet1"/>
      <sheetName val="OP's_Input_Sheet1"/>
      <sheetName val="OP's_Output_Sheet1"/>
      <sheetName val="Wolf_Sheet1"/>
      <sheetName val="Order_Sheet1"/>
      <sheetName val="Payment_Schedule1"/>
      <sheetName val="PAR_Summary8"/>
      <sheetName val="Calculation_Sheet8"/>
      <sheetName val="OP's_Input_Sheet8"/>
      <sheetName val="OP's_Output_Sheet8"/>
      <sheetName val="Wolf_Sheet8"/>
      <sheetName val="Order_Sheet8"/>
      <sheetName val="Payment_Schedule8"/>
      <sheetName val="PAR_Summary2"/>
      <sheetName val="Calculation_Sheet2"/>
      <sheetName val="OP's_Input_Sheet2"/>
      <sheetName val="OP's_Output_Sheet2"/>
      <sheetName val="Wolf_Sheet2"/>
      <sheetName val="Order_Sheet2"/>
      <sheetName val="Payment_Schedule2"/>
      <sheetName val="PAR_Summary3"/>
      <sheetName val="Calculation_Sheet3"/>
      <sheetName val="OP's_Input_Sheet3"/>
      <sheetName val="OP's_Output_Sheet3"/>
      <sheetName val="Wolf_Sheet3"/>
      <sheetName val="Order_Sheet3"/>
      <sheetName val="Payment_Schedule3"/>
      <sheetName val="PAR_Summary7"/>
      <sheetName val="Calculation_Sheet7"/>
      <sheetName val="OP's_Input_Sheet7"/>
      <sheetName val="OP's_Output_Sheet7"/>
      <sheetName val="Wolf_Sheet7"/>
      <sheetName val="Order_Sheet7"/>
      <sheetName val="Payment_Schedule7"/>
      <sheetName val="PAR_Summary4"/>
      <sheetName val="Calculation_Sheet4"/>
      <sheetName val="OP's_Input_Sheet4"/>
      <sheetName val="OP's_Output_Sheet4"/>
      <sheetName val="Wolf_Sheet4"/>
      <sheetName val="Order_Sheet4"/>
      <sheetName val="Payment_Schedule4"/>
      <sheetName val="PAR_Summary6"/>
      <sheetName val="Calculation_Sheet6"/>
      <sheetName val="OP's_Input_Sheet6"/>
      <sheetName val="OP's_Output_Sheet6"/>
      <sheetName val="Wolf_Sheet6"/>
      <sheetName val="Order_Sheet6"/>
      <sheetName val="Payment_Schedule6"/>
      <sheetName val="PAR_Summary5"/>
      <sheetName val="Calculation_Sheet5"/>
      <sheetName val="OP's_Input_Sheet5"/>
      <sheetName val="OP's_Output_Sheet5"/>
      <sheetName val="Wolf_Sheet5"/>
      <sheetName val="Order_Sheet5"/>
      <sheetName val="Payment_Schedule5"/>
      <sheetName val="PAR_Summary9"/>
      <sheetName val="Calculation_Sheet9"/>
      <sheetName val="OP's_Input_Sheet9"/>
      <sheetName val="OP's_Output_Sheet9"/>
      <sheetName val="Wolf_Sheet9"/>
      <sheetName val="Order_Sheet9"/>
      <sheetName val="Payment_Schedule9"/>
      <sheetName val="PAR_Summary10"/>
      <sheetName val="Calculation_Sheet10"/>
      <sheetName val="OP's_Input_Sheet10"/>
      <sheetName val="OP's_Output_Sheet10"/>
      <sheetName val="Wolf_Sheet10"/>
      <sheetName val="Order_Sheet10"/>
      <sheetName val="Payment_Schedule10"/>
      <sheetName val="PAR_Summary11"/>
      <sheetName val="Calculation_Sheet11"/>
      <sheetName val="OP's_Input_Sheet11"/>
      <sheetName val="OP's_Output_Sheet11"/>
      <sheetName val="Wolf_Sheet11"/>
      <sheetName val="Order_Sheet11"/>
      <sheetName val="Payment_Schedule11"/>
      <sheetName val="PAR_Summary12"/>
      <sheetName val="Calculation_Sheet12"/>
      <sheetName val="OP's_Input_Sheet12"/>
      <sheetName val="OP's_Output_Sheet12"/>
      <sheetName val="Wolf_Sheet12"/>
      <sheetName val="Order_Sheet12"/>
      <sheetName val="Payment_Schedule12"/>
      <sheetName val="PAR_Summary13"/>
      <sheetName val="Calculation_Sheet13"/>
      <sheetName val="OP's_Input_Sheet13"/>
      <sheetName val="OP's_Output_Sheet13"/>
      <sheetName val="Wolf_Sheet13"/>
      <sheetName val="Order_Sheet13"/>
      <sheetName val="Payment_Schedule13"/>
      <sheetName val="PAR_Summary14"/>
      <sheetName val="Calculation_Sheet14"/>
      <sheetName val="OP's_Input_Sheet14"/>
      <sheetName val="OP's_Output_Sheet14"/>
      <sheetName val="Wolf_Sheet14"/>
      <sheetName val="Order_Sheet14"/>
      <sheetName val="Payment_Schedule14"/>
      <sheetName val="PAR_Summary15"/>
      <sheetName val="Calculation_Sheet15"/>
      <sheetName val="OP's_Input_Sheet15"/>
      <sheetName val="OP's_Output_Sheet15"/>
      <sheetName val="Wolf_Sheet15"/>
      <sheetName val="Order_Sheet15"/>
      <sheetName val="Payment_Schedule15"/>
      <sheetName val="PAR_Summary16"/>
      <sheetName val="Calculation_Sheet16"/>
      <sheetName val="OP's_Input_Sheet16"/>
      <sheetName val="OP's_Output_Sheet16"/>
      <sheetName val="Wolf_Sheet16"/>
      <sheetName val="Order_Sheet16"/>
      <sheetName val="Payment_Schedule16"/>
      <sheetName val="PAR_Summary17"/>
      <sheetName val="Calculation_Sheet17"/>
      <sheetName val="OP's_Input_Sheet17"/>
      <sheetName val="OP's_Output_Sheet17"/>
      <sheetName val="Wolf_Sheet17"/>
      <sheetName val="Order_Sheet17"/>
      <sheetName val="Payment_Schedule17"/>
      <sheetName val="PAR_Summary18"/>
      <sheetName val="Calculation_Sheet18"/>
      <sheetName val="OP's_Input_Sheet18"/>
      <sheetName val="OP's_Output_Sheet18"/>
      <sheetName val="Wolf_Sheet18"/>
      <sheetName val="Order_Sheet18"/>
      <sheetName val="Payment_Schedule18"/>
      <sheetName val="Executive Summary"/>
      <sheetName val="Blank Extension Order and Full "/>
      <sheetName val="Construction"/>
      <sheetName val="Inputs"/>
      <sheetName val="PAR_Summary19"/>
      <sheetName val="Calculation_Sheet19"/>
      <sheetName val="OP's_Input_Sheet19"/>
      <sheetName val="OP's_Output_Sheet19"/>
      <sheetName val="Wolf_Sheet19"/>
      <sheetName val="Order_Sheet19"/>
      <sheetName val="Payment_Schedule19"/>
      <sheetName val="Lead Spreadsheet"/>
      <sheetName val="Summary 1 - A"/>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refreshError="1"/>
      <sheetData sheetId="144" refreshError="1"/>
      <sheetData sheetId="145" refreshError="1"/>
      <sheetData sheetId="146"/>
      <sheetData sheetId="147"/>
      <sheetData sheetId="148"/>
      <sheetData sheetId="149"/>
      <sheetData sheetId="150"/>
      <sheetData sheetId="151"/>
      <sheetData sheetId="152"/>
      <sheetData sheetId="153" refreshError="1"/>
      <sheetData sheetId="15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 Up"/>
      <sheetName val="Tile Choice"/>
      <sheetName val="Measurement"/>
      <sheetName val="Supplier Sheets"/>
      <sheetName val="Tiler Sheets"/>
      <sheetName val="Cost Schedule"/>
      <sheetName val="White Card"/>
      <sheetName val="TSA"/>
      <sheetName val="Progress Report"/>
      <sheetName val="Order 1"/>
      <sheetName val="Order 2"/>
      <sheetName val="Order 3"/>
      <sheetName val="Order 4"/>
      <sheetName val="Order 5"/>
      <sheetName val="Order 6"/>
      <sheetName val="Order 7"/>
      <sheetName val="Order 8"/>
      <sheetName val="Order 9"/>
      <sheetName val="Order 10"/>
      <sheetName val="Order 11"/>
      <sheetName val="Order 12"/>
      <sheetName val="Order 13"/>
      <sheetName val="Order 14"/>
      <sheetName val="Order 15"/>
      <sheetName val="Order 16"/>
      <sheetName val="Order 17"/>
      <sheetName val="Order 18"/>
      <sheetName val="Order 19"/>
      <sheetName val="Order 20"/>
      <sheetName val="Order 21"/>
      <sheetName val="Order 22"/>
      <sheetName val="Order 23"/>
      <sheetName val="Order 24"/>
      <sheetName val="Order 25"/>
      <sheetName val="Order 26"/>
      <sheetName val="Order 27"/>
      <sheetName val="Order 28"/>
      <sheetName val="Order 29"/>
      <sheetName val="Order 30"/>
      <sheetName val="Order 31"/>
      <sheetName val="Order 32"/>
      <sheetName val="Order 33"/>
      <sheetName val="Order 34"/>
      <sheetName val="Order 35"/>
      <sheetName val="Order 36"/>
      <sheetName val="Order 37"/>
      <sheetName val="Order 38"/>
      <sheetName val="Order 39"/>
      <sheetName val="Order 40"/>
      <sheetName val="Order 41"/>
    </sheetNames>
    <sheetDataSet>
      <sheetData sheetId="0">
        <row r="1">
          <cell r="A1" t="str">
            <v>T. J. SIMMONS &amp; CO. Ltd.</v>
          </cell>
        </row>
        <row r="5">
          <cell r="B5" t="str">
            <v>23rd March 2011</v>
          </cell>
        </row>
        <row r="7">
          <cell r="B7" t="str">
            <v>St James Homes</v>
          </cell>
        </row>
        <row r="9">
          <cell r="B9" t="str">
            <v>Queen Mary's Place, Roehampton - Phase 3</v>
          </cell>
        </row>
        <row r="38">
          <cell r="B38" t="str">
            <v>Kitchen Floors</v>
          </cell>
          <cell r="C38">
            <v>15</v>
          </cell>
          <cell r="E38">
            <v>17</v>
          </cell>
          <cell r="F38" t="str">
            <v>Util/Linen Floors</v>
          </cell>
          <cell r="G38">
            <v>25</v>
          </cell>
          <cell r="I38">
            <v>17</v>
          </cell>
        </row>
        <row r="39">
          <cell r="B39" t="str">
            <v>Cloaks Walls</v>
          </cell>
          <cell r="C39">
            <v>19</v>
          </cell>
          <cell r="E39">
            <v>18.5</v>
          </cell>
          <cell r="F39" t="str">
            <v>Cloaks Floors</v>
          </cell>
          <cell r="G39">
            <v>15</v>
          </cell>
          <cell r="I39">
            <v>17</v>
          </cell>
        </row>
        <row r="40">
          <cell r="B40" t="str">
            <v>Bathroom Walls</v>
          </cell>
          <cell r="C40">
            <v>19</v>
          </cell>
          <cell r="E40">
            <v>18.5</v>
          </cell>
          <cell r="F40" t="str">
            <v>Bathroom Floors</v>
          </cell>
          <cell r="G40">
            <v>18</v>
          </cell>
          <cell r="I40">
            <v>17</v>
          </cell>
        </row>
        <row r="41">
          <cell r="B41" t="str">
            <v>En Suite 1 Walls</v>
          </cell>
          <cell r="C41">
            <v>19</v>
          </cell>
          <cell r="E41">
            <v>18.5</v>
          </cell>
          <cell r="F41" t="str">
            <v>En Suite 1 Floors</v>
          </cell>
          <cell r="G41">
            <v>18</v>
          </cell>
          <cell r="I41">
            <v>17</v>
          </cell>
        </row>
        <row r="42">
          <cell r="B42" t="str">
            <v>En Suite 2 Walls</v>
          </cell>
          <cell r="C42">
            <v>19</v>
          </cell>
          <cell r="E42">
            <v>18.5</v>
          </cell>
          <cell r="F42" t="str">
            <v>En Suite 2 Floors</v>
          </cell>
          <cell r="G42">
            <v>18</v>
          </cell>
          <cell r="I42">
            <v>17</v>
          </cell>
        </row>
        <row r="43">
          <cell r="F43" t="str">
            <v>Din/Fam Floors</v>
          </cell>
          <cell r="G43">
            <v>15</v>
          </cell>
          <cell r="I43">
            <v>17</v>
          </cell>
        </row>
      </sheetData>
      <sheetData sheetId="1">
        <row r="9">
          <cell r="B9" t="str">
            <v>Wall Tiles</v>
          </cell>
        </row>
      </sheetData>
      <sheetData sheetId="2" refreshError="1"/>
      <sheetData sheetId="3">
        <row r="9">
          <cell r="J9">
            <v>0</v>
          </cell>
          <cell r="K9">
            <v>0.15</v>
          </cell>
          <cell r="L9">
            <v>0.2</v>
          </cell>
        </row>
      </sheetData>
      <sheetData sheetId="4" refreshError="1"/>
      <sheetData sheetId="5">
        <row r="7">
          <cell r="BB7">
            <v>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2&amp;3&amp;4)Inquiry"/>
      <sheetName val="Basis"/>
      <sheetName val="Construction"/>
      <sheetName val="Executive Summary"/>
      <sheetName val="Executive_Summary2"/>
      <sheetName val="Executive_Summary"/>
      <sheetName val="Executive_Summary1"/>
      <sheetName val="Executive_Summary3"/>
      <sheetName val="Executive_Summary4"/>
      <sheetName val="MATL"/>
      <sheetName val="Modified Store"/>
      <sheetName val="Executive_Summary5"/>
      <sheetName val="Modified_Store"/>
      <sheetName val="Fill Platform Pricing "/>
      <sheetName val="Canopy Pricing"/>
      <sheetName val="Stepsafe Platform Pricing"/>
      <sheetName val="Project Summary"/>
      <sheetName val="0900"/>
      <sheetName val="LON SqFt"/>
    </sheetNames>
    <sheetDataSet>
      <sheetData sheetId="0" refreshError="1">
        <row r="1">
          <cell r="B1" t="str">
            <v>PLANTATION PLACE</v>
          </cell>
          <cell r="D1">
            <v>36362</v>
          </cell>
        </row>
        <row r="3">
          <cell r="B3" t="str">
            <v>Indicative Cashflow</v>
          </cell>
          <cell r="D3" t="str">
            <v>Net of VAT</v>
          </cell>
        </row>
        <row r="5">
          <cell r="B5" t="str">
            <v>Costs to</v>
          </cell>
          <cell r="C5">
            <v>36525</v>
          </cell>
          <cell r="D5">
            <v>3378095.67</v>
          </cell>
        </row>
        <row r="7">
          <cell r="C7">
            <v>36161</v>
          </cell>
          <cell r="D7">
            <v>994034.33</v>
          </cell>
        </row>
        <row r="8">
          <cell r="C8">
            <v>36192</v>
          </cell>
          <cell r="D8">
            <v>19073.8</v>
          </cell>
        </row>
        <row r="9">
          <cell r="C9">
            <v>36223</v>
          </cell>
          <cell r="D9">
            <v>825477</v>
          </cell>
        </row>
        <row r="10">
          <cell r="C10">
            <v>36254</v>
          </cell>
          <cell r="D10">
            <v>443735.38</v>
          </cell>
        </row>
        <row r="11">
          <cell r="C11">
            <v>36285</v>
          </cell>
          <cell r="D11">
            <v>53561.270000000004</v>
          </cell>
        </row>
        <row r="12">
          <cell r="C12">
            <v>36316</v>
          </cell>
          <cell r="D12">
            <v>385274.63</v>
          </cell>
        </row>
        <row r="13">
          <cell r="C13">
            <v>36347</v>
          </cell>
          <cell r="D13">
            <v>611030.9</v>
          </cell>
        </row>
        <row r="14">
          <cell r="C14">
            <v>36378</v>
          </cell>
          <cell r="D14">
            <v>1895000</v>
          </cell>
        </row>
        <row r="15">
          <cell r="C15">
            <v>36409</v>
          </cell>
          <cell r="D15">
            <v>1657871.5</v>
          </cell>
        </row>
        <row r="16">
          <cell r="C16">
            <v>36440</v>
          </cell>
          <cell r="D16">
            <v>1486900</v>
          </cell>
        </row>
        <row r="17">
          <cell r="C17">
            <v>36471</v>
          </cell>
          <cell r="D17">
            <v>1052434</v>
          </cell>
        </row>
        <row r="18">
          <cell r="C18">
            <v>36502</v>
          </cell>
          <cell r="D18">
            <v>977268</v>
          </cell>
        </row>
        <row r="19">
          <cell r="C19">
            <v>36533</v>
          </cell>
          <cell r="D19">
            <v>541291</v>
          </cell>
        </row>
        <row r="20">
          <cell r="C20">
            <v>36564</v>
          </cell>
          <cell r="D20">
            <v>140465.5</v>
          </cell>
        </row>
        <row r="21">
          <cell r="C21">
            <v>36595</v>
          </cell>
          <cell r="D21">
            <v>0</v>
          </cell>
        </row>
        <row r="22">
          <cell r="C22">
            <v>36626</v>
          </cell>
          <cell r="D22">
            <v>0</v>
          </cell>
        </row>
        <row r="23">
          <cell r="C23">
            <v>36657</v>
          </cell>
          <cell r="D23">
            <v>0</v>
          </cell>
        </row>
        <row r="24">
          <cell r="C24">
            <v>36688</v>
          </cell>
          <cell r="D24">
            <v>0</v>
          </cell>
        </row>
        <row r="25">
          <cell r="C25">
            <v>36719</v>
          </cell>
          <cell r="D25">
            <v>100500</v>
          </cell>
        </row>
        <row r="27">
          <cell r="C27" t="str">
            <v>Contingency</v>
          </cell>
          <cell r="D27">
            <v>287987</v>
          </cell>
        </row>
        <row r="29">
          <cell r="D29">
            <v>14849999.98</v>
          </cell>
        </row>
      </sheetData>
      <sheetData sheetId="1" refreshError="1"/>
      <sheetData sheetId="2" refreshError="1"/>
      <sheetData sheetId="3" refreshError="1"/>
      <sheetData sheetId="4" refreshError="1"/>
      <sheetData sheetId="5"/>
      <sheetData sheetId="6"/>
      <sheetData sheetId="7"/>
      <sheetData sheetId="8"/>
      <sheetData sheetId="9"/>
      <sheetData sheetId="10" refreshError="1"/>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2-Budget"/>
      <sheetName val="Ph2-Works"/>
      <sheetName val="Ph2-Security"/>
      <sheetName val="Ph2-Flow"/>
      <sheetName val="Ph2-Board"/>
      <sheetName val="PO-Budget"/>
      <sheetName val="PO-Works"/>
      <sheetName val="PO-Flow"/>
      <sheetName val="PO-Board"/>
      <sheetName val="Ph3-Budget"/>
      <sheetName val="PlanGain"/>
      <sheetName val="Ph3-Flow"/>
      <sheetName val="P3Board"/>
      <sheetName val="TotalBud"/>
      <sheetName val="CompSheet"/>
      <sheetName val="Architect"/>
      <sheetName val="QS"/>
      <sheetName val="Engineer"/>
      <sheetName val="LandArch"/>
      <sheetName val="Ph.1 Madison"/>
      <sheetName val="Ph.2 Madison"/>
      <sheetName val="Ph.3 Madison"/>
      <sheetName val="Form"/>
      <sheetName val="Sheet1"/>
      <sheetName val="(2&amp;3&amp;4)Inquiry"/>
      <sheetName val="Ph_1_Madison"/>
      <sheetName val="Ph_2_Madison"/>
      <sheetName val="Ph_3_Madison"/>
      <sheetName val="Ph_1_Madison1"/>
      <sheetName val="Ph_2_Madison1"/>
      <sheetName val="Ph_3_Madison1"/>
      <sheetName val="CFA"/>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refreshError="1"/>
      <sheetData sheetId="15"/>
      <sheetData sheetId="16"/>
      <sheetData sheetId="17"/>
      <sheetData sheetId="18"/>
      <sheetData sheetId="19"/>
      <sheetData sheetId="20"/>
      <sheetData sheetId="21"/>
      <sheetData sheetId="22"/>
      <sheetData sheetId="23" refreshError="1"/>
      <sheetData sheetId="24" refreshError="1"/>
      <sheetData sheetId="25"/>
      <sheetData sheetId="26"/>
      <sheetData sheetId="27"/>
      <sheetData sheetId="28"/>
      <sheetData sheetId="29"/>
      <sheetData sheetId="30"/>
      <sheetData sheetId="31"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Data"/>
      <sheetName val="Summary"/>
      <sheetName val="Cost Plan"/>
      <sheetName val="Indices"/>
      <sheetName val="EUQ"/>
      <sheetName val="OP's Input Sheet"/>
      <sheetName val="Project_Data"/>
      <sheetName val="Cost_Plan"/>
    </sheetNames>
    <sheetDataSet>
      <sheetData sheetId="0">
        <row r="15">
          <cell r="D15" t="str">
            <v>Shell &amp; Core + Cat A</v>
          </cell>
        </row>
      </sheetData>
      <sheetData sheetId="1"/>
      <sheetData sheetId="2"/>
      <sheetData sheetId="3"/>
      <sheetData sheetId="4"/>
      <sheetData sheetId="5" refreshError="1"/>
      <sheetData sheetId="6"/>
      <sheetData sheetId="7"/>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s"/>
      <sheetName val="Input Sheet"/>
      <sheetName val="Output Sheet"/>
      <sheetName val="Value by supplier exc. quotes"/>
      <sheetName val="Sheet43"/>
      <sheetName val="Addis"/>
      <sheetName val="Aslotel"/>
      <sheetName val="Ashlands"/>
      <sheetName val="Assa Abbloy"/>
      <sheetName val="Autoclock"/>
      <sheetName val="Autonumis"/>
      <sheetName val="Badgemaster"/>
      <sheetName val="Bermar"/>
      <sheetName val="Case Goods"/>
      <sheetName val="Cavalier"/>
      <sheetName val="Classic"/>
      <sheetName val="Comet"/>
      <sheetName val="Contacta"/>
      <sheetName val="Costa Coffee"/>
      <sheetName val="DMX"/>
      <sheetName val="EAS"/>
      <sheetName val="Evac Chair"/>
      <sheetName val="Gailarde"/>
      <sheetName val="Geometric"/>
      <sheetName val="Gibbs and Dandy"/>
      <sheetName val="Gideons"/>
      <sheetName val="Glasdon"/>
      <sheetName val="Hypnos"/>
      <sheetName val="ID Data"/>
      <sheetName val="Insafe"/>
      <sheetName val="Jermyn St"/>
      <sheetName val="Kellogg"/>
      <sheetName val="King"/>
      <sheetName val="Kings Cross Truck Co"/>
      <sheetName val="Link 51"/>
      <sheetName val="Lockhart"/>
      <sheetName val="London Communication"/>
      <sheetName val="Lyreco"/>
      <sheetName val="Mattison"/>
      <sheetName val="Miele"/>
      <sheetName val="HH Associates"/>
      <sheetName val="Mitre"/>
      <sheetName val="Monogram"/>
      <sheetName val="Mothercare"/>
      <sheetName val="NRG"/>
      <sheetName val="Panaz"/>
      <sheetName val="Paragon Fine Arts"/>
      <sheetName val="Plumb Centre"/>
      <sheetName val="Porter Lancastrian"/>
      <sheetName val="Protec"/>
      <sheetName val="Rentokil Tropical"/>
      <sheetName val="Reward"/>
      <sheetName val="SAFA"/>
      <sheetName val="SCCI"/>
      <sheetName val="SETON"/>
      <sheetName val="Teffont Bus Sys"/>
      <sheetName val="Tibard"/>
      <sheetName val="Vaclensa"/>
      <sheetName val="Input_Sheet"/>
      <sheetName val="Output_Sheet"/>
      <sheetName val="Value_by_supplier_exc__quotes"/>
      <sheetName val="Assa_Abbloy"/>
      <sheetName val="Case_Goods"/>
      <sheetName val="Costa_Coffee"/>
      <sheetName val="Evac_Chair"/>
      <sheetName val="Gibbs_and_Dandy"/>
      <sheetName val="ID_Data"/>
      <sheetName val="Jermyn_St"/>
      <sheetName val="Kings_Cross_Truck_Co"/>
      <sheetName val="Link_51"/>
      <sheetName val="London_Communication"/>
      <sheetName val="HH_Associates"/>
      <sheetName val="Paragon_Fine_Arts"/>
      <sheetName val="Plumb_Centre"/>
      <sheetName val="Porter_Lancastrian"/>
      <sheetName val="Rentokil_Tropical"/>
      <sheetName val="Teffont_Bus_Sys"/>
      <sheetName val="Input_Sheet1"/>
      <sheetName val="Output_Sheet1"/>
      <sheetName val="Value_by_supplier_exc__quotes1"/>
      <sheetName val="Assa_Abbloy1"/>
      <sheetName val="Case_Goods1"/>
      <sheetName val="Costa_Coffee1"/>
      <sheetName val="Evac_Chair1"/>
      <sheetName val="Gibbs_and_Dandy1"/>
      <sheetName val="ID_Data1"/>
      <sheetName val="Jermyn_St1"/>
      <sheetName val="Kings_Cross_Truck_Co1"/>
      <sheetName val="Link_511"/>
      <sheetName val="London_Communication1"/>
      <sheetName val="HH_Associates1"/>
      <sheetName val="Paragon_Fine_Arts1"/>
      <sheetName val="Plumb_Centre1"/>
      <sheetName val="Porter_Lancastrian1"/>
      <sheetName val="Rentokil_Tropical1"/>
      <sheetName val="Teffont_Bus_Sys1"/>
      <sheetName val="Input_Sheet2"/>
      <sheetName val="Output_Sheet2"/>
      <sheetName val="Value_by_supplier_exc__quotes2"/>
      <sheetName val="Assa_Abbloy2"/>
      <sheetName val="Case_Goods2"/>
      <sheetName val="Costa_Coffee2"/>
      <sheetName val="Evac_Chair2"/>
      <sheetName val="Gibbs_and_Dandy2"/>
      <sheetName val="ID_Data2"/>
      <sheetName val="Jermyn_St2"/>
      <sheetName val="Kings_Cross_Truck_Co2"/>
      <sheetName val="Link_512"/>
      <sheetName val="London_Communication2"/>
      <sheetName val="HH_Associates2"/>
      <sheetName val="Paragon_Fine_Arts2"/>
      <sheetName val="Plumb_Centre2"/>
      <sheetName val="Porter_Lancastrian2"/>
      <sheetName val="Rentokil_Tropical2"/>
      <sheetName val="Teffont_Bus_Sys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ow r="13">
          <cell r="B13">
            <v>0</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truction"/>
      <sheetName val="Summary2"/>
      <sheetName val="Other Costs"/>
      <sheetName val="FitOut"/>
      <sheetName val="SUMMARY"/>
      <sheetName val="procurement contingency"/>
      <sheetName val="Chart1"/>
      <sheetName val="Sheet2"/>
      <sheetName val="(1) Construction"/>
      <sheetName val="(2) Furniture"/>
      <sheetName val="(3) AV"/>
      <sheetName val="(4) Fees"/>
      <sheetName val="(5) On Costs"/>
      <sheetName val="(6) Cont"/>
      <sheetName val="(7) Retail Contribution"/>
      <sheetName val="(8) VAT"/>
      <sheetName val="(9) IT"/>
      <sheetName val="(10) VAT"/>
      <sheetName val="Cashflow"/>
      <sheetName val="Commitment Schedule"/>
      <sheetName val="CBS"/>
      <sheetName val="Curves"/>
    </sheetNames>
    <sheetDataSet>
      <sheetData sheetId="0" refreshError="1">
        <row r="36">
          <cell r="S36">
            <v>0</v>
          </cell>
        </row>
        <row r="37">
          <cell r="S37">
            <v>0</v>
          </cell>
        </row>
        <row r="38">
          <cell r="S38">
            <v>0</v>
          </cell>
        </row>
        <row r="39">
          <cell r="S39">
            <v>0</v>
          </cell>
        </row>
        <row r="40">
          <cell r="S40">
            <v>0</v>
          </cell>
        </row>
        <row r="41">
          <cell r="S41">
            <v>0</v>
          </cell>
        </row>
        <row r="42">
          <cell r="S42">
            <v>0</v>
          </cell>
        </row>
        <row r="43">
          <cell r="S43">
            <v>0</v>
          </cell>
        </row>
        <row r="44">
          <cell r="S44">
            <v>0</v>
          </cell>
        </row>
        <row r="45">
          <cell r="S45">
            <v>0</v>
          </cell>
        </row>
        <row r="46">
          <cell r="S46">
            <v>0</v>
          </cell>
        </row>
        <row r="47">
          <cell r="S47">
            <v>0</v>
          </cell>
        </row>
        <row r="48">
          <cell r="S48">
            <v>0</v>
          </cell>
        </row>
        <row r="49">
          <cell r="S49">
            <v>0</v>
          </cell>
        </row>
        <row r="50">
          <cell r="S50">
            <v>0</v>
          </cell>
        </row>
        <row r="51">
          <cell r="S51">
            <v>0</v>
          </cell>
        </row>
        <row r="52">
          <cell r="S52">
            <v>0</v>
          </cell>
        </row>
        <row r="53">
          <cell r="S53">
            <v>0</v>
          </cell>
        </row>
        <row r="54">
          <cell r="S54">
            <v>229551.91666666666</v>
          </cell>
        </row>
        <row r="55">
          <cell r="S55">
            <v>229551.91666666666</v>
          </cell>
        </row>
        <row r="56">
          <cell r="S56">
            <v>229551.91666666666</v>
          </cell>
        </row>
        <row r="57">
          <cell r="S57">
            <v>229551.91666666666</v>
          </cell>
        </row>
        <row r="58">
          <cell r="S58">
            <v>229551.91666666666</v>
          </cell>
        </row>
        <row r="59">
          <cell r="S59">
            <v>229551.91666666666</v>
          </cell>
        </row>
        <row r="60">
          <cell r="S60">
            <v>229551.91666666666</v>
          </cell>
        </row>
        <row r="61">
          <cell r="S61">
            <v>229551.91666666666</v>
          </cell>
        </row>
        <row r="62">
          <cell r="S62">
            <v>229551.91666666666</v>
          </cell>
        </row>
        <row r="63">
          <cell r="S63">
            <v>3681114.4166666665</v>
          </cell>
        </row>
        <row r="64">
          <cell r="S64">
            <v>229551.91666666666</v>
          </cell>
        </row>
        <row r="65">
          <cell r="S65">
            <v>418172.20163680555</v>
          </cell>
        </row>
        <row r="66">
          <cell r="S66">
            <v>646432.70835409709</v>
          </cell>
        </row>
        <row r="67">
          <cell r="S67">
            <v>885799.25734174903</v>
          </cell>
        </row>
        <row r="68">
          <cell r="S68">
            <v>1097706.3902664275</v>
          </cell>
        </row>
        <row r="69">
          <cell r="S69">
            <v>1282154.1071281349</v>
          </cell>
        </row>
        <row r="70">
          <cell r="S70">
            <v>1439142.4079268659</v>
          </cell>
        </row>
        <row r="71">
          <cell r="S71">
            <v>1568671.2926626273</v>
          </cell>
        </row>
        <row r="72">
          <cell r="S72">
            <v>1670740.761335412</v>
          </cell>
        </row>
        <row r="73">
          <cell r="S73">
            <v>1745350.8139452264</v>
          </cell>
        </row>
        <row r="74">
          <cell r="S74">
            <v>1792501.4504920712</v>
          </cell>
        </row>
      </sheetData>
      <sheetData sheetId="1"/>
      <sheetData sheetId="2"/>
      <sheetData sheetId="3"/>
      <sheetData sheetId="4"/>
      <sheetData sheetId="5"/>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Front Cover"/>
      <sheetName val="Contact"/>
      <sheetName val="Contents"/>
      <sheetName val="1.0 Exec Summary"/>
      <sheetName val="2.0 Cost Plan Summary"/>
      <sheetName val="3.0 Basis"/>
      <sheetName val="3.0 Exclusions"/>
      <sheetName val="Appendicies"/>
      <sheetName val="A"/>
      <sheetName val="Assessment of Floor Areas"/>
      <sheetName val="Floor Area Summary"/>
      <sheetName val="Floor areas"/>
      <sheetName val="Summary"/>
      <sheetName val="B"/>
      <sheetName val="Base Front"/>
      <sheetName val="Base S&amp;C AG"/>
      <sheetName val="Base S&amp;C AG Detail"/>
      <sheetName val="Base S&amp;C BG"/>
      <sheetName val="Base S&amp;C BG Detail"/>
      <sheetName val="C"/>
      <sheetName val="Hybrid Front"/>
      <sheetName val="Hybrid S&amp;C AG"/>
      <sheetName val="HyBrid S&amp;C AG Detail"/>
      <sheetName val="Hybrid S&amp;C BG"/>
      <sheetName val="Hybrid S&amp;C BG Detail"/>
      <sheetName val="D"/>
      <sheetName val="New Front"/>
      <sheetName val="New S&amp;C AG"/>
      <sheetName val="New S&amp;C AG Detail"/>
      <sheetName val="New S&amp;C BG"/>
      <sheetName val="New S&amp;C BG Detail"/>
      <sheetName val="Rear Cover"/>
      <sheetName val="curtain walling measure Base"/>
      <sheetName val="curtain walling measureNew"/>
      <sheetName val="Walls"/>
      <sheetName val="Steel Frame"/>
      <sheetName val="Roof waterproofing"/>
      <sheetName val="Internal doors"/>
      <sheetName val="dry lining"/>
      <sheetName val="blockwork"/>
      <sheetName val="Data for Benchmark Report"/>
      <sheetName val="3.0 Reconciliation to previous"/>
      <sheetName val="6.0 Benchmarking Analysis 2"/>
      <sheetName val="6.0 Benchmarking Analysis 3"/>
      <sheetName val="7.0 Key Parameters"/>
      <sheetName val="9.0 Outline Specification"/>
      <sheetName val="Cashflow"/>
      <sheetName val="Cashlow Chart1"/>
      <sheetName val="Cashlow Char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s"/>
      <sheetName val="Graph Cumulative"/>
      <sheetName val="Data"/>
      <sheetName val="Form"/>
      <sheetName val="Sheet1"/>
      <sheetName val="Project Details"/>
      <sheetName val="Basis"/>
    </sheetNames>
    <sheetDataSet>
      <sheetData sheetId="0" refreshError="1"/>
      <sheetData sheetId="1"/>
      <sheetData sheetId="2">
        <row r="1">
          <cell r="C1" t="str">
            <v xml:space="preserve">     PETER FLETCHER'S CASHFLOW PROGRAMME</v>
          </cell>
        </row>
      </sheetData>
      <sheetData sheetId="3" refreshError="1"/>
      <sheetData sheetId="4" refreshError="1"/>
      <sheetData sheetId="5" refreshError="1"/>
      <sheetData sheetId="6"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Headlines"/>
      <sheetName val="Benchmarking Offices"/>
      <sheetName val="Offices key parameters"/>
      <sheetName val="Benchmarking Residential"/>
      <sheetName val="summary of costs"/>
      <sheetName val="Offices elemental summary"/>
      <sheetName val="Residential elemental summary"/>
      <sheetName val="Common infrastructure"/>
      <sheetName val="Risks"/>
      <sheetName val="Base Areas-m²"/>
      <sheetName val="Base Areas-ft²"/>
      <sheetName val="Areas-notes"/>
      <sheetName val="Residential unit mix"/>
      <sheetName val="basis"/>
      <sheetName val="assumptions"/>
      <sheetName val="assumptions (2)"/>
      <sheetName val="exclusions"/>
      <sheetName val="Appendix A fly"/>
      <sheetName val="Office cost detail"/>
      <sheetName val="Appendices B fly"/>
      <sheetName val="Residential outline spec."/>
      <sheetName val="Appendices C fly"/>
    </sheetNames>
    <sheetDataSet>
      <sheetData sheetId="0"/>
      <sheetData sheetId="1"/>
      <sheetData sheetId="2"/>
      <sheetData sheetId="3"/>
      <sheetData sheetId="4"/>
      <sheetData sheetId="5"/>
      <sheetData sheetId="6"/>
      <sheetData sheetId="7"/>
      <sheetData sheetId="8"/>
      <sheetData sheetId="9"/>
      <sheetData sheetId="10"/>
      <sheetData sheetId="11">
        <row r="32">
          <cell r="O32">
            <v>43496</v>
          </cell>
        </row>
      </sheetData>
      <sheetData sheetId="12">
        <row r="32">
          <cell r="O32">
            <v>468196</v>
          </cell>
        </row>
      </sheetData>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Headlines"/>
      <sheetName val="Benchmarking Offices"/>
      <sheetName val="Offices key parameters"/>
      <sheetName val="Benchmarking Residential"/>
      <sheetName val="summary of costs"/>
      <sheetName val="Offices elemental summary"/>
      <sheetName val="Residential elemental summary"/>
      <sheetName val="Common infrastructure"/>
      <sheetName val="Risks"/>
      <sheetName val="Base Areas-m²"/>
      <sheetName val="Base Areas-ft²"/>
      <sheetName val="Areas-notes"/>
      <sheetName val="Residential unit mix"/>
      <sheetName val="basis"/>
      <sheetName val="assumptions"/>
      <sheetName val="assumptions (2)"/>
      <sheetName val="exclusions"/>
      <sheetName val="Appendix A fly"/>
      <sheetName val="Office cost detail"/>
      <sheetName val="Appendices B fly"/>
      <sheetName val="Residential outline spec."/>
      <sheetName val="Appendices C fly"/>
    </sheetNames>
    <sheetDataSet>
      <sheetData sheetId="0"/>
      <sheetData sheetId="1"/>
      <sheetData sheetId="2"/>
      <sheetData sheetId="3"/>
      <sheetData sheetId="4"/>
      <sheetData sheetId="5"/>
      <sheetData sheetId="6"/>
      <sheetData sheetId="7"/>
      <sheetData sheetId="8"/>
      <sheetData sheetId="9"/>
      <sheetData sheetId="10"/>
      <sheetData sheetId="11">
        <row r="32">
          <cell r="O32">
            <v>43496</v>
          </cell>
        </row>
      </sheetData>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Data Sheet"/>
      <sheetName val="Cover"/>
      <sheetName val="Contents"/>
      <sheetName val="Introduction"/>
      <sheetName val="Exec. Sum"/>
      <sheetName val="Fees"/>
      <sheetName val="Sch. Areas"/>
      <sheetName val="Summary"/>
      <sheetName val="Cost Plan"/>
      <sheetName val="FF &amp; E Summary"/>
      <sheetName val="BEDFF+E "/>
      <sheetName val="OPEBED"/>
      <sheetName val="IT"/>
      <sheetName val="OPEPA"/>
      <sheetName val="Risks"/>
      <sheetName val="Cash Flow"/>
      <sheetName val="Graph"/>
      <sheetName val="Exclusions"/>
      <sheetName val="Disclaimer"/>
      <sheetName val="1.00"/>
      <sheetName val="2.00"/>
      <sheetName val="3.00"/>
      <sheetName val="4.00"/>
      <sheetName val="5.00"/>
      <sheetName val="6.00"/>
      <sheetName val="Module1"/>
      <sheetName val="ASFuncs"/>
      <sheetName val="7.00"/>
      <sheetName val="8.00"/>
      <sheetName val="9.00"/>
      <sheetName val="10.00"/>
      <sheetName val="Market Test"/>
      <sheetName val="cashflow macro functions"/>
      <sheetName val="Prelims"/>
      <sheetName val="MARRIOTT"/>
      <sheetName val="Sheet1"/>
      <sheetName val="Changes CP5 to CP6"/>
      <sheetName val="Tax Summary"/>
    </sheetNames>
    <sheetDataSet>
      <sheetData sheetId="0" refreshError="1">
        <row r="35">
          <cell r="H35">
            <v>768</v>
          </cell>
        </row>
      </sheetData>
      <sheetData sheetId="1" refreshError="1"/>
      <sheetData sheetId="2" refreshError="1"/>
      <sheetData sheetId="3" refreshError="1"/>
      <sheetData sheetId="4" refreshError="1"/>
      <sheetData sheetId="5" refreshError="1"/>
      <sheetData sheetId="6" refreshError="1">
        <row r="39">
          <cell r="E39">
            <v>21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inf cash"/>
      <sheetName val="accom cash"/>
      <sheetName val="Sports cash"/>
      <sheetName val="train cash"/>
      <sheetName val="site cash "/>
      <sheetName val="Water cash"/>
      <sheetName val="CCTV cash"/>
      <sheetName val="Infrastructure"/>
      <sheetName val="Accommodation"/>
      <sheetName val="training"/>
      <sheetName val="siteworks"/>
      <sheetName val="Cashflow-with baseline"/>
      <sheetName val="inf_cash"/>
      <sheetName val="accom_cash"/>
      <sheetName val="Sports_cash"/>
      <sheetName val="train_cash"/>
      <sheetName val="site_cash_"/>
      <sheetName val="Water_cash"/>
      <sheetName val="CCTV_cash"/>
      <sheetName val="Cashflow-with_baseline"/>
      <sheetName val="inf_cash1"/>
      <sheetName val="accom_cash1"/>
      <sheetName val="Sports_cash1"/>
      <sheetName val="train_cash1"/>
      <sheetName val="site_cash_1"/>
      <sheetName val="Water_cash1"/>
      <sheetName val="CCTV_cash1"/>
      <sheetName val="Cashflow-with_baseline1"/>
      <sheetName val="inf_cash5"/>
      <sheetName val="accom_cash5"/>
      <sheetName val="Sports_cash5"/>
      <sheetName val="train_cash5"/>
      <sheetName val="site_cash_5"/>
      <sheetName val="Water_cash5"/>
      <sheetName val="CCTV_cash5"/>
      <sheetName val="Cashflow-with_baseline5"/>
      <sheetName val="inf_cash2"/>
      <sheetName val="accom_cash2"/>
      <sheetName val="Sports_cash2"/>
      <sheetName val="train_cash2"/>
      <sheetName val="site_cash_2"/>
      <sheetName val="Water_cash2"/>
      <sheetName val="CCTV_cash2"/>
      <sheetName val="Cashflow-with_baseline2"/>
      <sheetName val="inf_cash3"/>
      <sheetName val="accom_cash3"/>
      <sheetName val="Sports_cash3"/>
      <sheetName val="train_cash3"/>
      <sheetName val="site_cash_3"/>
      <sheetName val="Water_cash3"/>
      <sheetName val="CCTV_cash3"/>
      <sheetName val="Cashflow-with_baseline3"/>
      <sheetName val="inf_cash4"/>
      <sheetName val="accom_cash4"/>
      <sheetName val="Sports_cash4"/>
      <sheetName val="train_cash4"/>
      <sheetName val="site_cash_4"/>
      <sheetName val="Water_cash4"/>
      <sheetName val="CCTV_cash4"/>
      <sheetName val="Cashflow-with_baseline4"/>
    </sheetNames>
    <sheetDataSet>
      <sheetData sheetId="0"/>
      <sheetData sheetId="1"/>
      <sheetData sheetId="2" refreshError="1"/>
      <sheetData sheetId="3"/>
      <sheetData sheetId="4" refreshError="1">
        <row r="22">
          <cell r="A22">
            <v>1</v>
          </cell>
        </row>
        <row r="23">
          <cell r="A23">
            <v>2</v>
          </cell>
        </row>
        <row r="24">
          <cell r="A24">
            <v>3</v>
          </cell>
        </row>
        <row r="25">
          <cell r="A25">
            <v>4</v>
          </cell>
        </row>
        <row r="26">
          <cell r="A26">
            <v>5</v>
          </cell>
        </row>
        <row r="27">
          <cell r="A27">
            <v>6</v>
          </cell>
        </row>
        <row r="28">
          <cell r="A28">
            <v>7</v>
          </cell>
        </row>
        <row r="29">
          <cell r="A29">
            <v>8</v>
          </cell>
        </row>
        <row r="30">
          <cell r="A30">
            <v>9</v>
          </cell>
        </row>
        <row r="31">
          <cell r="A31">
            <v>10</v>
          </cell>
        </row>
        <row r="32">
          <cell r="A32">
            <v>11</v>
          </cell>
        </row>
      </sheetData>
      <sheetData sheetId="5"/>
      <sheetData sheetId="6"/>
      <sheetData sheetId="7"/>
      <sheetData sheetId="8"/>
      <sheetData sheetId="9"/>
      <sheetData sheetId="10"/>
      <sheetData sheetId="11"/>
      <sheetData sheetId="12" refreshError="1"/>
      <sheetData sheetId="13"/>
      <sheetData sheetId="14"/>
      <sheetData sheetId="15"/>
      <sheetData sheetId="16">
        <row r="22">
          <cell r="A22">
            <v>1</v>
          </cell>
        </row>
      </sheetData>
      <sheetData sheetId="17"/>
      <sheetData sheetId="18"/>
      <sheetData sheetId="19"/>
      <sheetData sheetId="20"/>
      <sheetData sheetId="21"/>
      <sheetData sheetId="22"/>
      <sheetData sheetId="23"/>
      <sheetData sheetId="24">
        <row r="22">
          <cell r="A22">
            <v>1</v>
          </cell>
        </row>
      </sheetData>
      <sheetData sheetId="25"/>
      <sheetData sheetId="26"/>
      <sheetData sheetId="27"/>
      <sheetData sheetId="28"/>
      <sheetData sheetId="29"/>
      <sheetData sheetId="30"/>
      <sheetData sheetId="31"/>
      <sheetData sheetId="32">
        <row r="22">
          <cell r="A22">
            <v>1</v>
          </cell>
        </row>
      </sheetData>
      <sheetData sheetId="33"/>
      <sheetData sheetId="34"/>
      <sheetData sheetId="35"/>
      <sheetData sheetId="36"/>
      <sheetData sheetId="37"/>
      <sheetData sheetId="38"/>
      <sheetData sheetId="39"/>
      <sheetData sheetId="40">
        <row r="22">
          <cell r="A22">
            <v>1</v>
          </cell>
        </row>
      </sheetData>
      <sheetData sheetId="41"/>
      <sheetData sheetId="42"/>
      <sheetData sheetId="43"/>
      <sheetData sheetId="44"/>
      <sheetData sheetId="45"/>
      <sheetData sheetId="46"/>
      <sheetData sheetId="47"/>
      <sheetData sheetId="48">
        <row r="22">
          <cell r="A22">
            <v>1</v>
          </cell>
        </row>
      </sheetData>
      <sheetData sheetId="49"/>
      <sheetData sheetId="50"/>
      <sheetData sheetId="51"/>
      <sheetData sheetId="52"/>
      <sheetData sheetId="53"/>
      <sheetData sheetId="54"/>
      <sheetData sheetId="55"/>
      <sheetData sheetId="56">
        <row r="22">
          <cell r="A22">
            <v>1</v>
          </cell>
        </row>
      </sheetData>
      <sheetData sheetId="57"/>
      <sheetData sheetId="58"/>
      <sheetData sheetId="59"/>
      <sheetData sheetId="60"/>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Data Sheet"/>
      <sheetName val="Cover"/>
      <sheetName val="Contents"/>
      <sheetName val="Introduction"/>
      <sheetName val="Exec. Sum"/>
      <sheetName val="Summary"/>
      <sheetName val="Bed Sch. Areas"/>
      <sheetName val="C&amp;B Sch. Areas"/>
      <sheetName val="Meet Sch. Areas"/>
      <sheetName val="Office Sch. Areas"/>
      <sheetName val="Bed Summary"/>
      <sheetName val="Bed Cost Plan"/>
      <sheetName val="C&amp;B Summary"/>
      <sheetName val="Func Cost Plan"/>
      <sheetName val="Rest Cost Plan"/>
      <sheetName val="Relocate Cost Plan"/>
      <sheetName val="Meet Summary"/>
      <sheetName val="Meet Cost Plan"/>
      <sheetName val="Xtra Bed Cost Plan"/>
      <sheetName val="Office Summary"/>
      <sheetName val="office Cost Plan"/>
      <sheetName val="Exec Cost Plan"/>
      <sheetName val="Fees"/>
      <sheetName val="Bed FF &amp; E Summary"/>
      <sheetName val="BEDFF+E "/>
      <sheetName val="OPEBED"/>
      <sheetName val="IT Bed"/>
      <sheetName val="OPEPA Bed"/>
      <sheetName val="C&amp;B FF &amp; E Summary"/>
      <sheetName val="C&amp;B FF+E "/>
      <sheetName val="C&amp;B IT"/>
      <sheetName val="C&amp;B OPEPA"/>
      <sheetName val="Meet FF &amp; E Summary"/>
      <sheetName val="MEETIN RMFF+E"/>
      <sheetName val="Meet IT"/>
      <sheetName val="Meet OPEPA"/>
      <sheetName val="Office FF &amp; E Summary"/>
      <sheetName val="exe lougeFF+E"/>
      <sheetName val="officeFF+E "/>
      <sheetName val="Office IT"/>
      <sheetName val="Exclusions"/>
      <sheetName val="Disclaimer"/>
      <sheetName val="1.00"/>
      <sheetName val="2.00"/>
      <sheetName val="3.00"/>
      <sheetName val="4.00"/>
      <sheetName val="5.00"/>
      <sheetName val="6.00"/>
      <sheetName val="Module1"/>
      <sheetName val="ASFuncs"/>
      <sheetName val="7.00"/>
      <sheetName val="8.00"/>
      <sheetName val="9.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CIS Average Inflation Calcs"/>
      <sheetName val="Average Indices Forecast"/>
      <sheetName val="Average IndicesForecast"/>
      <sheetName val="Data Sheet"/>
      <sheetName val="Contents-Sections-Project List"/>
      <sheetName val="Graphs"/>
      <sheetName val="Elemental Analyses"/>
      <sheetName val="Elemental Summary £m2"/>
      <sheetName val="Elemental Summary £ft2"/>
      <sheetName val="Metrics Summary"/>
      <sheetName val="Selected Metrics"/>
      <sheetName val="Av Accommodation Areas &amp; Tenure"/>
      <sheetName val="_PalUtilTempWorksheet"/>
      <sheetName val="Blended Facade Rates"/>
      <sheetName val="Rav Benchmarking"/>
      <sheetName val="_STDS_DG17D0DC0D"/>
      <sheetName val="_STDS_DG1E46A4D1"/>
    </sheetNames>
    <sheetDataSet>
      <sheetData sheetId="0" refreshError="1"/>
      <sheetData sheetId="1" refreshError="1"/>
      <sheetData sheetId="2" refreshError="1"/>
      <sheetData sheetId="3" refreshError="1"/>
      <sheetData sheetId="4" refreshError="1"/>
      <sheetData sheetId="5" refreshError="1"/>
      <sheetData sheetId="6">
        <row r="62">
          <cell r="AH62">
            <v>20526605</v>
          </cell>
        </row>
        <row r="151">
          <cell r="AH151">
            <v>50244014</v>
          </cell>
        </row>
        <row r="240">
          <cell r="AH240">
            <v>147040085</v>
          </cell>
        </row>
        <row r="278">
          <cell r="I278">
            <v>2706</v>
          </cell>
        </row>
        <row r="329">
          <cell r="AH329">
            <v>5771414</v>
          </cell>
        </row>
        <row r="367">
          <cell r="I367">
            <v>2678</v>
          </cell>
        </row>
        <row r="418">
          <cell r="AH418">
            <v>5585918</v>
          </cell>
        </row>
        <row r="456">
          <cell r="I456">
            <v>2234</v>
          </cell>
        </row>
        <row r="507">
          <cell r="AH507">
            <v>4616563</v>
          </cell>
        </row>
        <row r="545">
          <cell r="I545">
            <v>8551</v>
          </cell>
        </row>
        <row r="596">
          <cell r="AH596">
            <v>23845114</v>
          </cell>
        </row>
        <row r="634">
          <cell r="I634">
            <v>9607</v>
          </cell>
        </row>
        <row r="685">
          <cell r="AH685">
            <v>26884168</v>
          </cell>
        </row>
        <row r="723">
          <cell r="I723">
            <v>5607</v>
          </cell>
        </row>
        <row r="774">
          <cell r="AH774">
            <v>14560464</v>
          </cell>
        </row>
        <row r="812">
          <cell r="I812">
            <v>5681</v>
          </cell>
        </row>
        <row r="863">
          <cell r="AH863">
            <v>17755896</v>
          </cell>
        </row>
        <row r="901">
          <cell r="I901">
            <v>8302</v>
          </cell>
        </row>
        <row r="952">
          <cell r="AH952">
            <v>26034231</v>
          </cell>
        </row>
        <row r="990">
          <cell r="I990">
            <v>23681</v>
          </cell>
        </row>
        <row r="1041">
          <cell r="AH1041">
            <v>83057691</v>
          </cell>
        </row>
        <row r="1079">
          <cell r="I1079">
            <v>16387</v>
          </cell>
        </row>
        <row r="1130">
          <cell r="AH1130">
            <v>53954863</v>
          </cell>
        </row>
        <row r="1168">
          <cell r="I1168">
            <v>17548</v>
          </cell>
        </row>
        <row r="1219">
          <cell r="AH1219">
            <v>56642336</v>
          </cell>
        </row>
        <row r="1257">
          <cell r="I1257">
            <v>63940</v>
          </cell>
        </row>
        <row r="1308">
          <cell r="AH1308">
            <v>198069042</v>
          </cell>
        </row>
        <row r="1346">
          <cell r="I1346">
            <v>15112</v>
          </cell>
        </row>
        <row r="1397">
          <cell r="AH1397">
            <v>59228835</v>
          </cell>
        </row>
        <row r="1435">
          <cell r="I1435">
            <v>36134</v>
          </cell>
        </row>
        <row r="1486">
          <cell r="AH1486">
            <v>98692545</v>
          </cell>
        </row>
        <row r="1524">
          <cell r="I1524">
            <v>10419</v>
          </cell>
        </row>
        <row r="1575">
          <cell r="AH1575">
            <v>29122738</v>
          </cell>
        </row>
        <row r="1613">
          <cell r="I1613">
            <v>12589</v>
          </cell>
        </row>
        <row r="1664">
          <cell r="AH1664">
            <v>31132235</v>
          </cell>
        </row>
        <row r="1702">
          <cell r="I1702">
            <v>2251</v>
          </cell>
        </row>
        <row r="1753">
          <cell r="AH1753">
            <v>6413481</v>
          </cell>
        </row>
        <row r="1791">
          <cell r="I1791">
            <v>6292</v>
          </cell>
        </row>
        <row r="1842">
          <cell r="AH1842">
            <v>13931499</v>
          </cell>
        </row>
        <row r="1880">
          <cell r="I1880">
            <v>1456</v>
          </cell>
        </row>
        <row r="1931">
          <cell r="AH1931">
            <v>4505177</v>
          </cell>
        </row>
        <row r="1969">
          <cell r="I1969">
            <v>3012</v>
          </cell>
        </row>
        <row r="2020">
          <cell r="AH2020">
            <v>7809434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Data Sheet"/>
      <sheetName val="Cover"/>
      <sheetName val="Contents"/>
      <sheetName val="Introduction"/>
      <sheetName val="Exec. Sum"/>
      <sheetName val="Fees"/>
      <sheetName val="Sch. Areas"/>
      <sheetName val="Summary"/>
      <sheetName val="Cost Plan"/>
      <sheetName val="FF &amp; E Summary"/>
      <sheetName val="BEDFF+E "/>
      <sheetName val="OPEBED"/>
      <sheetName val="IT"/>
      <sheetName val="OPEPA"/>
      <sheetName val="Risks"/>
      <sheetName val="Cash Flow"/>
      <sheetName val="Graph"/>
      <sheetName val="Exclusions"/>
      <sheetName val="Disclaimer"/>
      <sheetName val="1.00"/>
      <sheetName val="2.00"/>
      <sheetName val="3.00"/>
      <sheetName val="4.00"/>
      <sheetName val="5.00"/>
      <sheetName val="6.00"/>
      <sheetName val="Module1"/>
      <sheetName val="ASFuncs"/>
      <sheetName val="7.00"/>
      <sheetName val="8.00"/>
      <sheetName val="9.00"/>
      <sheetName val="10.00"/>
      <sheetName val="Market Test"/>
      <sheetName val="cashflow macro functions"/>
      <sheetName val="Prelims"/>
      <sheetName val="MARRIOTT"/>
      <sheetName val="Sheet1"/>
      <sheetName val="Changes CP5 to CP6"/>
      <sheetName val="Tax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Data Sheet"/>
      <sheetName val="Cover"/>
      <sheetName val="Contents"/>
      <sheetName val="Introduction"/>
      <sheetName val="Exec. Sum"/>
      <sheetName val="Meet Fees"/>
      <sheetName val="Meet Sch. Areas"/>
      <sheetName val="Meet Summary"/>
      <sheetName val="Meet Cost Plan"/>
      <sheetName val="Meet FF &amp; E Summary"/>
      <sheetName val="MEETIN RMFF+E"/>
      <sheetName val="Meet IT"/>
      <sheetName val="Meet OPEPA"/>
      <sheetName val="Risks"/>
      <sheetName val="Cash Flow"/>
      <sheetName val="Graph"/>
      <sheetName val="Exclusions"/>
      <sheetName val="Disclaimer"/>
      <sheetName val="1.00"/>
      <sheetName val="2.00"/>
      <sheetName val="3.00"/>
      <sheetName val="4.00"/>
      <sheetName val="5.00"/>
      <sheetName val="6.00"/>
      <sheetName val="Module1"/>
      <sheetName val="ASFuncs"/>
      <sheetName val="7.00"/>
      <sheetName val="8.00"/>
      <sheetName val="9.00"/>
      <sheetName val="10.00"/>
      <sheetName val="Market Test"/>
      <sheetName val="cashflow macro functions"/>
      <sheetName val="Prelims"/>
      <sheetName val="MARRIOTT"/>
      <sheetName val="Sheet1"/>
      <sheetName val="Changes CP5 to CP6"/>
      <sheetName val="Tax Summary"/>
    </sheetNames>
    <sheetDataSet>
      <sheetData sheetId="0" refreshError="1">
        <row r="35">
          <cell r="H35">
            <v>259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row r="50">
          <cell r="J50">
            <v>0.05</v>
          </cell>
        </row>
      </sheetData>
      <sheetData sheetId="33" refreshError="1"/>
      <sheetData sheetId="34" refreshError="1"/>
      <sheetData sheetId="35" refreshError="1"/>
      <sheetData sheetId="36"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Building 1"/>
      <sheetName val="Building 2"/>
      <sheetName val="Building 3"/>
      <sheetName val="Comparison "/>
      <sheetName val="Bar Chart"/>
      <sheetName val="Organisation Cost"/>
      <sheetName val="Logistics"/>
      <sheetName val="B1 Defer"/>
      <sheetName val="Accommodation"/>
      <sheetName val="Sch. Areas"/>
      <sheetName val="Macro Registry"/>
      <sheetName val="Project details"/>
      <sheetName val="Sheet1"/>
      <sheetName val="Building_1"/>
      <sheetName val="Detail - core and shell"/>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truction"/>
      <sheetName val="Summary2"/>
      <sheetName val="Other Costs"/>
      <sheetName val="FitOut"/>
      <sheetName val="SUMMARY"/>
      <sheetName val="procurement contingency"/>
      <sheetName val="Chart1"/>
      <sheetName val="Sheet2"/>
      <sheetName val="Sch. Areas"/>
      <sheetName val="CASHFL1"/>
      <sheetName val="(1) Construction"/>
      <sheetName val="(2) Furniture"/>
      <sheetName val="(3) AV"/>
      <sheetName val="(4) Fees"/>
      <sheetName val="(5) On Costs"/>
      <sheetName val="(6) Cont"/>
      <sheetName val="(7) Retail Contribution"/>
      <sheetName val="(8) VAT"/>
      <sheetName val="(9) IT"/>
      <sheetName val="(10) VAT"/>
      <sheetName val="Cashflow"/>
      <sheetName val="Commitment Schedule"/>
      <sheetName val="Other_Costs"/>
      <sheetName val="procurement_contingency"/>
      <sheetName val="Other_Costs1"/>
      <sheetName val="procurement_contingency1"/>
    </sheetNames>
    <sheetDataSet>
      <sheetData sheetId="0" refreshError="1">
        <row r="36">
          <cell r="S36">
            <v>0</v>
          </cell>
        </row>
        <row r="37">
          <cell r="S37">
            <v>0</v>
          </cell>
        </row>
        <row r="38">
          <cell r="S38">
            <v>0</v>
          </cell>
        </row>
        <row r="39">
          <cell r="S39">
            <v>0</v>
          </cell>
        </row>
        <row r="40">
          <cell r="S40">
            <v>0</v>
          </cell>
        </row>
        <row r="41">
          <cell r="S41">
            <v>0</v>
          </cell>
        </row>
        <row r="42">
          <cell r="S42">
            <v>0</v>
          </cell>
        </row>
        <row r="43">
          <cell r="S43">
            <v>0</v>
          </cell>
        </row>
        <row r="44">
          <cell r="S44">
            <v>0</v>
          </cell>
        </row>
        <row r="45">
          <cell r="S45">
            <v>0</v>
          </cell>
        </row>
        <row r="46">
          <cell r="S46">
            <v>0</v>
          </cell>
        </row>
        <row r="47">
          <cell r="S47">
            <v>0</v>
          </cell>
        </row>
        <row r="48">
          <cell r="S48">
            <v>0</v>
          </cell>
        </row>
        <row r="49">
          <cell r="S49">
            <v>0</v>
          </cell>
        </row>
        <row r="50">
          <cell r="S50">
            <v>0</v>
          </cell>
        </row>
        <row r="51">
          <cell r="S51">
            <v>0</v>
          </cell>
        </row>
        <row r="52">
          <cell r="S52">
            <v>0</v>
          </cell>
        </row>
        <row r="53">
          <cell r="S53">
            <v>0</v>
          </cell>
        </row>
        <row r="54">
          <cell r="S54">
            <v>229551.91666666666</v>
          </cell>
        </row>
        <row r="55">
          <cell r="S55">
            <v>229551.91666666666</v>
          </cell>
        </row>
        <row r="56">
          <cell r="S56">
            <v>229551.91666666666</v>
          </cell>
        </row>
        <row r="57">
          <cell r="S57">
            <v>229551.91666666666</v>
          </cell>
        </row>
        <row r="58">
          <cell r="S58">
            <v>229551.91666666666</v>
          </cell>
        </row>
        <row r="59">
          <cell r="S59">
            <v>229551.91666666666</v>
          </cell>
        </row>
        <row r="60">
          <cell r="S60">
            <v>229551.91666666666</v>
          </cell>
        </row>
        <row r="61">
          <cell r="S61">
            <v>229551.91666666666</v>
          </cell>
        </row>
        <row r="62">
          <cell r="S62">
            <v>229551.91666666666</v>
          </cell>
        </row>
        <row r="63">
          <cell r="S63">
            <v>3681114.4166666665</v>
          </cell>
        </row>
        <row r="64">
          <cell r="S64">
            <v>229551.91666666666</v>
          </cell>
        </row>
        <row r="65">
          <cell r="S65">
            <v>418172.20163680555</v>
          </cell>
        </row>
        <row r="66">
          <cell r="S66">
            <v>646432.70835409709</v>
          </cell>
        </row>
        <row r="67">
          <cell r="S67">
            <v>885799.25734174903</v>
          </cell>
        </row>
        <row r="68">
          <cell r="S68">
            <v>1097706.3902664275</v>
          </cell>
        </row>
        <row r="69">
          <cell r="S69">
            <v>1282154.1071281349</v>
          </cell>
        </row>
        <row r="70">
          <cell r="S70">
            <v>1439142.4079268659</v>
          </cell>
        </row>
        <row r="71">
          <cell r="S71">
            <v>1568671.2926626273</v>
          </cell>
        </row>
        <row r="72">
          <cell r="S72">
            <v>1670740.761335412</v>
          </cell>
        </row>
        <row r="73">
          <cell r="S73">
            <v>1745350.8139452264</v>
          </cell>
        </row>
        <row r="74">
          <cell r="S74">
            <v>1792501.4504920712</v>
          </cell>
        </row>
      </sheetData>
      <sheetData sheetId="1"/>
      <sheetData sheetId="2"/>
      <sheetData sheetId="3"/>
      <sheetData sheetId="4"/>
      <sheetData sheetId="5"/>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Cover"/>
      <sheetName val="Contents"/>
      <sheetName val="Fly(1.0)"/>
      <sheetName val="Report"/>
      <sheetName val="Fly(2.0)"/>
      <sheetName val="Exec Sum"/>
      <sheetName val="Fly(3.0)"/>
      <sheetName val="Approved changes to budget"/>
      <sheetName val="Fly(4.0)"/>
      <sheetName val="Variations to contract"/>
      <sheetName val="Fly(5.0) "/>
      <sheetName val="Anticipated variations to cont"/>
      <sheetName val="Fly(6.0)"/>
      <sheetName val="Uncommitted Variations"/>
      <sheetName val="Fly(7.0) "/>
      <sheetName val="Disclaimer"/>
      <sheetName val="Front_Cover2"/>
      <sheetName val="Fly(1_0)2"/>
      <sheetName val="Fly(2_0)2"/>
      <sheetName val="Exec_Sum2"/>
      <sheetName val="Fly(3_0)2"/>
      <sheetName val="Approved_changes_to_budget2"/>
      <sheetName val="Fly(4_0)2"/>
      <sheetName val="Variations_to_contract2"/>
      <sheetName val="Fly(5_0)_2"/>
      <sheetName val="Anticipated_variations_to_cont2"/>
      <sheetName val="Fly(6_0)2"/>
      <sheetName val="Uncommitted_Variations2"/>
      <sheetName val="Fly(7_0)_2"/>
      <sheetName val="Front_Cover"/>
      <sheetName val="Fly(1_0)"/>
      <sheetName val="Fly(2_0)"/>
      <sheetName val="Exec_Sum"/>
      <sheetName val="Fly(3_0)"/>
      <sheetName val="Approved_changes_to_budget"/>
      <sheetName val="Fly(4_0)"/>
      <sheetName val="Variations_to_contract"/>
      <sheetName val="Fly(5_0)_"/>
      <sheetName val="Anticipated_variations_to_cont"/>
      <sheetName val="Fly(6_0)"/>
      <sheetName val="Uncommitted_Variations"/>
      <sheetName val="Fly(7_0)_"/>
      <sheetName val="Front_Cover1"/>
      <sheetName val="Fly(1_0)1"/>
      <sheetName val="Fly(2_0)1"/>
      <sheetName val="Exec_Sum1"/>
      <sheetName val="Fly(3_0)1"/>
      <sheetName val="Approved_changes_to_budget1"/>
      <sheetName val="Fly(4_0)1"/>
      <sheetName val="Variations_to_contract1"/>
      <sheetName val="Fly(5_0)_1"/>
      <sheetName val="Anticipated_variations_to_cont1"/>
      <sheetName val="Fly(6_0)1"/>
      <sheetName val="Uncommitted_Variations1"/>
      <sheetName val="Fly(7_0)_1"/>
      <sheetName val="Front_Cover3"/>
      <sheetName val="Fly(1_0)3"/>
      <sheetName val="Fly(2_0)3"/>
      <sheetName val="Exec_Sum3"/>
      <sheetName val="Fly(3_0)3"/>
      <sheetName val="Approved_changes_to_budget3"/>
      <sheetName val="Fly(4_0)3"/>
      <sheetName val="Variations_to_contract3"/>
      <sheetName val="Fly(5_0)_3"/>
      <sheetName val="Anticipated_variations_to_cont3"/>
      <sheetName val="Fly(6_0)3"/>
      <sheetName val="Uncommitted_Variations3"/>
      <sheetName val="Fly(7_0)_3"/>
    </sheetNames>
    <sheetDataSet>
      <sheetData sheetId="0" refreshError="1">
        <row r="19">
          <cell r="L19" t="str">
            <v>Village Hotel, Swansea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9">
          <cell r="L19" t="str">
            <v>Village Hotel, Swansea</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row r="19">
          <cell r="L19" t="str">
            <v>Village Hotel, Swansea</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row r="19">
          <cell r="L19" t="str">
            <v>Village Hotel, Swansea</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row r="19">
          <cell r="L19" t="str">
            <v>Village Hotel, Swansea</v>
          </cell>
        </row>
      </sheetData>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dg"/>
      <sheetName val="Sommaire"/>
      <sheetName val="Présentation pour eux"/>
      <sheetName val="ESTIMATION  "/>
      <sheetName val="Métré - Récap"/>
      <sheetName val="info"/>
      <sheetName val="Construction"/>
      <sheetName val="Présentation_pour_eux"/>
      <sheetName val="ESTIMATION__"/>
      <sheetName val="Métré_-_Récap"/>
      <sheetName val="NPV"/>
      <sheetName val="Assumptions"/>
      <sheetName val="@risk rents and incentives"/>
      <sheetName val="Car park lease"/>
      <sheetName val="Net rent analysis"/>
      <sheetName val="Sensitivities"/>
      <sheetName val="Graph Data Affordable"/>
      <sheetName val="Présentation_pour_eux1"/>
      <sheetName val="ESTIMATION__1"/>
      <sheetName val="Métré_-_Récap1"/>
      <sheetName val="Graph_Data_Affordable"/>
      <sheetName val="@risk_rents_and_incentives"/>
      <sheetName val="Car_park_lease"/>
      <sheetName val="Net_rent_analysis"/>
      <sheetName val="Présentation_pour_eux3"/>
      <sheetName val="ESTIMATION__3"/>
      <sheetName val="Métré_-_Récap3"/>
      <sheetName val="Graph_Data_Affordable2"/>
      <sheetName val="@risk_rents_and_incentives2"/>
      <sheetName val="Car_park_lease2"/>
      <sheetName val="Net_rent_analysis2"/>
      <sheetName val="Présentation_pour_eux2"/>
      <sheetName val="ESTIMATION__2"/>
      <sheetName val="Métré_-_Récap2"/>
      <sheetName val="Graph_Data_Affordable1"/>
      <sheetName val="@risk_rents_and_incentives1"/>
      <sheetName val="Car_park_lease1"/>
      <sheetName val="Net_rent_analysis1"/>
      <sheetName val="Présentation_pour_eux5"/>
      <sheetName val="ESTIMATION__5"/>
      <sheetName val="Métré_-_Récap5"/>
      <sheetName val="Graph_Data_Affordable4"/>
      <sheetName val="@risk_rents_and_incentives4"/>
      <sheetName val="Car_park_lease4"/>
      <sheetName val="Net_rent_analysis4"/>
      <sheetName val="Présentation_pour_eux4"/>
      <sheetName val="ESTIMATION__4"/>
      <sheetName val="Métré_-_Récap4"/>
      <sheetName val="Graph_Data_Affordable3"/>
      <sheetName val="@risk_rents_and_incentives3"/>
      <sheetName val="Car_park_lease3"/>
      <sheetName val="Net_rent_analysis3"/>
      <sheetName val="Présentation_pour_eux6"/>
      <sheetName val="ESTIMATION__6"/>
      <sheetName val="Métré_-_Récap6"/>
      <sheetName val="Graph_Data_Affordable5"/>
      <sheetName val="@risk_rents_and_incentives5"/>
      <sheetName val="Car_park_lease5"/>
      <sheetName val="Net_rent_analysis5"/>
      <sheetName val="Présentation_pour_eux7"/>
      <sheetName val="ESTIMATION__7"/>
      <sheetName val="Métré_-_Récap7"/>
      <sheetName val="Graph_Data_Affordable6"/>
      <sheetName val="@risk_rents_and_incentives6"/>
      <sheetName val="Car_park_lease6"/>
      <sheetName val="Net_rent_analysis6"/>
      <sheetName val="Présentation_pour_eux8"/>
      <sheetName val="ESTIMATION__8"/>
      <sheetName val="Métré_-_Récap8"/>
      <sheetName val="Graph_Data_Affordable7"/>
      <sheetName val="@risk_rents_and_incentives7"/>
      <sheetName val="Car_park_lease7"/>
      <sheetName val="Net_rent_analysis7"/>
      <sheetName val="Présentation_pour_eux10"/>
      <sheetName val="ESTIMATION__10"/>
      <sheetName val="Métré_-_Récap10"/>
      <sheetName val="Graph_Data_Affordable9"/>
      <sheetName val="@risk_rents_and_incentives9"/>
      <sheetName val="Car_park_lease9"/>
      <sheetName val="Net_rent_analysis9"/>
      <sheetName val="Présentation_pour_eux9"/>
      <sheetName val="ESTIMATION__9"/>
      <sheetName val="Métré_-_Récap9"/>
      <sheetName val="Graph_Data_Affordable8"/>
      <sheetName val="@risk_rents_and_incentives8"/>
      <sheetName val="Car_park_lease8"/>
      <sheetName val="Net_rent_analysis8"/>
      <sheetName val="Présentation_pour_eux11"/>
      <sheetName val="ESTIMATION__11"/>
      <sheetName val="Métré_-_Récap11"/>
      <sheetName val="Graph_Data_Affordable10"/>
      <sheetName val="@risk_rents_and_incentives10"/>
      <sheetName val="Car_park_lease10"/>
      <sheetName val="Net_rent_analysis10"/>
      <sheetName val="Présentation_pour_eux12"/>
      <sheetName val="ESTIMATION__12"/>
      <sheetName val="Métré_-_Récap12"/>
      <sheetName val="Graph_Data_Affordable11"/>
      <sheetName val="@risk_rents_and_incentives11"/>
      <sheetName val="Car_park_lease11"/>
      <sheetName val="Net_rent_analysis11"/>
      <sheetName val="Présentation_pour_eux13"/>
      <sheetName val="ESTIMATION__13"/>
      <sheetName val="Métré_-_Récap13"/>
      <sheetName val="Graph_Data_Affordable12"/>
      <sheetName val="@risk_rents_and_incentives12"/>
      <sheetName val="Car_park_lease12"/>
      <sheetName val="Net_rent_analysis12"/>
      <sheetName val="Site C5"/>
      <sheetName val="Building 1"/>
    </sheetNames>
    <sheetDataSet>
      <sheetData sheetId="0">
        <row r="3">
          <cell r="C3">
            <v>410.05</v>
          </cell>
        </row>
      </sheetData>
      <sheetData sheetId="1">
        <row r="3">
          <cell r="C3">
            <v>410.05</v>
          </cell>
        </row>
      </sheetData>
      <sheetData sheetId="2"/>
      <sheetData sheetId="3"/>
      <sheetData sheetId="4">
        <row r="3">
          <cell r="C3">
            <v>410.05</v>
          </cell>
        </row>
      </sheetData>
      <sheetData sheetId="5">
        <row r="3">
          <cell r="C3">
            <v>410.05</v>
          </cell>
        </row>
        <row r="5">
          <cell r="C5">
            <v>1.0762499999999999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sheetData sheetId="83"/>
      <sheetData sheetId="84"/>
      <sheetData sheetId="85"/>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sheetData sheetId="104"/>
      <sheetData sheetId="105"/>
      <sheetData sheetId="106"/>
      <sheetData sheetId="107"/>
      <sheetData sheetId="108" refreshError="1"/>
      <sheetData sheetId="109"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e"/>
      <sheetName val="Indices"/>
      <sheetName val="Comparison"/>
      <sheetName val="Bankside123"/>
      <sheetName val="BanksideB1"/>
      <sheetName val="BanksideB2"/>
      <sheetName val="BanksideB3"/>
      <sheetName val="BanksideB4"/>
      <sheetName val="EUQ-Master"/>
    </sheetNames>
    <sheetDataSet>
      <sheetData sheetId="0">
        <row r="7">
          <cell r="E7" t="str">
            <v>3Q07</v>
          </cell>
        </row>
        <row r="9">
          <cell r="E9" t="str">
            <v>London Postal Districts</v>
          </cell>
        </row>
      </sheetData>
      <sheetData sheetId="1">
        <row r="6">
          <cell r="B6" t="str">
            <v>1Q00</v>
          </cell>
          <cell r="C6">
            <v>158</v>
          </cell>
          <cell r="D6">
            <v>187</v>
          </cell>
        </row>
        <row r="7">
          <cell r="B7" t="str">
            <v>1Q01</v>
          </cell>
          <cell r="C7">
            <v>170</v>
          </cell>
          <cell r="D7">
            <v>194</v>
          </cell>
        </row>
        <row r="8">
          <cell r="B8" t="str">
            <v>1Q02</v>
          </cell>
          <cell r="C8">
            <v>182</v>
          </cell>
          <cell r="D8">
            <v>199</v>
          </cell>
        </row>
        <row r="9">
          <cell r="B9" t="str">
            <v>1Q03</v>
          </cell>
          <cell r="C9">
            <v>196</v>
          </cell>
          <cell r="D9">
            <v>211</v>
          </cell>
        </row>
        <row r="10">
          <cell r="B10" t="str">
            <v>1Q04</v>
          </cell>
          <cell r="C10">
            <v>200</v>
          </cell>
          <cell r="D10">
            <v>220</v>
          </cell>
        </row>
        <row r="11">
          <cell r="B11" t="str">
            <v>1Q05</v>
          </cell>
          <cell r="C11">
            <v>221</v>
          </cell>
          <cell r="D11">
            <v>236</v>
          </cell>
        </row>
        <row r="12">
          <cell r="B12" t="str">
            <v>1Q06</v>
          </cell>
          <cell r="C12">
            <v>229</v>
          </cell>
          <cell r="D12">
            <v>248</v>
          </cell>
        </row>
        <row r="13">
          <cell r="B13" t="str">
            <v>1Q07</v>
          </cell>
          <cell r="C13">
            <v>236</v>
          </cell>
          <cell r="D13">
            <v>262</v>
          </cell>
        </row>
        <row r="14">
          <cell r="B14" t="str">
            <v>1Q08</v>
          </cell>
          <cell r="C14">
            <v>248</v>
          </cell>
          <cell r="D14">
            <v>272</v>
          </cell>
        </row>
        <row r="15">
          <cell r="B15" t="str">
            <v>1Q09</v>
          </cell>
          <cell r="C15">
            <v>263</v>
          </cell>
          <cell r="D15">
            <v>284</v>
          </cell>
        </row>
        <row r="16">
          <cell r="B16" t="str">
            <v>1Q91</v>
          </cell>
          <cell r="C16">
            <v>117</v>
          </cell>
          <cell r="D16">
            <v>138</v>
          </cell>
        </row>
        <row r="17">
          <cell r="B17" t="str">
            <v>1Q92</v>
          </cell>
          <cell r="C17">
            <v>112</v>
          </cell>
          <cell r="D17">
            <v>142</v>
          </cell>
        </row>
        <row r="18">
          <cell r="B18" t="str">
            <v>1Q93</v>
          </cell>
          <cell r="C18">
            <v>108</v>
          </cell>
          <cell r="D18">
            <v>148</v>
          </cell>
        </row>
        <row r="19">
          <cell r="B19" t="str">
            <v>1Q94</v>
          </cell>
          <cell r="C19">
            <v>114</v>
          </cell>
          <cell r="D19">
            <v>152</v>
          </cell>
        </row>
        <row r="20">
          <cell r="B20" t="str">
            <v>1Q95</v>
          </cell>
          <cell r="C20">
            <v>129</v>
          </cell>
          <cell r="D20">
            <v>160</v>
          </cell>
        </row>
        <row r="21">
          <cell r="B21" t="str">
            <v>1Q96</v>
          </cell>
          <cell r="C21">
            <v>127</v>
          </cell>
          <cell r="D21">
            <v>166</v>
          </cell>
        </row>
        <row r="22">
          <cell r="B22" t="str">
            <v>1Q97</v>
          </cell>
          <cell r="C22">
            <v>134</v>
          </cell>
          <cell r="D22">
            <v>170</v>
          </cell>
        </row>
        <row r="23">
          <cell r="B23" t="str">
            <v>1Q98</v>
          </cell>
          <cell r="C23">
            <v>141</v>
          </cell>
          <cell r="D23">
            <v>175</v>
          </cell>
        </row>
        <row r="24">
          <cell r="B24" t="str">
            <v>1Q99</v>
          </cell>
          <cell r="C24">
            <v>147</v>
          </cell>
          <cell r="D24">
            <v>180</v>
          </cell>
        </row>
        <row r="25">
          <cell r="B25" t="str">
            <v>2Q00</v>
          </cell>
          <cell r="C25">
            <v>158</v>
          </cell>
          <cell r="D25">
            <v>189</v>
          </cell>
        </row>
        <row r="26">
          <cell r="B26" t="str">
            <v>2Q01</v>
          </cell>
          <cell r="C26">
            <v>171</v>
          </cell>
          <cell r="D26">
            <v>194</v>
          </cell>
        </row>
        <row r="27">
          <cell r="B27" t="str">
            <v>2Q02</v>
          </cell>
          <cell r="C27">
            <v>189</v>
          </cell>
          <cell r="D27">
            <v>201</v>
          </cell>
        </row>
        <row r="28">
          <cell r="B28" t="str">
            <v>2Q03</v>
          </cell>
          <cell r="C28">
            <v>198</v>
          </cell>
          <cell r="D28">
            <v>213</v>
          </cell>
        </row>
        <row r="29">
          <cell r="B29" t="str">
            <v>2Q04</v>
          </cell>
          <cell r="C29">
            <v>215</v>
          </cell>
          <cell r="D29">
            <v>223</v>
          </cell>
        </row>
        <row r="30">
          <cell r="B30" t="str">
            <v>2Q05</v>
          </cell>
          <cell r="C30">
            <v>228</v>
          </cell>
          <cell r="D30">
            <v>238</v>
          </cell>
        </row>
        <row r="31">
          <cell r="B31" t="str">
            <v>2Q06</v>
          </cell>
          <cell r="C31">
            <v>230</v>
          </cell>
          <cell r="D31">
            <v>252</v>
          </cell>
        </row>
        <row r="32">
          <cell r="B32" t="str">
            <v>2Q07</v>
          </cell>
          <cell r="C32">
            <v>239</v>
          </cell>
          <cell r="D32">
            <v>264</v>
          </cell>
        </row>
        <row r="33">
          <cell r="B33" t="str">
            <v>2Q08</v>
          </cell>
          <cell r="C33">
            <v>253</v>
          </cell>
          <cell r="D33">
            <v>275</v>
          </cell>
        </row>
        <row r="34">
          <cell r="B34" t="str">
            <v>2Q09</v>
          </cell>
          <cell r="C34">
            <v>269</v>
          </cell>
          <cell r="D34">
            <v>286</v>
          </cell>
        </row>
        <row r="35">
          <cell r="B35" t="str">
            <v>2Q91</v>
          </cell>
          <cell r="C35">
            <v>114</v>
          </cell>
          <cell r="D35">
            <v>139</v>
          </cell>
        </row>
        <row r="36">
          <cell r="B36" t="str">
            <v>2Q92</v>
          </cell>
          <cell r="C36">
            <v>108</v>
          </cell>
          <cell r="D36">
            <v>143</v>
          </cell>
        </row>
        <row r="37">
          <cell r="B37" t="str">
            <v>2Q93</v>
          </cell>
          <cell r="C37">
            <v>108</v>
          </cell>
          <cell r="D37">
            <v>149</v>
          </cell>
        </row>
        <row r="38">
          <cell r="B38" t="str">
            <v>2Q94</v>
          </cell>
          <cell r="C38">
            <v>120</v>
          </cell>
          <cell r="D38">
            <v>154</v>
          </cell>
        </row>
        <row r="39">
          <cell r="B39" t="str">
            <v>2Q95</v>
          </cell>
          <cell r="C39">
            <v>129</v>
          </cell>
          <cell r="D39">
            <v>162</v>
          </cell>
        </row>
        <row r="40">
          <cell r="B40" t="str">
            <v>2Q96</v>
          </cell>
          <cell r="C40">
            <v>131</v>
          </cell>
          <cell r="D40">
            <v>167</v>
          </cell>
        </row>
        <row r="41">
          <cell r="B41" t="str">
            <v>2Q97</v>
          </cell>
          <cell r="C41">
            <v>137</v>
          </cell>
          <cell r="D41">
            <v>171</v>
          </cell>
        </row>
        <row r="42">
          <cell r="B42" t="str">
            <v>2Q98</v>
          </cell>
          <cell r="C42">
            <v>147</v>
          </cell>
          <cell r="D42">
            <v>176</v>
          </cell>
        </row>
        <row r="43">
          <cell r="B43" t="str">
            <v>2Q99</v>
          </cell>
          <cell r="C43">
            <v>149</v>
          </cell>
          <cell r="D43">
            <v>180</v>
          </cell>
        </row>
        <row r="44">
          <cell r="B44" t="str">
            <v>3Q00</v>
          </cell>
          <cell r="C44">
            <v>162</v>
          </cell>
          <cell r="D44">
            <v>192</v>
          </cell>
        </row>
        <row r="45">
          <cell r="B45" t="str">
            <v>3Q01</v>
          </cell>
          <cell r="C45">
            <v>177</v>
          </cell>
          <cell r="D45">
            <v>198</v>
          </cell>
        </row>
        <row r="46">
          <cell r="B46" t="str">
            <v>3Q02</v>
          </cell>
          <cell r="C46">
            <v>188</v>
          </cell>
          <cell r="D46">
            <v>208</v>
          </cell>
        </row>
        <row r="47">
          <cell r="B47" t="str">
            <v>3Q03</v>
          </cell>
          <cell r="C47">
            <v>198</v>
          </cell>
          <cell r="D47">
            <v>218</v>
          </cell>
        </row>
        <row r="48">
          <cell r="B48" t="str">
            <v>3Q04</v>
          </cell>
          <cell r="C48">
            <v>213</v>
          </cell>
          <cell r="D48">
            <v>232</v>
          </cell>
        </row>
        <row r="49">
          <cell r="B49" t="str">
            <v>3Q05</v>
          </cell>
          <cell r="C49">
            <v>221</v>
          </cell>
          <cell r="D49">
            <v>245</v>
          </cell>
        </row>
        <row r="50">
          <cell r="B50" t="str">
            <v>3Q06</v>
          </cell>
          <cell r="C50">
            <v>227</v>
          </cell>
          <cell r="D50">
            <v>258</v>
          </cell>
        </row>
        <row r="51">
          <cell r="B51" t="str">
            <v>3Q07</v>
          </cell>
          <cell r="C51">
            <v>242</v>
          </cell>
          <cell r="D51">
            <v>269</v>
          </cell>
        </row>
        <row r="52">
          <cell r="B52" t="str">
            <v>3Q08</v>
          </cell>
          <cell r="C52">
            <v>256</v>
          </cell>
          <cell r="D52">
            <v>281</v>
          </cell>
        </row>
        <row r="53">
          <cell r="B53" t="str">
            <v>3Q91</v>
          </cell>
          <cell r="C53">
            <v>114</v>
          </cell>
          <cell r="D53">
            <v>141</v>
          </cell>
        </row>
        <row r="54">
          <cell r="B54" t="str">
            <v>3Q92</v>
          </cell>
          <cell r="C54">
            <v>106</v>
          </cell>
          <cell r="D54">
            <v>146</v>
          </cell>
        </row>
        <row r="55">
          <cell r="B55" t="str">
            <v>3Q93</v>
          </cell>
          <cell r="C55">
            <v>111</v>
          </cell>
          <cell r="D55">
            <v>151</v>
          </cell>
        </row>
        <row r="56">
          <cell r="B56" t="str">
            <v>3Q94</v>
          </cell>
          <cell r="C56">
            <v>124</v>
          </cell>
          <cell r="D56">
            <v>156</v>
          </cell>
        </row>
        <row r="57">
          <cell r="B57" t="str">
            <v>3Q95</v>
          </cell>
          <cell r="C57">
            <v>130</v>
          </cell>
          <cell r="D57">
            <v>165</v>
          </cell>
        </row>
        <row r="58">
          <cell r="B58" t="str">
            <v>3Q96</v>
          </cell>
          <cell r="C58">
            <v>131</v>
          </cell>
          <cell r="D58">
            <v>168</v>
          </cell>
        </row>
        <row r="59">
          <cell r="B59" t="str">
            <v>3Q97</v>
          </cell>
          <cell r="C59">
            <v>140</v>
          </cell>
          <cell r="D59">
            <v>172</v>
          </cell>
        </row>
        <row r="60">
          <cell r="B60" t="str">
            <v>3Q98</v>
          </cell>
          <cell r="C60">
            <v>148</v>
          </cell>
          <cell r="D60">
            <v>181</v>
          </cell>
        </row>
        <row r="61">
          <cell r="B61" t="str">
            <v>3Q99</v>
          </cell>
          <cell r="C61">
            <v>152</v>
          </cell>
          <cell r="D61">
            <v>185</v>
          </cell>
        </row>
        <row r="62">
          <cell r="B62" t="str">
            <v>4Q00</v>
          </cell>
          <cell r="C62">
            <v>167</v>
          </cell>
          <cell r="D62">
            <v>194</v>
          </cell>
        </row>
        <row r="63">
          <cell r="B63" t="str">
            <v>4Q01</v>
          </cell>
          <cell r="C63">
            <v>177</v>
          </cell>
          <cell r="D63">
            <v>198</v>
          </cell>
        </row>
        <row r="64">
          <cell r="B64" t="str">
            <v>4Q02</v>
          </cell>
          <cell r="C64">
            <v>190</v>
          </cell>
          <cell r="D64">
            <v>210</v>
          </cell>
        </row>
        <row r="65">
          <cell r="B65" t="str">
            <v>4Q03</v>
          </cell>
          <cell r="C65">
            <v>195</v>
          </cell>
          <cell r="D65">
            <v>218</v>
          </cell>
        </row>
        <row r="66">
          <cell r="B66" t="str">
            <v>4Q04</v>
          </cell>
          <cell r="C66">
            <v>225</v>
          </cell>
          <cell r="D66">
            <v>234</v>
          </cell>
        </row>
        <row r="67">
          <cell r="B67" t="str">
            <v>4Q05</v>
          </cell>
          <cell r="C67">
            <v>226</v>
          </cell>
          <cell r="D67">
            <v>246</v>
          </cell>
        </row>
        <row r="68">
          <cell r="B68" t="str">
            <v>4Q06</v>
          </cell>
          <cell r="C68">
            <v>233</v>
          </cell>
          <cell r="D68">
            <v>260</v>
          </cell>
        </row>
        <row r="69">
          <cell r="B69" t="str">
            <v>4Q07</v>
          </cell>
          <cell r="C69">
            <v>244</v>
          </cell>
          <cell r="D69">
            <v>270</v>
          </cell>
        </row>
        <row r="70">
          <cell r="B70" t="str">
            <v>4Q08</v>
          </cell>
          <cell r="C70">
            <v>259</v>
          </cell>
          <cell r="D70">
            <v>282</v>
          </cell>
        </row>
        <row r="71">
          <cell r="B71" t="str">
            <v>4Q91</v>
          </cell>
          <cell r="C71">
            <v>111</v>
          </cell>
          <cell r="D71">
            <v>142</v>
          </cell>
        </row>
        <row r="72">
          <cell r="B72" t="str">
            <v>4Q92</v>
          </cell>
          <cell r="C72">
            <v>107</v>
          </cell>
          <cell r="D72">
            <v>147</v>
          </cell>
        </row>
        <row r="73">
          <cell r="B73" t="str">
            <v>4Q93</v>
          </cell>
          <cell r="C73">
            <v>110</v>
          </cell>
          <cell r="D73">
            <v>151</v>
          </cell>
        </row>
        <row r="74">
          <cell r="B74" t="str">
            <v>4Q94</v>
          </cell>
          <cell r="C74">
            <v>125</v>
          </cell>
          <cell r="D74">
            <v>158</v>
          </cell>
        </row>
        <row r="75">
          <cell r="B75" t="str">
            <v>4Q95</v>
          </cell>
          <cell r="C75">
            <v>131</v>
          </cell>
          <cell r="D75">
            <v>165</v>
          </cell>
        </row>
        <row r="76">
          <cell r="B76" t="str">
            <v>4Q96</v>
          </cell>
          <cell r="C76">
            <v>130</v>
          </cell>
          <cell r="D76">
            <v>169</v>
          </cell>
        </row>
        <row r="77">
          <cell r="B77" t="str">
            <v>4Q97</v>
          </cell>
          <cell r="C77">
            <v>140</v>
          </cell>
          <cell r="D77">
            <v>174</v>
          </cell>
        </row>
        <row r="78">
          <cell r="B78" t="str">
            <v>4Q98</v>
          </cell>
          <cell r="C78">
            <v>146</v>
          </cell>
          <cell r="D78">
            <v>181</v>
          </cell>
        </row>
        <row r="79">
          <cell r="B79" t="str">
            <v>4Q99</v>
          </cell>
          <cell r="C79">
            <v>154</v>
          </cell>
          <cell r="D79">
            <v>186</v>
          </cell>
        </row>
      </sheetData>
      <sheetData sheetId="2">
        <row r="52">
          <cell r="I52" t="str">
            <v>New Project - EUR</v>
          </cell>
        </row>
      </sheetData>
      <sheetData sheetId="3">
        <row r="98">
          <cell r="W98" t="str">
            <v>Bankside 123 - All Buildings - EUR</v>
          </cell>
        </row>
      </sheetData>
      <sheetData sheetId="4">
        <row r="18">
          <cell r="G18">
            <v>4802</v>
          </cell>
        </row>
      </sheetData>
      <sheetData sheetId="5">
        <row r="18">
          <cell r="G18">
            <v>2718</v>
          </cell>
        </row>
      </sheetData>
      <sheetData sheetId="6">
        <row r="18">
          <cell r="G18">
            <v>3627</v>
          </cell>
        </row>
      </sheetData>
      <sheetData sheetId="7">
        <row r="18">
          <cell r="G18">
            <v>221</v>
          </cell>
        </row>
      </sheetData>
      <sheetData sheetId="8"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1"/>
      <sheetName val="Scope Notes"/>
      <sheetName val="Summary"/>
      <sheetName val="NPV"/>
      <sheetName val="Summary Data"/>
      <sheetName val="Construction"/>
      <sheetName val="Scope_Notes"/>
      <sheetName val="Summary_Data"/>
      <sheetName val="Scope_Notes1"/>
      <sheetName val="Summary_Data1"/>
      <sheetName val="CBS"/>
    </sheetNames>
    <sheetDataSet>
      <sheetData sheetId="0"/>
      <sheetData sheetId="1"/>
      <sheetData sheetId="2"/>
      <sheetData sheetId="3" refreshError="1">
        <row r="40">
          <cell r="B40">
            <v>7.2499999999999995E-2</v>
          </cell>
        </row>
      </sheetData>
      <sheetData sheetId="4"/>
      <sheetData sheetId="5" refreshError="1"/>
      <sheetData sheetId="6"/>
      <sheetData sheetId="7" refreshError="1"/>
      <sheetData sheetId="8"/>
      <sheetData sheetId="9" refreshError="1"/>
      <sheetData sheetId="10"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0A120-08AA-4E6A-BA59-03C1EAF73963}">
  <dimension ref="A1:H130"/>
  <sheetViews>
    <sheetView tabSelected="1" topLeftCell="A107" zoomScaleNormal="100" workbookViewId="0">
      <selection activeCell="E62" sqref="E17:E62"/>
    </sheetView>
  </sheetViews>
  <sheetFormatPr defaultRowHeight="12.75" x14ac:dyDescent="0.2"/>
  <cols>
    <col min="1" max="1" width="13.140625" style="39" customWidth="1"/>
    <col min="2" max="2" width="60.5703125" style="33" customWidth="1"/>
    <col min="3" max="3" width="11.140625" style="33" bestFit="1" customWidth="1"/>
    <col min="4" max="4" width="9.28515625" style="33" bestFit="1" customWidth="1"/>
    <col min="5" max="5" width="15.140625" style="38" customWidth="1"/>
    <col min="6" max="6" width="17.7109375" style="38" customWidth="1"/>
    <col min="7" max="7" width="16.28515625" style="33" customWidth="1"/>
    <col min="8" max="8" width="71.5703125" style="33" customWidth="1"/>
    <col min="9" max="9" width="10" style="33" bestFit="1" customWidth="1"/>
    <col min="10" max="16384" width="9.140625" style="33"/>
  </cols>
  <sheetData>
    <row r="1" spans="1:8" x14ac:dyDescent="0.2">
      <c r="A1" s="94"/>
      <c r="B1" s="95"/>
      <c r="C1" s="190"/>
      <c r="D1" s="191"/>
      <c r="E1" s="95"/>
      <c r="F1" s="95"/>
      <c r="G1" s="96"/>
      <c r="H1" s="83"/>
    </row>
    <row r="2" spans="1:8" x14ac:dyDescent="0.2">
      <c r="A2" s="97" t="s">
        <v>16</v>
      </c>
      <c r="B2" s="98"/>
      <c r="C2" s="192"/>
      <c r="D2" s="193"/>
      <c r="E2" s="98"/>
      <c r="F2" s="98"/>
      <c r="H2" s="85"/>
    </row>
    <row r="3" spans="1:8" x14ac:dyDescent="0.2">
      <c r="A3" s="97" t="s">
        <v>34</v>
      </c>
      <c r="B3" s="98"/>
      <c r="C3" s="192"/>
      <c r="D3" s="193"/>
      <c r="E3" s="98"/>
      <c r="F3" s="98"/>
      <c r="H3" s="85"/>
    </row>
    <row r="4" spans="1:8" x14ac:dyDescent="0.2">
      <c r="A4" s="99"/>
      <c r="B4" s="98"/>
      <c r="C4" s="192"/>
      <c r="D4" s="193"/>
      <c r="E4" s="98"/>
      <c r="F4" s="98"/>
      <c r="H4" s="85"/>
    </row>
    <row r="5" spans="1:8" x14ac:dyDescent="0.2">
      <c r="A5" s="100" t="s">
        <v>137</v>
      </c>
      <c r="B5" s="101" t="s">
        <v>87</v>
      </c>
      <c r="C5" s="194"/>
      <c r="D5" s="195"/>
      <c r="E5" s="98"/>
      <c r="F5" s="102"/>
      <c r="H5" s="103"/>
    </row>
    <row r="6" spans="1:8" x14ac:dyDescent="0.2">
      <c r="A6" s="100" t="s">
        <v>138</v>
      </c>
      <c r="B6" s="104">
        <v>5223863</v>
      </c>
      <c r="C6" s="105"/>
      <c r="D6" s="105"/>
      <c r="E6" s="105"/>
      <c r="F6" s="91" t="s">
        <v>145</v>
      </c>
      <c r="G6" s="93">
        <v>2023</v>
      </c>
      <c r="H6" s="90"/>
    </row>
    <row r="7" spans="1:8" x14ac:dyDescent="0.2">
      <c r="A7" s="100" t="s">
        <v>139</v>
      </c>
      <c r="B7" s="106">
        <v>1</v>
      </c>
      <c r="C7" s="196"/>
      <c r="D7" s="197"/>
      <c r="E7" s="198"/>
      <c r="F7" s="88" t="s">
        <v>146</v>
      </c>
      <c r="G7" s="92" t="s">
        <v>147</v>
      </c>
      <c r="H7" s="87"/>
    </row>
    <row r="8" spans="1:8" x14ac:dyDescent="0.2">
      <c r="A8" s="100" t="s">
        <v>140</v>
      </c>
      <c r="B8" s="107">
        <v>45274</v>
      </c>
      <c r="C8" s="199"/>
      <c r="D8" s="200"/>
      <c r="E8" s="201"/>
      <c r="F8" s="88" t="s">
        <v>217</v>
      </c>
      <c r="G8" s="89" t="s">
        <v>218</v>
      </c>
      <c r="H8" s="90"/>
    </row>
    <row r="9" spans="1:8" x14ac:dyDescent="0.2">
      <c r="A9" s="100" t="s">
        <v>141</v>
      </c>
      <c r="B9" s="9" t="s">
        <v>142</v>
      </c>
      <c r="C9" s="199"/>
      <c r="D9" s="200"/>
      <c r="E9" s="201"/>
      <c r="F9" s="79" t="s">
        <v>219</v>
      </c>
      <c r="G9" s="82" t="s">
        <v>148</v>
      </c>
      <c r="H9" s="83"/>
    </row>
    <row r="10" spans="1:8" x14ac:dyDescent="0.2">
      <c r="A10" s="100" t="s">
        <v>143</v>
      </c>
      <c r="B10" s="9" t="s">
        <v>194</v>
      </c>
      <c r="C10" s="199"/>
      <c r="D10" s="200"/>
      <c r="E10" s="201"/>
      <c r="F10" s="80"/>
      <c r="G10" s="84" t="s">
        <v>149</v>
      </c>
      <c r="H10" s="85"/>
    </row>
    <row r="11" spans="1:8" x14ac:dyDescent="0.2">
      <c r="A11" s="100" t="s">
        <v>144</v>
      </c>
      <c r="B11" s="9" t="s">
        <v>195</v>
      </c>
      <c r="C11" s="199"/>
      <c r="D11" s="200"/>
      <c r="E11" s="201"/>
      <c r="F11" s="80"/>
      <c r="G11" s="84" t="s">
        <v>150</v>
      </c>
      <c r="H11" s="85"/>
    </row>
    <row r="12" spans="1:8" x14ac:dyDescent="0.2">
      <c r="A12" s="99"/>
      <c r="C12" s="202"/>
      <c r="D12" s="203"/>
      <c r="E12" s="204"/>
      <c r="F12" s="81"/>
      <c r="G12" s="86" t="s">
        <v>151</v>
      </c>
      <c r="H12" s="87"/>
    </row>
    <row r="13" spans="1:8" x14ac:dyDescent="0.2">
      <c r="A13" s="108"/>
      <c r="B13" s="109"/>
      <c r="C13" s="109"/>
      <c r="D13" s="109"/>
      <c r="E13" s="110"/>
      <c r="F13" s="110"/>
      <c r="G13" s="109"/>
      <c r="H13" s="87"/>
    </row>
    <row r="14" spans="1:8" x14ac:dyDescent="0.2">
      <c r="A14" s="40" t="s">
        <v>17</v>
      </c>
      <c r="B14" s="41" t="s">
        <v>18</v>
      </c>
      <c r="C14" s="41" t="s">
        <v>19</v>
      </c>
      <c r="D14" s="41" t="s">
        <v>20</v>
      </c>
      <c r="E14" s="42" t="s">
        <v>21</v>
      </c>
      <c r="F14" s="42" t="s">
        <v>22</v>
      </c>
      <c r="G14" s="41"/>
      <c r="H14" s="41" t="s">
        <v>23</v>
      </c>
    </row>
    <row r="15" spans="1:8" x14ac:dyDescent="0.2">
      <c r="A15" s="43">
        <v>200</v>
      </c>
      <c r="B15" s="44" t="s">
        <v>35</v>
      </c>
      <c r="C15" s="45"/>
      <c r="D15" s="45"/>
      <c r="E15" s="46"/>
      <c r="F15" s="46"/>
      <c r="G15" s="45"/>
      <c r="H15" s="45"/>
    </row>
    <row r="16" spans="1:8" x14ac:dyDescent="0.2">
      <c r="A16" s="47" t="s">
        <v>36</v>
      </c>
      <c r="B16" s="48" t="s">
        <v>37</v>
      </c>
      <c r="C16" s="49"/>
      <c r="D16" s="49"/>
      <c r="E16" s="50"/>
      <c r="F16" s="50"/>
      <c r="G16" s="49"/>
      <c r="H16" s="49"/>
    </row>
    <row r="17" spans="1:8" ht="38.25" x14ac:dyDescent="0.2">
      <c r="A17" s="59" t="s">
        <v>232</v>
      </c>
      <c r="B17" s="13" t="s">
        <v>38</v>
      </c>
      <c r="C17" s="13">
        <v>1</v>
      </c>
      <c r="D17" s="13" t="s">
        <v>39</v>
      </c>
      <c r="E17" s="14"/>
      <c r="F17" s="14">
        <f>C17*E17</f>
        <v>0</v>
      </c>
      <c r="G17" s="52"/>
      <c r="H17" s="12" t="s">
        <v>81</v>
      </c>
    </row>
    <row r="18" spans="1:8" x14ac:dyDescent="0.2">
      <c r="A18" s="47" t="s">
        <v>40</v>
      </c>
      <c r="B18" s="48" t="s">
        <v>41</v>
      </c>
      <c r="C18" s="49"/>
      <c r="D18" s="49"/>
      <c r="E18" s="50"/>
      <c r="F18" s="50"/>
      <c r="G18" s="49"/>
      <c r="H18" s="49"/>
    </row>
    <row r="19" spans="1:8" x14ac:dyDescent="0.2">
      <c r="A19" s="59" t="s">
        <v>221</v>
      </c>
      <c r="B19" s="1" t="s">
        <v>79</v>
      </c>
      <c r="C19" s="13">
        <v>5</v>
      </c>
      <c r="D19" s="13" t="s">
        <v>29</v>
      </c>
      <c r="E19" s="14"/>
      <c r="F19" s="14">
        <f>C19*E19</f>
        <v>0</v>
      </c>
      <c r="G19" s="52"/>
      <c r="H19" s="10"/>
    </row>
    <row r="20" spans="1:8" x14ac:dyDescent="0.2">
      <c r="A20" s="59" t="s">
        <v>222</v>
      </c>
      <c r="B20" s="1" t="s">
        <v>5</v>
      </c>
      <c r="C20" s="13">
        <v>16</v>
      </c>
      <c r="D20" s="13" t="s">
        <v>29</v>
      </c>
      <c r="E20" s="14"/>
      <c r="F20" s="14">
        <f t="shared" ref="F20:F76" si="0">C20*E20</f>
        <v>0</v>
      </c>
      <c r="G20" s="52"/>
      <c r="H20" s="10"/>
    </row>
    <row r="21" spans="1:8" x14ac:dyDescent="0.2">
      <c r="A21" s="59" t="s">
        <v>223</v>
      </c>
      <c r="B21" s="1" t="s">
        <v>4</v>
      </c>
      <c r="C21" s="13">
        <v>5</v>
      </c>
      <c r="D21" s="13" t="s">
        <v>29</v>
      </c>
      <c r="E21" s="14"/>
      <c r="F21" s="14">
        <f t="shared" si="0"/>
        <v>0</v>
      </c>
      <c r="G21" s="52"/>
      <c r="H21" s="10"/>
    </row>
    <row r="22" spans="1:8" x14ac:dyDescent="0.2">
      <c r="A22" s="59" t="s">
        <v>224</v>
      </c>
      <c r="B22" s="1" t="s">
        <v>80</v>
      </c>
      <c r="C22" s="13">
        <v>7</v>
      </c>
      <c r="D22" s="13" t="s">
        <v>29</v>
      </c>
      <c r="E22" s="14"/>
      <c r="F22" s="14">
        <f t="shared" si="0"/>
        <v>0</v>
      </c>
      <c r="G22" s="52"/>
      <c r="H22" s="10"/>
    </row>
    <row r="23" spans="1:8" x14ac:dyDescent="0.2">
      <c r="A23" s="59" t="s">
        <v>225</v>
      </c>
      <c r="B23" s="13" t="s">
        <v>84</v>
      </c>
      <c r="C23" s="13">
        <v>27</v>
      </c>
      <c r="D23" s="13" t="s">
        <v>29</v>
      </c>
      <c r="E23" s="14"/>
      <c r="F23" s="14">
        <f t="shared" si="0"/>
        <v>0</v>
      </c>
      <c r="G23" s="52"/>
      <c r="H23" s="10"/>
    </row>
    <row r="24" spans="1:8" x14ac:dyDescent="0.2">
      <c r="A24" s="59" t="s">
        <v>226</v>
      </c>
      <c r="B24" s="13" t="s">
        <v>82</v>
      </c>
      <c r="C24" s="53">
        <v>470</v>
      </c>
      <c r="D24" s="13" t="s">
        <v>28</v>
      </c>
      <c r="E24" s="14"/>
      <c r="F24" s="14">
        <f t="shared" si="0"/>
        <v>0</v>
      </c>
      <c r="G24" s="52"/>
      <c r="H24" s="10"/>
    </row>
    <row r="25" spans="1:8" ht="25.5" x14ac:dyDescent="0.2">
      <c r="A25" s="59" t="s">
        <v>227</v>
      </c>
      <c r="B25" s="13" t="s">
        <v>86</v>
      </c>
      <c r="C25" s="53">
        <v>2080</v>
      </c>
      <c r="D25" s="13" t="s">
        <v>26</v>
      </c>
      <c r="E25" s="14"/>
      <c r="F25" s="14">
        <f t="shared" si="0"/>
        <v>0</v>
      </c>
      <c r="G25" s="52"/>
      <c r="H25" s="10"/>
    </row>
    <row r="26" spans="1:8" x14ac:dyDescent="0.2">
      <c r="A26" s="59" t="s">
        <v>228</v>
      </c>
      <c r="B26" s="13" t="s">
        <v>83</v>
      </c>
      <c r="C26" s="13">
        <v>13</v>
      </c>
      <c r="D26" s="13" t="s">
        <v>29</v>
      </c>
      <c r="E26" s="14"/>
      <c r="F26" s="14">
        <f t="shared" si="0"/>
        <v>0</v>
      </c>
      <c r="G26" s="52"/>
      <c r="H26" s="10" t="s">
        <v>197</v>
      </c>
    </row>
    <row r="27" spans="1:8" ht="25.5" x14ac:dyDescent="0.2">
      <c r="A27" s="59" t="s">
        <v>229</v>
      </c>
      <c r="B27" s="13" t="s">
        <v>85</v>
      </c>
      <c r="C27" s="13">
        <v>1</v>
      </c>
      <c r="D27" s="13" t="s">
        <v>29</v>
      </c>
      <c r="E27" s="14"/>
      <c r="F27" s="14">
        <f t="shared" si="0"/>
        <v>0</v>
      </c>
      <c r="G27" s="52"/>
      <c r="H27" s="10" t="s">
        <v>196</v>
      </c>
    </row>
    <row r="28" spans="1:8" x14ac:dyDescent="0.2">
      <c r="A28" s="59" t="s">
        <v>230</v>
      </c>
      <c r="B28" s="13" t="s">
        <v>154</v>
      </c>
      <c r="C28" s="13">
        <v>1</v>
      </c>
      <c r="D28" s="13" t="s">
        <v>29</v>
      </c>
      <c r="E28" s="14"/>
      <c r="F28" s="14">
        <f t="shared" si="0"/>
        <v>0</v>
      </c>
      <c r="G28" s="52"/>
      <c r="H28" s="10" t="s">
        <v>198</v>
      </c>
    </row>
    <row r="29" spans="1:8" x14ac:dyDescent="0.2">
      <c r="A29" s="59" t="s">
        <v>231</v>
      </c>
      <c r="B29" s="13" t="s">
        <v>153</v>
      </c>
      <c r="C29" s="13"/>
      <c r="D29" s="13" t="s">
        <v>29</v>
      </c>
      <c r="E29" s="14"/>
      <c r="F29" s="14">
        <f t="shared" si="0"/>
        <v>0</v>
      </c>
      <c r="G29" s="52"/>
      <c r="H29" s="10"/>
    </row>
    <row r="30" spans="1:8" x14ac:dyDescent="0.2">
      <c r="A30" s="47" t="s">
        <v>42</v>
      </c>
      <c r="B30" s="48" t="s">
        <v>43</v>
      </c>
      <c r="C30" s="49"/>
      <c r="D30" s="49"/>
      <c r="E30" s="50"/>
      <c r="F30" s="50">
        <f t="shared" si="0"/>
        <v>0</v>
      </c>
      <c r="G30" s="49"/>
      <c r="H30" s="49"/>
    </row>
    <row r="31" spans="1:8" x14ac:dyDescent="0.2">
      <c r="A31" s="51" t="s">
        <v>233</v>
      </c>
      <c r="B31" s="13" t="s">
        <v>155</v>
      </c>
      <c r="C31" s="13">
        <v>50</v>
      </c>
      <c r="D31" s="13" t="s">
        <v>29</v>
      </c>
      <c r="E31" s="14"/>
      <c r="F31" s="14">
        <f t="shared" si="0"/>
        <v>0</v>
      </c>
      <c r="G31" s="52"/>
      <c r="H31" s="10"/>
    </row>
    <row r="32" spans="1:8" ht="25.5" x14ac:dyDescent="0.2">
      <c r="A32" s="51" t="s">
        <v>234</v>
      </c>
      <c r="B32" s="13" t="s">
        <v>156</v>
      </c>
      <c r="C32" s="13">
        <v>30</v>
      </c>
      <c r="D32" s="13" t="s">
        <v>26</v>
      </c>
      <c r="E32" s="14"/>
      <c r="F32" s="14">
        <f t="shared" ref="F32" si="1">C32*E32</f>
        <v>0</v>
      </c>
      <c r="G32" s="52"/>
      <c r="H32" s="10"/>
    </row>
    <row r="33" spans="1:8" x14ac:dyDescent="0.2">
      <c r="A33" s="54" t="s">
        <v>188</v>
      </c>
      <c r="B33" s="55" t="s">
        <v>163</v>
      </c>
      <c r="C33" s="55"/>
      <c r="D33" s="55"/>
      <c r="E33" s="56"/>
      <c r="F33" s="56">
        <f t="shared" si="0"/>
        <v>0</v>
      </c>
      <c r="G33" s="57">
        <f>SUM(F17:F32)</f>
        <v>0</v>
      </c>
      <c r="H33" s="56"/>
    </row>
    <row r="34" spans="1:8" x14ac:dyDescent="0.2">
      <c r="A34" s="43">
        <v>500</v>
      </c>
      <c r="B34" s="44" t="s">
        <v>44</v>
      </c>
      <c r="C34" s="45"/>
      <c r="D34" s="45"/>
      <c r="E34" s="46"/>
      <c r="F34" s="58"/>
      <c r="G34" s="45"/>
      <c r="H34" s="45"/>
    </row>
    <row r="35" spans="1:8" x14ac:dyDescent="0.2">
      <c r="A35" s="47" t="s">
        <v>293</v>
      </c>
      <c r="B35" s="48" t="s">
        <v>45</v>
      </c>
      <c r="C35" s="49"/>
      <c r="D35" s="49"/>
      <c r="E35" s="50"/>
      <c r="F35" s="50">
        <f t="shared" si="0"/>
        <v>0</v>
      </c>
      <c r="G35" s="49"/>
      <c r="H35" s="49"/>
    </row>
    <row r="36" spans="1:8" ht="25.5" x14ac:dyDescent="0.2">
      <c r="A36" s="51" t="s">
        <v>294</v>
      </c>
      <c r="B36" s="13" t="s">
        <v>47</v>
      </c>
      <c r="C36" s="13">
        <v>35</v>
      </c>
      <c r="D36" s="13" t="s">
        <v>29</v>
      </c>
      <c r="E36" s="14"/>
      <c r="F36" s="14">
        <f t="shared" si="0"/>
        <v>0</v>
      </c>
      <c r="G36" s="52"/>
      <c r="H36" s="10"/>
    </row>
    <row r="37" spans="1:8" x14ac:dyDescent="0.2">
      <c r="A37" s="47" t="s">
        <v>295</v>
      </c>
      <c r="B37" s="48" t="s">
        <v>49</v>
      </c>
      <c r="C37" s="49"/>
      <c r="D37" s="49"/>
      <c r="E37" s="50"/>
      <c r="F37" s="50">
        <f t="shared" si="0"/>
        <v>0</v>
      </c>
      <c r="G37" s="49"/>
      <c r="H37" s="49"/>
    </row>
    <row r="38" spans="1:8" ht="25.5" x14ac:dyDescent="0.2">
      <c r="A38" s="51" t="s">
        <v>46</v>
      </c>
      <c r="B38" s="13" t="s">
        <v>157</v>
      </c>
      <c r="C38" s="13">
        <f>C36*6</f>
        <v>210</v>
      </c>
      <c r="D38" s="13" t="s">
        <v>28</v>
      </c>
      <c r="E38" s="14"/>
      <c r="F38" s="14">
        <f t="shared" si="0"/>
        <v>0</v>
      </c>
      <c r="G38" s="52"/>
      <c r="H38" s="10"/>
    </row>
    <row r="39" spans="1:8" x14ac:dyDescent="0.2">
      <c r="A39" s="47" t="s">
        <v>48</v>
      </c>
      <c r="B39" s="48" t="s">
        <v>158</v>
      </c>
      <c r="C39" s="49"/>
      <c r="D39" s="49"/>
      <c r="E39" s="50"/>
      <c r="F39" s="50">
        <f t="shared" si="0"/>
        <v>0</v>
      </c>
      <c r="G39" s="49"/>
      <c r="H39" s="49"/>
    </row>
    <row r="40" spans="1:8" x14ac:dyDescent="0.2">
      <c r="A40" s="51" t="s">
        <v>50</v>
      </c>
      <c r="B40" s="13" t="s">
        <v>159</v>
      </c>
      <c r="C40" s="13">
        <f>0.6*0.6*0.6*C38</f>
        <v>45.36</v>
      </c>
      <c r="D40" s="13" t="s">
        <v>2</v>
      </c>
      <c r="E40" s="14"/>
      <c r="F40" s="14">
        <f t="shared" si="0"/>
        <v>0</v>
      </c>
      <c r="G40" s="52"/>
      <c r="H40" s="10"/>
    </row>
    <row r="41" spans="1:8" x14ac:dyDescent="0.2">
      <c r="A41" s="51" t="s">
        <v>296</v>
      </c>
      <c r="B41" s="13" t="s">
        <v>160</v>
      </c>
      <c r="C41" s="13">
        <f>C23*0.6*0.6*1</f>
        <v>9.7199999999999989</v>
      </c>
      <c r="D41" s="13" t="s">
        <v>2</v>
      </c>
      <c r="E41" s="14"/>
      <c r="F41" s="14">
        <f t="shared" si="0"/>
        <v>0</v>
      </c>
      <c r="G41" s="52"/>
      <c r="H41" s="10"/>
    </row>
    <row r="42" spans="1:8" x14ac:dyDescent="0.2">
      <c r="A42" s="47" t="s">
        <v>297</v>
      </c>
      <c r="B42" s="48" t="s">
        <v>51</v>
      </c>
      <c r="C42" s="49"/>
      <c r="D42" s="49"/>
      <c r="E42" s="50"/>
      <c r="F42" s="50"/>
      <c r="G42" s="49"/>
      <c r="H42" s="49"/>
    </row>
    <row r="43" spans="1:8" x14ac:dyDescent="0.2">
      <c r="A43" s="51" t="s">
        <v>298</v>
      </c>
      <c r="B43" s="13" t="s">
        <v>161</v>
      </c>
      <c r="C43" s="13">
        <v>50</v>
      </c>
      <c r="D43" s="13" t="s">
        <v>6</v>
      </c>
      <c r="E43" s="14"/>
      <c r="F43" s="14">
        <f t="shared" si="0"/>
        <v>0</v>
      </c>
      <c r="G43" s="52"/>
      <c r="H43" s="10"/>
    </row>
    <row r="44" spans="1:8" x14ac:dyDescent="0.2">
      <c r="A44" s="47" t="s">
        <v>299</v>
      </c>
      <c r="B44" s="48" t="s">
        <v>68</v>
      </c>
      <c r="C44" s="49"/>
      <c r="D44" s="49"/>
      <c r="E44" s="50"/>
      <c r="F44" s="50"/>
      <c r="G44" s="49"/>
      <c r="H44" s="49"/>
    </row>
    <row r="45" spans="1:8" x14ac:dyDescent="0.2">
      <c r="A45" s="51" t="s">
        <v>300</v>
      </c>
      <c r="B45" s="13" t="s">
        <v>162</v>
      </c>
      <c r="C45" s="13">
        <f>C36*0.4*10.6+C38*0.5*0.05</f>
        <v>153.65</v>
      </c>
      <c r="D45" s="13" t="s">
        <v>2</v>
      </c>
      <c r="E45" s="14"/>
      <c r="F45" s="14">
        <f t="shared" ref="F45:F46" si="2">C45*E45</f>
        <v>0</v>
      </c>
      <c r="G45" s="52"/>
      <c r="H45" s="10"/>
    </row>
    <row r="46" spans="1:8" x14ac:dyDescent="0.2">
      <c r="A46" s="54" t="s">
        <v>189</v>
      </c>
      <c r="B46" s="55" t="s">
        <v>163</v>
      </c>
      <c r="C46" s="55"/>
      <c r="D46" s="55"/>
      <c r="E46" s="56"/>
      <c r="F46" s="56">
        <f t="shared" si="2"/>
        <v>0</v>
      </c>
      <c r="G46" s="57">
        <f>SUM(F36:F45)</f>
        <v>0</v>
      </c>
      <c r="H46" s="56"/>
    </row>
    <row r="47" spans="1:8" x14ac:dyDescent="0.2">
      <c r="A47" s="43">
        <v>600</v>
      </c>
      <c r="B47" s="44" t="s">
        <v>52</v>
      </c>
      <c r="C47" s="45"/>
      <c r="D47" s="45"/>
      <c r="E47" s="46"/>
      <c r="F47" s="58"/>
      <c r="G47" s="45"/>
      <c r="H47" s="45"/>
    </row>
    <row r="48" spans="1:8" x14ac:dyDescent="0.2">
      <c r="A48" s="59" t="s">
        <v>53</v>
      </c>
      <c r="B48" s="60" t="s">
        <v>54</v>
      </c>
      <c r="C48" s="10"/>
      <c r="D48" s="10"/>
      <c r="E48" s="11"/>
      <c r="F48" s="14">
        <f t="shared" si="0"/>
        <v>0</v>
      </c>
      <c r="G48" s="10"/>
      <c r="H48" s="10"/>
    </row>
    <row r="49" spans="1:8" ht="25.5" x14ac:dyDescent="0.2">
      <c r="A49" s="51" t="s">
        <v>235</v>
      </c>
      <c r="B49" s="13" t="s">
        <v>55</v>
      </c>
      <c r="C49" s="61">
        <v>49.300000000000004</v>
      </c>
      <c r="D49" s="13" t="s">
        <v>27</v>
      </c>
      <c r="E49" s="14"/>
      <c r="F49" s="14">
        <f t="shared" si="0"/>
        <v>0</v>
      </c>
      <c r="G49" s="52"/>
      <c r="H49" s="10"/>
    </row>
    <row r="50" spans="1:8" x14ac:dyDescent="0.2">
      <c r="A50" s="51" t="s">
        <v>236</v>
      </c>
      <c r="B50" s="13" t="s">
        <v>56</v>
      </c>
      <c r="C50" s="61">
        <v>661.52500000000009</v>
      </c>
      <c r="D50" s="13" t="s">
        <v>27</v>
      </c>
      <c r="E50" s="14"/>
      <c r="F50" s="14">
        <f t="shared" si="0"/>
        <v>0</v>
      </c>
      <c r="G50" s="52"/>
      <c r="H50" s="10"/>
    </row>
    <row r="51" spans="1:8" x14ac:dyDescent="0.2">
      <c r="A51" s="51" t="s">
        <v>237</v>
      </c>
      <c r="B51" s="13" t="s">
        <v>57</v>
      </c>
      <c r="C51" s="61">
        <v>162.30000000000001</v>
      </c>
      <c r="D51" s="13" t="s">
        <v>27</v>
      </c>
      <c r="E51" s="14"/>
      <c r="F51" s="14">
        <f t="shared" si="0"/>
        <v>0</v>
      </c>
      <c r="G51" s="52"/>
      <c r="H51" s="10"/>
    </row>
    <row r="52" spans="1:8" x14ac:dyDescent="0.2">
      <c r="A52" s="59" t="s">
        <v>58</v>
      </c>
      <c r="B52" s="60" t="s">
        <v>59</v>
      </c>
      <c r="C52" s="62"/>
      <c r="D52" s="10"/>
      <c r="E52" s="11"/>
      <c r="F52" s="14">
        <f t="shared" si="0"/>
        <v>0</v>
      </c>
      <c r="G52" s="10"/>
      <c r="H52" s="10"/>
    </row>
    <row r="53" spans="1:8" x14ac:dyDescent="0.2">
      <c r="A53" s="51" t="s">
        <v>238</v>
      </c>
      <c r="B53" s="13" t="s">
        <v>60</v>
      </c>
      <c r="C53" s="61">
        <v>49.300000000000004</v>
      </c>
      <c r="D53" s="13" t="s">
        <v>27</v>
      </c>
      <c r="E53" s="14"/>
      <c r="F53" s="14">
        <f t="shared" si="0"/>
        <v>0</v>
      </c>
      <c r="G53" s="52"/>
      <c r="H53" s="10"/>
    </row>
    <row r="54" spans="1:8" x14ac:dyDescent="0.2">
      <c r="A54" s="51" t="s">
        <v>239</v>
      </c>
      <c r="B54" s="13" t="s">
        <v>61</v>
      </c>
      <c r="C54" s="61">
        <v>661.52500000000009</v>
      </c>
      <c r="D54" s="13" t="s">
        <v>27</v>
      </c>
      <c r="E54" s="14"/>
      <c r="F54" s="14">
        <f t="shared" si="0"/>
        <v>0</v>
      </c>
      <c r="G54" s="52"/>
      <c r="H54" s="10"/>
    </row>
    <row r="55" spans="1:8" x14ac:dyDescent="0.2">
      <c r="A55" s="51" t="s">
        <v>240</v>
      </c>
      <c r="B55" s="13" t="s">
        <v>62</v>
      </c>
      <c r="C55" s="61">
        <v>162.30000000000001</v>
      </c>
      <c r="D55" s="13" t="s">
        <v>27</v>
      </c>
      <c r="E55" s="14"/>
      <c r="F55" s="14">
        <f t="shared" si="0"/>
        <v>0</v>
      </c>
      <c r="G55" s="52"/>
      <c r="H55" s="10"/>
    </row>
    <row r="56" spans="1:8" x14ac:dyDescent="0.2">
      <c r="A56" s="59" t="s">
        <v>63</v>
      </c>
      <c r="B56" s="60" t="s">
        <v>64</v>
      </c>
      <c r="C56" s="62"/>
      <c r="D56" s="10"/>
      <c r="E56" s="11"/>
      <c r="F56" s="14">
        <f t="shared" si="0"/>
        <v>0</v>
      </c>
      <c r="G56" s="10"/>
      <c r="H56" s="10"/>
    </row>
    <row r="57" spans="1:8" x14ac:dyDescent="0.2">
      <c r="A57" s="51" t="s">
        <v>65</v>
      </c>
      <c r="B57" s="13" t="s">
        <v>66</v>
      </c>
      <c r="C57" s="61">
        <v>43.65625</v>
      </c>
      <c r="D57" s="13" t="s">
        <v>27</v>
      </c>
      <c r="E57" s="14"/>
      <c r="F57" s="14">
        <f t="shared" si="0"/>
        <v>0</v>
      </c>
      <c r="G57" s="52"/>
      <c r="H57" s="10" t="s">
        <v>166</v>
      </c>
    </row>
    <row r="58" spans="1:8" x14ac:dyDescent="0.2">
      <c r="A58" s="59" t="s">
        <v>67</v>
      </c>
      <c r="B58" s="60" t="s">
        <v>68</v>
      </c>
      <c r="C58" s="62"/>
      <c r="D58" s="10"/>
      <c r="E58" s="11"/>
      <c r="F58" s="14">
        <f t="shared" si="0"/>
        <v>0</v>
      </c>
      <c r="G58" s="10"/>
      <c r="H58" s="10"/>
    </row>
    <row r="59" spans="1:8" ht="25.5" x14ac:dyDescent="0.2">
      <c r="A59" s="51" t="s">
        <v>69</v>
      </c>
      <c r="B59" s="13" t="s">
        <v>70</v>
      </c>
      <c r="C59" s="61">
        <v>82.382500000000007</v>
      </c>
      <c r="D59" s="13" t="s">
        <v>27</v>
      </c>
      <c r="E59" s="14"/>
      <c r="F59" s="14">
        <f t="shared" si="0"/>
        <v>0</v>
      </c>
      <c r="G59" s="52"/>
      <c r="H59" s="12" t="s">
        <v>167</v>
      </c>
    </row>
    <row r="60" spans="1:8" x14ac:dyDescent="0.2">
      <c r="A60" s="59" t="s">
        <v>71</v>
      </c>
      <c r="B60" s="60" t="s">
        <v>72</v>
      </c>
      <c r="C60" s="10"/>
      <c r="D60" s="10"/>
      <c r="E60" s="11"/>
      <c r="F60" s="14">
        <f t="shared" si="0"/>
        <v>0</v>
      </c>
      <c r="G60" s="10"/>
      <c r="H60" s="10"/>
    </row>
    <row r="61" spans="1:8" ht="38.25" x14ac:dyDescent="0.2">
      <c r="A61" s="51" t="s">
        <v>73</v>
      </c>
      <c r="B61" s="13" t="s">
        <v>74</v>
      </c>
      <c r="C61" s="13">
        <v>170</v>
      </c>
      <c r="D61" s="13" t="s">
        <v>26</v>
      </c>
      <c r="E61" s="14"/>
      <c r="F61" s="14">
        <f t="shared" si="0"/>
        <v>0</v>
      </c>
      <c r="G61" s="52"/>
      <c r="H61" s="10"/>
    </row>
    <row r="62" spans="1:8" x14ac:dyDescent="0.2">
      <c r="A62" s="51" t="s">
        <v>164</v>
      </c>
      <c r="B62" s="13" t="s">
        <v>165</v>
      </c>
      <c r="C62" s="13"/>
      <c r="D62" s="13" t="s">
        <v>2</v>
      </c>
      <c r="E62" s="14"/>
      <c r="F62" s="14">
        <f t="shared" ref="F62" si="3">C62*E62</f>
        <v>0</v>
      </c>
      <c r="G62" s="52"/>
      <c r="H62" s="10"/>
    </row>
    <row r="63" spans="1:8" x14ac:dyDescent="0.2">
      <c r="A63" s="54" t="s">
        <v>190</v>
      </c>
      <c r="B63" s="55" t="s">
        <v>163</v>
      </c>
      <c r="C63" s="55"/>
      <c r="D63" s="55"/>
      <c r="E63" s="56"/>
      <c r="F63" s="56"/>
      <c r="G63" s="57">
        <f>SUM(F48:F62)</f>
        <v>0</v>
      </c>
      <c r="H63" s="10"/>
    </row>
    <row r="64" spans="1:8" x14ac:dyDescent="0.2">
      <c r="A64" s="43">
        <v>1100</v>
      </c>
      <c r="B64" s="44" t="s">
        <v>75</v>
      </c>
      <c r="C64" s="45"/>
      <c r="D64" s="45"/>
      <c r="E64" s="46"/>
      <c r="F64" s="46"/>
      <c r="G64" s="45"/>
      <c r="H64" s="45"/>
    </row>
    <row r="65" spans="1:8" x14ac:dyDescent="0.2">
      <c r="A65" s="47" t="s">
        <v>76</v>
      </c>
      <c r="B65" s="48" t="s">
        <v>77</v>
      </c>
      <c r="C65" s="49"/>
      <c r="D65" s="49"/>
      <c r="E65" s="50"/>
      <c r="F65" s="50"/>
      <c r="G65" s="49"/>
      <c r="H65" s="49"/>
    </row>
    <row r="66" spans="1:8" x14ac:dyDescent="0.2">
      <c r="A66" s="51" t="s">
        <v>78</v>
      </c>
      <c r="B66" s="13" t="s">
        <v>168</v>
      </c>
      <c r="C66" s="13">
        <v>710</v>
      </c>
      <c r="D66" s="13" t="s">
        <v>28</v>
      </c>
      <c r="E66" s="14"/>
      <c r="F66" s="14">
        <f t="shared" si="0"/>
        <v>0</v>
      </c>
      <c r="G66" s="52"/>
      <c r="H66" s="10"/>
    </row>
    <row r="67" spans="1:8" x14ac:dyDescent="0.2">
      <c r="A67" s="47" t="s">
        <v>24</v>
      </c>
      <c r="B67" s="48" t="s">
        <v>25</v>
      </c>
      <c r="C67" s="49"/>
      <c r="D67" s="49"/>
      <c r="E67" s="50"/>
      <c r="F67" s="50"/>
      <c r="G67" s="49"/>
      <c r="H67" s="49"/>
    </row>
    <row r="68" spans="1:8" x14ac:dyDescent="0.2">
      <c r="A68" s="51" t="s">
        <v>241</v>
      </c>
      <c r="B68" s="10" t="s">
        <v>169</v>
      </c>
      <c r="C68" s="13">
        <v>2190</v>
      </c>
      <c r="D68" s="13" t="s">
        <v>0</v>
      </c>
      <c r="E68" s="14"/>
      <c r="F68" s="14">
        <f>C68*E68</f>
        <v>0</v>
      </c>
      <c r="G68" s="52"/>
      <c r="H68" s="10"/>
    </row>
    <row r="69" spans="1:8" x14ac:dyDescent="0.2">
      <c r="A69" s="51" t="s">
        <v>242</v>
      </c>
      <c r="B69" s="10" t="s">
        <v>171</v>
      </c>
      <c r="C69" s="13">
        <f>C68</f>
        <v>2190</v>
      </c>
      <c r="D69" s="13" t="s">
        <v>0</v>
      </c>
      <c r="E69" s="14"/>
      <c r="F69" s="14">
        <f t="shared" ref="F69:F73" si="4">C69*E69</f>
        <v>0</v>
      </c>
      <c r="G69" s="52"/>
      <c r="H69" s="10"/>
    </row>
    <row r="70" spans="1:8" x14ac:dyDescent="0.2">
      <c r="A70" s="51" t="s">
        <v>246</v>
      </c>
      <c r="B70" s="13" t="s">
        <v>172</v>
      </c>
      <c r="C70" s="13">
        <f>C69*0.1</f>
        <v>219</v>
      </c>
      <c r="D70" s="13" t="s">
        <v>2</v>
      </c>
      <c r="E70" s="14"/>
      <c r="F70" s="14">
        <f t="shared" ref="F70" si="5">C70*E70</f>
        <v>0</v>
      </c>
      <c r="G70" s="52"/>
      <c r="H70" s="10" t="s">
        <v>216</v>
      </c>
    </row>
    <row r="71" spans="1:8" x14ac:dyDescent="0.2">
      <c r="A71" s="51" t="s">
        <v>243</v>
      </c>
      <c r="B71" s="63" t="s">
        <v>170</v>
      </c>
      <c r="C71" s="13">
        <v>650</v>
      </c>
      <c r="D71" s="13" t="s">
        <v>0</v>
      </c>
      <c r="E71" s="14"/>
      <c r="F71" s="14">
        <f t="shared" si="4"/>
        <v>0</v>
      </c>
      <c r="G71" s="52"/>
      <c r="H71" s="10"/>
    </row>
    <row r="72" spans="1:8" x14ac:dyDescent="0.2">
      <c r="A72" s="51" t="s">
        <v>245</v>
      </c>
      <c r="B72" s="13" t="s">
        <v>172</v>
      </c>
      <c r="C72" s="13">
        <f>C71*0.15</f>
        <v>97.5</v>
      </c>
      <c r="D72" s="13" t="s">
        <v>2</v>
      </c>
      <c r="E72" s="14"/>
      <c r="F72" s="14">
        <f t="shared" si="4"/>
        <v>0</v>
      </c>
      <c r="G72" s="52"/>
      <c r="H72" s="10"/>
    </row>
    <row r="73" spans="1:8" ht="25.5" x14ac:dyDescent="0.2">
      <c r="A73" s="51" t="s">
        <v>244</v>
      </c>
      <c r="B73" s="12" t="s">
        <v>182</v>
      </c>
      <c r="C73" s="13">
        <f>C32</f>
        <v>30</v>
      </c>
      <c r="D73" s="13" t="s">
        <v>0</v>
      </c>
      <c r="E73" s="14"/>
      <c r="F73" s="14">
        <f t="shared" si="4"/>
        <v>0</v>
      </c>
      <c r="G73" s="52"/>
      <c r="H73" s="10"/>
    </row>
    <row r="74" spans="1:8" x14ac:dyDescent="0.2">
      <c r="A74" s="54" t="s">
        <v>103</v>
      </c>
      <c r="B74" s="55" t="s">
        <v>163</v>
      </c>
      <c r="C74" s="55"/>
      <c r="D74" s="55"/>
      <c r="E74" s="56"/>
      <c r="F74" s="56">
        <f>C74*E74</f>
        <v>0</v>
      </c>
      <c r="G74" s="57">
        <f>SUM(F65:F73)</f>
        <v>0</v>
      </c>
      <c r="H74" s="10"/>
    </row>
    <row r="75" spans="1:8" x14ac:dyDescent="0.2">
      <c r="A75" s="43" t="s">
        <v>248</v>
      </c>
      <c r="B75" s="44" t="s">
        <v>32</v>
      </c>
      <c r="C75" s="45"/>
      <c r="D75" s="45"/>
      <c r="E75" s="46"/>
      <c r="F75" s="46">
        <f t="shared" si="0"/>
        <v>0</v>
      </c>
      <c r="G75" s="43"/>
      <c r="H75" s="44"/>
    </row>
    <row r="76" spans="1:8" ht="25.5" x14ac:dyDescent="0.2">
      <c r="A76" s="51" t="s">
        <v>249</v>
      </c>
      <c r="B76" s="13" t="s">
        <v>193</v>
      </c>
      <c r="C76" s="13">
        <v>5</v>
      </c>
      <c r="D76" s="13" t="s">
        <v>29</v>
      </c>
      <c r="E76" s="14"/>
      <c r="F76" s="14">
        <f t="shared" si="0"/>
        <v>0</v>
      </c>
      <c r="G76" s="52"/>
      <c r="H76" s="10" t="s">
        <v>220</v>
      </c>
    </row>
    <row r="77" spans="1:8" x14ac:dyDescent="0.2">
      <c r="A77" s="51" t="s">
        <v>250</v>
      </c>
      <c r="B77" s="13" t="s">
        <v>30</v>
      </c>
      <c r="C77" s="13">
        <v>4</v>
      </c>
      <c r="D77" s="13" t="s">
        <v>31</v>
      </c>
      <c r="E77" s="14"/>
      <c r="F77" s="14">
        <f>C77*E77</f>
        <v>0</v>
      </c>
      <c r="G77" s="52"/>
      <c r="H77" s="10" t="s">
        <v>213</v>
      </c>
    </row>
    <row r="78" spans="1:8" ht="15" x14ac:dyDescent="0.25">
      <c r="A78" s="51" t="s">
        <v>251</v>
      </c>
      <c r="B78" s="10" t="s">
        <v>4</v>
      </c>
      <c r="C78" s="10">
        <v>12</v>
      </c>
      <c r="D78" s="10" t="s">
        <v>6</v>
      </c>
      <c r="E78" s="11"/>
      <c r="F78" s="11">
        <f>C78*E78</f>
        <v>0</v>
      </c>
      <c r="G78" s="10"/>
      <c r="H78" s="117"/>
    </row>
    <row r="79" spans="1:8" x14ac:dyDescent="0.2">
      <c r="A79" s="51" t="s">
        <v>252</v>
      </c>
      <c r="B79" s="10" t="s">
        <v>5</v>
      </c>
      <c r="C79" s="10">
        <v>5</v>
      </c>
      <c r="D79" s="10" t="s">
        <v>6</v>
      </c>
      <c r="E79" s="11"/>
      <c r="F79" s="11">
        <f t="shared" ref="F79:F84" si="6">C79*E79</f>
        <v>0</v>
      </c>
      <c r="G79" s="10"/>
      <c r="H79" s="10"/>
    </row>
    <row r="80" spans="1:8" x14ac:dyDescent="0.2">
      <c r="A80" s="51" t="s">
        <v>253</v>
      </c>
      <c r="B80" s="10" t="s">
        <v>210</v>
      </c>
      <c r="C80" s="10">
        <v>10</v>
      </c>
      <c r="D80" s="10" t="s">
        <v>6</v>
      </c>
      <c r="E80" s="11"/>
      <c r="F80" s="11">
        <f t="shared" si="6"/>
        <v>0</v>
      </c>
      <c r="G80" s="10"/>
      <c r="H80" s="10" t="s">
        <v>247</v>
      </c>
    </row>
    <row r="81" spans="1:8" ht="15" x14ac:dyDescent="0.25">
      <c r="A81" s="51" t="s">
        <v>254</v>
      </c>
      <c r="B81" s="10" t="s">
        <v>173</v>
      </c>
      <c r="C81" s="10">
        <v>5</v>
      </c>
      <c r="D81" s="10" t="s">
        <v>6</v>
      </c>
      <c r="E81" s="11"/>
      <c r="F81" s="11">
        <f t="shared" si="6"/>
        <v>0</v>
      </c>
      <c r="G81" s="10"/>
      <c r="H81" s="117"/>
    </row>
    <row r="82" spans="1:8" x14ac:dyDescent="0.2">
      <c r="A82" s="51" t="s">
        <v>255</v>
      </c>
      <c r="B82" s="10" t="s">
        <v>174</v>
      </c>
      <c r="C82" s="10">
        <v>3</v>
      </c>
      <c r="D82" s="10" t="s">
        <v>6</v>
      </c>
      <c r="E82" s="11"/>
      <c r="F82" s="11">
        <f t="shared" si="6"/>
        <v>0</v>
      </c>
      <c r="G82" s="10"/>
      <c r="H82" s="10"/>
    </row>
    <row r="83" spans="1:8" x14ac:dyDescent="0.2">
      <c r="A83" s="51" t="s">
        <v>256</v>
      </c>
      <c r="B83" s="10" t="s">
        <v>175</v>
      </c>
      <c r="C83" s="10">
        <v>1</v>
      </c>
      <c r="D83" s="10" t="s">
        <v>6</v>
      </c>
      <c r="E83" s="11"/>
      <c r="F83" s="11">
        <f t="shared" si="6"/>
        <v>0</v>
      </c>
      <c r="H83" s="10"/>
    </row>
    <row r="84" spans="1:8" x14ac:dyDescent="0.2">
      <c r="A84" s="51" t="s">
        <v>257</v>
      </c>
      <c r="B84" s="10" t="s">
        <v>180</v>
      </c>
      <c r="C84" s="10">
        <v>11</v>
      </c>
      <c r="D84" s="10" t="s">
        <v>6</v>
      </c>
      <c r="E84" s="11"/>
      <c r="F84" s="11">
        <f t="shared" si="6"/>
        <v>0</v>
      </c>
      <c r="G84" s="11"/>
      <c r="H84" s="10"/>
    </row>
    <row r="85" spans="1:8" x14ac:dyDescent="0.2">
      <c r="A85" s="54" t="s">
        <v>105</v>
      </c>
      <c r="B85" s="55" t="s">
        <v>163</v>
      </c>
      <c r="C85" s="55"/>
      <c r="D85" s="55"/>
      <c r="E85" s="56"/>
      <c r="F85" s="56">
        <f t="shared" ref="F85" si="7">C85*E85</f>
        <v>0</v>
      </c>
      <c r="G85" s="57">
        <f>SUM(F76:F84)</f>
        <v>0</v>
      </c>
      <c r="H85" s="10"/>
    </row>
    <row r="86" spans="1:8" ht="25.5" x14ac:dyDescent="0.2">
      <c r="A86" s="43" t="s">
        <v>259</v>
      </c>
      <c r="B86" s="44" t="s">
        <v>88</v>
      </c>
      <c r="C86" s="45"/>
      <c r="D86" s="45"/>
      <c r="E86" s="46"/>
      <c r="F86" s="46">
        <f t="shared" ref="F86:F96" si="8">C86*E86</f>
        <v>0</v>
      </c>
      <c r="G86" s="45"/>
      <c r="H86" s="45"/>
    </row>
    <row r="87" spans="1:8" ht="25.5" x14ac:dyDescent="0.2">
      <c r="A87" s="64" t="s">
        <v>258</v>
      </c>
      <c r="B87" s="12" t="s">
        <v>181</v>
      </c>
      <c r="C87" s="10">
        <v>4</v>
      </c>
      <c r="D87" s="10" t="s">
        <v>6</v>
      </c>
      <c r="E87" s="11"/>
      <c r="F87" s="11">
        <f t="shared" si="8"/>
        <v>0</v>
      </c>
      <c r="G87" s="10"/>
      <c r="H87" s="10"/>
    </row>
    <row r="88" spans="1:8" x14ac:dyDescent="0.2">
      <c r="A88" s="64" t="s">
        <v>260</v>
      </c>
      <c r="B88" s="10" t="s">
        <v>14</v>
      </c>
      <c r="C88" s="10">
        <v>4</v>
      </c>
      <c r="D88" s="10" t="s">
        <v>6</v>
      </c>
      <c r="E88" s="11"/>
      <c r="F88" s="11">
        <f t="shared" si="8"/>
        <v>0</v>
      </c>
      <c r="G88" s="10"/>
      <c r="H88" s="10" t="s">
        <v>211</v>
      </c>
    </row>
    <row r="89" spans="1:8" x14ac:dyDescent="0.2">
      <c r="A89" s="64" t="s">
        <v>261</v>
      </c>
      <c r="B89" s="10" t="s">
        <v>7</v>
      </c>
      <c r="C89" s="10">
        <v>8</v>
      </c>
      <c r="D89" s="10" t="s">
        <v>6</v>
      </c>
      <c r="E89" s="11"/>
      <c r="F89" s="11">
        <f t="shared" si="8"/>
        <v>0</v>
      </c>
      <c r="G89" s="10"/>
      <c r="H89" s="10"/>
    </row>
    <row r="90" spans="1:8" x14ac:dyDescent="0.2">
      <c r="A90" s="64" t="s">
        <v>262</v>
      </c>
      <c r="B90" s="10" t="s">
        <v>8</v>
      </c>
      <c r="C90" s="10">
        <v>11</v>
      </c>
      <c r="D90" s="10" t="s">
        <v>6</v>
      </c>
      <c r="E90" s="11"/>
      <c r="F90" s="11">
        <f t="shared" si="8"/>
        <v>0</v>
      </c>
      <c r="G90" s="10"/>
      <c r="H90" s="10"/>
    </row>
    <row r="91" spans="1:8" x14ac:dyDescent="0.2">
      <c r="A91" s="64" t="s">
        <v>263</v>
      </c>
      <c r="B91" s="10" t="s">
        <v>15</v>
      </c>
      <c r="C91" s="10"/>
      <c r="D91" s="10" t="s">
        <v>6</v>
      </c>
      <c r="E91" s="11"/>
      <c r="F91" s="11">
        <f t="shared" si="8"/>
        <v>0</v>
      </c>
      <c r="G91" s="10"/>
      <c r="H91" s="10" t="s">
        <v>11</v>
      </c>
    </row>
    <row r="92" spans="1:8" x14ac:dyDescent="0.2">
      <c r="A92" s="64" t="s">
        <v>264</v>
      </c>
      <c r="B92" s="10" t="s">
        <v>9</v>
      </c>
      <c r="C92" s="10">
        <v>9</v>
      </c>
      <c r="D92" s="10" t="s">
        <v>6</v>
      </c>
      <c r="E92" s="11"/>
      <c r="F92" s="11">
        <f t="shared" si="8"/>
        <v>0</v>
      </c>
      <c r="G92" s="10"/>
      <c r="H92" s="10"/>
    </row>
    <row r="93" spans="1:8" x14ac:dyDescent="0.2">
      <c r="A93" s="64" t="s">
        <v>265</v>
      </c>
      <c r="B93" s="10" t="s">
        <v>319</v>
      </c>
      <c r="C93" s="184">
        <v>2</v>
      </c>
      <c r="D93" s="10" t="s">
        <v>6</v>
      </c>
      <c r="E93" s="11"/>
      <c r="F93" s="11">
        <f t="shared" si="8"/>
        <v>0</v>
      </c>
      <c r="G93" s="10"/>
      <c r="H93" s="10"/>
    </row>
    <row r="94" spans="1:8" x14ac:dyDescent="0.2">
      <c r="A94" s="183" t="s">
        <v>266</v>
      </c>
      <c r="B94" s="184" t="s">
        <v>318</v>
      </c>
      <c r="C94" s="184">
        <v>1</v>
      </c>
      <c r="D94" s="184" t="s">
        <v>10</v>
      </c>
      <c r="E94" s="185"/>
      <c r="F94" s="185">
        <f t="shared" si="8"/>
        <v>0</v>
      </c>
      <c r="G94" s="185"/>
      <c r="H94" s="184" t="s">
        <v>316</v>
      </c>
    </row>
    <row r="95" spans="1:8" x14ac:dyDescent="0.2">
      <c r="A95" s="183" t="s">
        <v>314</v>
      </c>
      <c r="B95" s="184" t="s">
        <v>315</v>
      </c>
      <c r="C95" s="184">
        <v>1</v>
      </c>
      <c r="D95" s="184" t="s">
        <v>10</v>
      </c>
      <c r="E95" s="185"/>
      <c r="F95" s="185">
        <f t="shared" si="8"/>
        <v>0</v>
      </c>
      <c r="G95" s="185"/>
      <c r="H95" s="184" t="s">
        <v>316</v>
      </c>
    </row>
    <row r="96" spans="1:8" x14ac:dyDescent="0.2">
      <c r="A96" s="54" t="s">
        <v>107</v>
      </c>
      <c r="B96" s="55" t="s">
        <v>163</v>
      </c>
      <c r="C96" s="55"/>
      <c r="D96" s="55"/>
      <c r="E96" s="56"/>
      <c r="F96" s="56">
        <f t="shared" si="8"/>
        <v>0</v>
      </c>
      <c r="G96" s="57">
        <f>SUM(F87:F95)</f>
        <v>0</v>
      </c>
      <c r="H96" s="10"/>
    </row>
    <row r="97" spans="1:8" x14ac:dyDescent="0.2">
      <c r="A97" s="43">
        <v>300</v>
      </c>
      <c r="B97" s="44" t="s">
        <v>33</v>
      </c>
      <c r="C97" s="45"/>
      <c r="D97" s="45"/>
      <c r="E97" s="46"/>
      <c r="F97" s="46">
        <f>C97*E97</f>
        <v>0</v>
      </c>
      <c r="G97" s="45"/>
      <c r="H97" s="45"/>
    </row>
    <row r="98" spans="1:8" x14ac:dyDescent="0.2">
      <c r="A98" s="47" t="s">
        <v>267</v>
      </c>
      <c r="B98" s="48" t="s">
        <v>152</v>
      </c>
      <c r="C98" s="49"/>
      <c r="D98" s="49"/>
      <c r="E98" s="50"/>
      <c r="F98" s="50"/>
      <c r="G98" s="49"/>
      <c r="H98" s="49"/>
    </row>
    <row r="99" spans="1:8" x14ac:dyDescent="0.2">
      <c r="A99" s="64" t="s">
        <v>268</v>
      </c>
      <c r="B99" s="10" t="s">
        <v>12</v>
      </c>
      <c r="C99" s="10">
        <v>3</v>
      </c>
      <c r="D99" s="10" t="s">
        <v>6</v>
      </c>
      <c r="E99" s="11"/>
      <c r="F99" s="11">
        <f>C99*E99</f>
        <v>0</v>
      </c>
      <c r="G99" s="10"/>
      <c r="H99" s="10"/>
    </row>
    <row r="100" spans="1:8" x14ac:dyDescent="0.2">
      <c r="A100" s="64" t="s">
        <v>269</v>
      </c>
      <c r="B100" s="12" t="s">
        <v>206</v>
      </c>
      <c r="C100" s="10">
        <v>4</v>
      </c>
      <c r="D100" s="10" t="s">
        <v>6</v>
      </c>
      <c r="E100" s="11"/>
      <c r="F100" s="11">
        <f>C100*E100</f>
        <v>0</v>
      </c>
      <c r="G100" s="10" t="s">
        <v>199</v>
      </c>
      <c r="H100" s="65"/>
    </row>
    <row r="101" spans="1:8" x14ac:dyDescent="0.2">
      <c r="A101" s="64" t="s">
        <v>270</v>
      </c>
      <c r="B101" s="12" t="s">
        <v>207</v>
      </c>
      <c r="C101" s="10">
        <v>13</v>
      </c>
      <c r="D101" s="10" t="s">
        <v>6</v>
      </c>
      <c r="E101" s="11"/>
      <c r="F101" s="11">
        <f t="shared" ref="F101:F103" si="9">C101*E101</f>
        <v>0</v>
      </c>
      <c r="G101" s="10"/>
      <c r="H101" s="10" t="s">
        <v>329</v>
      </c>
    </row>
    <row r="102" spans="1:8" x14ac:dyDescent="0.2">
      <c r="A102" s="64" t="s">
        <v>271</v>
      </c>
      <c r="B102" s="12" t="s">
        <v>179</v>
      </c>
      <c r="C102" s="10">
        <f>C100+C101</f>
        <v>17</v>
      </c>
      <c r="D102" s="10" t="s">
        <v>13</v>
      </c>
      <c r="E102" s="11"/>
      <c r="F102" s="11">
        <f t="shared" si="9"/>
        <v>0</v>
      </c>
      <c r="G102" s="10"/>
      <c r="H102" s="10"/>
    </row>
    <row r="103" spans="1:8" ht="25.5" x14ac:dyDescent="0.2">
      <c r="A103" s="64" t="s">
        <v>272</v>
      </c>
      <c r="B103" s="13" t="s">
        <v>176</v>
      </c>
      <c r="C103" s="10">
        <v>4</v>
      </c>
      <c r="D103" s="10" t="s">
        <v>10</v>
      </c>
      <c r="E103" s="11"/>
      <c r="F103" s="11">
        <f t="shared" si="9"/>
        <v>0</v>
      </c>
      <c r="G103" s="11"/>
      <c r="H103" s="10" t="s">
        <v>208</v>
      </c>
    </row>
    <row r="104" spans="1:8" x14ac:dyDescent="0.2">
      <c r="A104" s="47" t="s">
        <v>274</v>
      </c>
      <c r="B104" s="48" t="s">
        <v>328</v>
      </c>
      <c r="C104" s="49"/>
      <c r="D104" s="49"/>
      <c r="E104" s="50"/>
      <c r="F104" s="50"/>
      <c r="G104" s="49"/>
      <c r="H104" s="49"/>
    </row>
    <row r="105" spans="1:8" x14ac:dyDescent="0.2">
      <c r="A105" s="64" t="s">
        <v>273</v>
      </c>
      <c r="B105" s="12" t="s">
        <v>200</v>
      </c>
      <c r="C105" s="10">
        <v>5</v>
      </c>
      <c r="D105" s="10" t="s">
        <v>6</v>
      </c>
      <c r="E105" s="11"/>
      <c r="F105" s="11">
        <f t="shared" ref="F105" si="10">C105*E105</f>
        <v>0</v>
      </c>
      <c r="G105" s="10"/>
      <c r="H105" s="10" t="s">
        <v>329</v>
      </c>
    </row>
    <row r="106" spans="1:8" x14ac:dyDescent="0.2">
      <c r="A106" s="64" t="s">
        <v>275</v>
      </c>
      <c r="B106" s="12" t="s">
        <v>201</v>
      </c>
      <c r="C106" s="10">
        <v>26</v>
      </c>
      <c r="D106" s="10" t="s">
        <v>6</v>
      </c>
      <c r="E106" s="11"/>
      <c r="F106" s="11">
        <f>C106*E106</f>
        <v>0</v>
      </c>
      <c r="G106" s="10"/>
      <c r="H106" s="10" t="s">
        <v>329</v>
      </c>
    </row>
    <row r="107" spans="1:8" x14ac:dyDescent="0.2">
      <c r="A107" s="64" t="s">
        <v>276</v>
      </c>
      <c r="B107" s="12" t="s">
        <v>202</v>
      </c>
      <c r="C107" s="10">
        <v>13</v>
      </c>
      <c r="D107" s="10" t="s">
        <v>6</v>
      </c>
      <c r="E107" s="11"/>
      <c r="F107" s="11">
        <f>C107*E107</f>
        <v>0</v>
      </c>
      <c r="G107" s="10"/>
      <c r="H107" s="10" t="s">
        <v>329</v>
      </c>
    </row>
    <row r="108" spans="1:8" ht="25.5" x14ac:dyDescent="0.2">
      <c r="A108" s="64" t="s">
        <v>277</v>
      </c>
      <c r="B108" s="12" t="s">
        <v>1</v>
      </c>
      <c r="C108" s="10">
        <v>15</v>
      </c>
      <c r="D108" s="10" t="s">
        <v>6</v>
      </c>
      <c r="E108" s="11"/>
      <c r="F108" s="11">
        <f t="shared" ref="F108:F119" si="11">C108*E108</f>
        <v>0</v>
      </c>
      <c r="G108" s="10"/>
      <c r="H108" s="10" t="s">
        <v>329</v>
      </c>
    </row>
    <row r="109" spans="1:8" x14ac:dyDescent="0.2">
      <c r="A109" s="64" t="s">
        <v>278</v>
      </c>
      <c r="B109" s="12" t="s">
        <v>203</v>
      </c>
      <c r="C109" s="10">
        <f>C105*3.8+C106*3.8</f>
        <v>117.8</v>
      </c>
      <c r="D109" s="10" t="s">
        <v>0</v>
      </c>
      <c r="E109" s="11"/>
      <c r="F109" s="11">
        <f>C109*E109</f>
        <v>0</v>
      </c>
      <c r="G109" s="10"/>
      <c r="H109" s="10" t="s">
        <v>329</v>
      </c>
    </row>
    <row r="110" spans="1:8" x14ac:dyDescent="0.2">
      <c r="A110" s="64" t="s">
        <v>279</v>
      </c>
      <c r="B110" s="12" t="s">
        <v>204</v>
      </c>
      <c r="C110" s="10">
        <f>C107*3.8</f>
        <v>49.4</v>
      </c>
      <c r="D110" s="10" t="s">
        <v>0</v>
      </c>
      <c r="E110" s="11"/>
      <c r="F110" s="11">
        <f>C110*E110</f>
        <v>0</v>
      </c>
      <c r="G110" s="10"/>
      <c r="H110" s="10" t="s">
        <v>329</v>
      </c>
    </row>
    <row r="111" spans="1:8" x14ac:dyDescent="0.2">
      <c r="A111" s="64" t="s">
        <v>280</v>
      </c>
      <c r="B111" s="10" t="s">
        <v>178</v>
      </c>
      <c r="C111" s="10">
        <f>C114</f>
        <v>167.2</v>
      </c>
      <c r="D111" s="10" t="s">
        <v>0</v>
      </c>
      <c r="E111" s="11"/>
      <c r="F111" s="11">
        <f>C111*E111</f>
        <v>0</v>
      </c>
      <c r="G111" s="10"/>
      <c r="H111" s="10" t="s">
        <v>329</v>
      </c>
    </row>
    <row r="112" spans="1:8" x14ac:dyDescent="0.2">
      <c r="A112" s="64" t="s">
        <v>281</v>
      </c>
      <c r="B112" s="10" t="s">
        <v>177</v>
      </c>
      <c r="C112" s="10">
        <f>C114</f>
        <v>167.2</v>
      </c>
      <c r="D112" s="10" t="s">
        <v>0</v>
      </c>
      <c r="E112" s="11"/>
      <c r="F112" s="11">
        <f t="shared" ref="F112" si="12">C112*E112</f>
        <v>0</v>
      </c>
      <c r="G112" s="10"/>
      <c r="H112" s="10" t="s">
        <v>329</v>
      </c>
    </row>
    <row r="113" spans="1:8" ht="25.5" x14ac:dyDescent="0.2">
      <c r="A113" s="64" t="s">
        <v>282</v>
      </c>
      <c r="B113" s="12" t="s">
        <v>209</v>
      </c>
      <c r="C113" s="10">
        <f>(C105+C106+C107)*14</f>
        <v>616</v>
      </c>
      <c r="D113" s="10" t="s">
        <v>6</v>
      </c>
      <c r="E113" s="11"/>
      <c r="F113" s="11">
        <f t="shared" ref="F113" si="13">C113*E113</f>
        <v>0</v>
      </c>
      <c r="G113" s="10"/>
      <c r="H113" s="10" t="s">
        <v>329</v>
      </c>
    </row>
    <row r="114" spans="1:8" x14ac:dyDescent="0.2">
      <c r="A114" s="64" t="s">
        <v>283</v>
      </c>
      <c r="B114" s="12" t="s">
        <v>3</v>
      </c>
      <c r="C114" s="10">
        <f>(C105+C106+C107)*3.8</f>
        <v>167.2</v>
      </c>
      <c r="D114" s="10" t="s">
        <v>0</v>
      </c>
      <c r="E114" s="11"/>
      <c r="F114" s="11">
        <f>C114*E114</f>
        <v>0</v>
      </c>
      <c r="G114" s="10"/>
      <c r="H114" s="10" t="s">
        <v>329</v>
      </c>
    </row>
    <row r="115" spans="1:8" x14ac:dyDescent="0.2">
      <c r="A115" s="47" t="s">
        <v>284</v>
      </c>
      <c r="B115" s="48" t="s">
        <v>205</v>
      </c>
      <c r="C115" s="49"/>
      <c r="D115" s="49"/>
      <c r="E115" s="50"/>
      <c r="F115" s="50">
        <f t="shared" si="11"/>
        <v>0</v>
      </c>
      <c r="G115" s="49"/>
      <c r="H115" s="49"/>
    </row>
    <row r="116" spans="1:8" x14ac:dyDescent="0.2">
      <c r="A116" s="64" t="s">
        <v>285</v>
      </c>
      <c r="B116" s="12" t="s">
        <v>212</v>
      </c>
      <c r="C116" s="10">
        <v>1</v>
      </c>
      <c r="D116" s="10" t="s">
        <v>10</v>
      </c>
      <c r="E116" s="11"/>
      <c r="F116" s="11">
        <f t="shared" si="11"/>
        <v>0</v>
      </c>
      <c r="G116" s="10"/>
      <c r="H116" s="10"/>
    </row>
    <row r="117" spans="1:8" x14ac:dyDescent="0.2">
      <c r="A117" s="47" t="s">
        <v>322</v>
      </c>
      <c r="B117" s="48" t="s">
        <v>325</v>
      </c>
      <c r="C117" s="49"/>
      <c r="D117" s="49"/>
      <c r="E117" s="50"/>
      <c r="F117" s="50">
        <f>C117*E117</f>
        <v>0</v>
      </c>
      <c r="G117" s="49"/>
      <c r="H117" s="49"/>
    </row>
    <row r="118" spans="1:8" x14ac:dyDescent="0.2">
      <c r="A118" s="183" t="s">
        <v>323</v>
      </c>
      <c r="B118" s="189" t="s">
        <v>324</v>
      </c>
      <c r="C118" s="184">
        <v>1</v>
      </c>
      <c r="D118" s="184" t="s">
        <v>10</v>
      </c>
      <c r="E118" s="185"/>
      <c r="F118" s="185">
        <f t="shared" si="11"/>
        <v>0</v>
      </c>
      <c r="G118" s="184"/>
      <c r="H118" s="184" t="s">
        <v>316</v>
      </c>
    </row>
    <row r="119" spans="1:8" x14ac:dyDescent="0.2">
      <c r="A119" s="64"/>
      <c r="B119" s="10"/>
      <c r="C119" s="10"/>
      <c r="D119" s="10"/>
      <c r="E119" s="11"/>
      <c r="F119" s="11">
        <f t="shared" si="11"/>
        <v>0</v>
      </c>
      <c r="G119" s="10"/>
      <c r="H119" s="10"/>
    </row>
    <row r="120" spans="1:8" x14ac:dyDescent="0.2">
      <c r="A120" s="54" t="s">
        <v>307</v>
      </c>
      <c r="B120" s="55" t="s">
        <v>163</v>
      </c>
      <c r="C120" s="55"/>
      <c r="D120" s="55"/>
      <c r="E120" s="56"/>
      <c r="F120" s="56">
        <f t="shared" ref="F120" si="14">C120*E120</f>
        <v>0</v>
      </c>
      <c r="G120" s="57">
        <f>SUM(F98:F119)</f>
        <v>0</v>
      </c>
      <c r="H120" s="56"/>
    </row>
    <row r="121" spans="1:8" s="9" customFormat="1" x14ac:dyDescent="0.2">
      <c r="A121" s="66"/>
      <c r="B121" s="66" t="s">
        <v>192</v>
      </c>
      <c r="C121" s="67"/>
      <c r="D121" s="68"/>
      <c r="E121" s="69"/>
      <c r="F121" s="70">
        <f>SUM(F16:F119)</f>
        <v>0</v>
      </c>
      <c r="G121" s="71">
        <f>SUM(G16:G120)</f>
        <v>0</v>
      </c>
      <c r="H121" s="69"/>
    </row>
    <row r="122" spans="1:8" s="9" customFormat="1" x14ac:dyDescent="0.2">
      <c r="A122" s="43" t="s">
        <v>286</v>
      </c>
      <c r="B122" s="44" t="s">
        <v>183</v>
      </c>
      <c r="C122" s="45"/>
      <c r="D122" s="45"/>
      <c r="E122" s="46"/>
      <c r="F122" s="46"/>
      <c r="G122" s="45"/>
      <c r="H122" s="45"/>
    </row>
    <row r="123" spans="1:8" s="9" customFormat="1" x14ac:dyDescent="0.2">
      <c r="A123" s="72" t="s">
        <v>287</v>
      </c>
      <c r="B123" s="25" t="s">
        <v>184</v>
      </c>
      <c r="C123" s="26"/>
      <c r="D123" s="73">
        <v>0</v>
      </c>
      <c r="E123" s="23"/>
      <c r="F123" s="24">
        <f>F121*D123</f>
        <v>0</v>
      </c>
      <c r="G123" s="74"/>
      <c r="H123" s="74" t="s">
        <v>11</v>
      </c>
    </row>
    <row r="124" spans="1:8" s="9" customFormat="1" x14ac:dyDescent="0.2">
      <c r="A124" s="72" t="s">
        <v>288</v>
      </c>
      <c r="B124" s="25" t="s">
        <v>185</v>
      </c>
      <c r="C124" s="26"/>
      <c r="D124" s="73">
        <v>0</v>
      </c>
      <c r="E124" s="23"/>
      <c r="F124" s="24">
        <f>(F121+F123)*D124</f>
        <v>0</v>
      </c>
      <c r="G124" s="74"/>
      <c r="H124" s="74" t="s">
        <v>11</v>
      </c>
    </row>
    <row r="125" spans="1:8" s="9" customFormat="1" x14ac:dyDescent="0.2">
      <c r="A125" s="72" t="s">
        <v>289</v>
      </c>
      <c r="B125" s="25" t="s">
        <v>214</v>
      </c>
      <c r="C125" s="26"/>
      <c r="D125" s="73">
        <v>0.1</v>
      </c>
      <c r="E125" s="23"/>
      <c r="F125" s="24">
        <f>(F121+F123)*D125</f>
        <v>0</v>
      </c>
      <c r="G125" s="74"/>
      <c r="H125" s="74"/>
    </row>
    <row r="126" spans="1:8" s="9" customFormat="1" x14ac:dyDescent="0.2">
      <c r="A126" s="72" t="s">
        <v>290</v>
      </c>
      <c r="B126" s="25" t="s">
        <v>215</v>
      </c>
      <c r="C126" s="26"/>
      <c r="D126" s="73">
        <v>0.1</v>
      </c>
      <c r="E126" s="23"/>
      <c r="F126" s="24">
        <f>(F121+F123+F124+F125)*D126</f>
        <v>0</v>
      </c>
      <c r="G126" s="75"/>
      <c r="H126" s="75"/>
    </row>
    <row r="127" spans="1:8" s="9" customFormat="1" x14ac:dyDescent="0.2">
      <c r="A127" s="72" t="s">
        <v>291</v>
      </c>
      <c r="B127" s="25" t="s">
        <v>186</v>
      </c>
      <c r="C127" s="26"/>
      <c r="D127" s="73">
        <v>7.0000000000000007E-2</v>
      </c>
      <c r="E127" s="23"/>
      <c r="F127" s="24">
        <f>(F121+F124+F123+F125+F126)*D127</f>
        <v>0</v>
      </c>
      <c r="G127" s="75"/>
      <c r="H127" s="75"/>
    </row>
    <row r="128" spans="1:8" s="9" customFormat="1" x14ac:dyDescent="0.2">
      <c r="A128" s="72"/>
      <c r="B128" s="76" t="s">
        <v>163</v>
      </c>
      <c r="C128" s="27"/>
      <c r="D128" s="28"/>
      <c r="E128" s="29"/>
      <c r="F128" s="30"/>
      <c r="G128" s="77">
        <f>SUM(F123:F127)</f>
        <v>0</v>
      </c>
      <c r="H128" s="77"/>
    </row>
    <row r="129" spans="1:8" s="9" customFormat="1" x14ac:dyDescent="0.2">
      <c r="A129" s="78"/>
      <c r="B129" s="31" t="s">
        <v>187</v>
      </c>
      <c r="C129" s="26"/>
      <c r="D129" s="23"/>
      <c r="E129" s="23"/>
      <c r="F129" s="32">
        <f>SUM(F121:F127)</f>
        <v>0</v>
      </c>
      <c r="G129" s="75"/>
      <c r="H129" s="75"/>
    </row>
    <row r="130" spans="1:8" x14ac:dyDescent="0.2">
      <c r="A130" s="111"/>
      <c r="B130" s="112" t="s">
        <v>111</v>
      </c>
      <c r="C130" s="113"/>
      <c r="D130" s="114"/>
      <c r="E130" s="115">
        <f>CEILING(F129,10000)</f>
        <v>0</v>
      </c>
      <c r="F130" s="116"/>
      <c r="G130" s="113"/>
      <c r="H130" s="90"/>
    </row>
  </sheetData>
  <protectedRanges>
    <protectedRange password="C4BE" sqref="B19:B21" name="Rates_10_2_1_2_1"/>
  </protectedRanges>
  <mergeCells count="2">
    <mergeCell ref="C1:D5"/>
    <mergeCell ref="C7:E12"/>
  </mergeCells>
  <phoneticPr fontId="10" type="noConversion"/>
  <conditionalFormatting sqref="B20:B21">
    <cfRule type="cellIs" dxfId="2" priority="4" stopIfTrue="1" operator="equal">
      <formula>0</formula>
    </cfRule>
  </conditionalFormatting>
  <conditionalFormatting sqref="G121">
    <cfRule type="cellIs" dxfId="1" priority="2" operator="notEqual">
      <formula>#REF!</formula>
    </cfRule>
  </conditionalFormatting>
  <conditionalFormatting sqref="G123:H125">
    <cfRule type="cellIs" dxfId="0" priority="3" operator="notEqual">
      <formula>#REF!</formula>
    </cfRule>
  </conditionalFormatting>
  <pageMargins left="0.7" right="0.7" top="0.75" bottom="0.75" header="0.3" footer="0.3"/>
  <pageSetup paperSize="9" scale="4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C413E-0A11-4628-AC1C-7DF3EEDD4FE6}">
  <sheetPr>
    <tabColor rgb="FFFF0000"/>
    <pageSetUpPr fitToPage="1"/>
  </sheetPr>
  <dimension ref="A3:ALV61"/>
  <sheetViews>
    <sheetView view="pageBreakPreview" zoomScale="85" zoomScaleNormal="85" zoomScaleSheetLayoutView="85" workbookViewId="0">
      <selection activeCell="B33" sqref="B33"/>
    </sheetView>
  </sheetViews>
  <sheetFormatPr defaultColWidth="9.140625" defaultRowHeight="18" customHeight="1" x14ac:dyDescent="0.25"/>
  <cols>
    <col min="1" max="1" width="17.7109375" style="119" customWidth="1"/>
    <col min="2" max="2" width="66.140625" style="119" customWidth="1"/>
    <col min="3" max="3" width="12.28515625" style="167" customWidth="1"/>
    <col min="4" max="4" width="32" style="168" customWidth="1"/>
    <col min="5" max="5" width="63.5703125" style="119" customWidth="1"/>
    <col min="6" max="1010" width="9.7109375" style="119" customWidth="1"/>
    <col min="1011" max="1011" width="9.140625" style="162" customWidth="1"/>
    <col min="1012" max="16384" width="9.140625" style="162"/>
  </cols>
  <sheetData>
    <row r="3" spans="1:10" s="119" customFormat="1" ht="24.75" customHeight="1" x14ac:dyDescent="0.25">
      <c r="A3" s="205"/>
      <c r="B3" s="205"/>
      <c r="C3" s="118"/>
      <c r="D3" s="118"/>
    </row>
    <row r="4" spans="1:10" s="119" customFormat="1" ht="15" x14ac:dyDescent="0.25">
      <c r="A4" s="120"/>
      <c r="B4" s="120"/>
      <c r="C4" s="118"/>
      <c r="D4" s="121"/>
    </row>
    <row r="5" spans="1:10" s="119" customFormat="1" ht="21.75" customHeight="1" x14ac:dyDescent="0.25">
      <c r="A5" s="206" t="s">
        <v>89</v>
      </c>
      <c r="B5" s="207"/>
      <c r="C5" s="122"/>
      <c r="D5" s="123"/>
      <c r="E5" s="123"/>
    </row>
    <row r="6" spans="1:10" s="119" customFormat="1" ht="30" customHeight="1" x14ac:dyDescent="0.25">
      <c r="A6" s="208" t="s">
        <v>90</v>
      </c>
      <c r="B6" s="208"/>
      <c r="C6" s="124"/>
      <c r="D6" s="125" t="s">
        <v>292</v>
      </c>
      <c r="E6" s="125" t="s">
        <v>191</v>
      </c>
    </row>
    <row r="7" spans="1:10" s="130" customFormat="1" ht="24.75" customHeight="1" x14ac:dyDescent="0.25">
      <c r="A7" s="126" t="s">
        <v>91</v>
      </c>
      <c r="B7" s="127" t="s">
        <v>92</v>
      </c>
      <c r="C7" s="128" t="s">
        <v>93</v>
      </c>
      <c r="D7" s="129" t="s">
        <v>94</v>
      </c>
      <c r="E7" s="127"/>
      <c r="J7" s="8"/>
    </row>
    <row r="8" spans="1:10" s="136" customFormat="1" ht="18" customHeight="1" x14ac:dyDescent="0.25">
      <c r="A8" s="131"/>
      <c r="B8" s="132" t="s">
        <v>95</v>
      </c>
      <c r="C8" s="133"/>
      <c r="D8" s="134"/>
      <c r="E8" s="135"/>
    </row>
    <row r="9" spans="1:10" s="136" customFormat="1" ht="31.5" customHeight="1" x14ac:dyDescent="0.25">
      <c r="A9" s="137" t="s">
        <v>96</v>
      </c>
      <c r="B9" s="138" t="s">
        <v>321</v>
      </c>
      <c r="C9" s="139"/>
      <c r="D9" s="140">
        <f>'ES WHS Removable Planters'!G128</f>
        <v>0</v>
      </c>
      <c r="E9" s="175" t="s">
        <v>310</v>
      </c>
    </row>
    <row r="10" spans="1:10" s="136" customFormat="1" ht="18" customHeight="1" x14ac:dyDescent="0.25">
      <c r="A10" s="137" t="s">
        <v>97</v>
      </c>
      <c r="B10" s="142" t="s">
        <v>98</v>
      </c>
      <c r="C10" s="139"/>
      <c r="D10" s="143">
        <f>'ES WHS Removable Planters'!G33</f>
        <v>0</v>
      </c>
      <c r="E10" s="141"/>
    </row>
    <row r="11" spans="1:10" s="136" customFormat="1" ht="18" customHeight="1" x14ac:dyDescent="0.25">
      <c r="A11" s="137" t="s">
        <v>99</v>
      </c>
      <c r="B11" s="142" t="s">
        <v>100</v>
      </c>
      <c r="C11" s="139"/>
      <c r="D11" s="143">
        <f>'ES WHS Removable Planters'!G46</f>
        <v>0</v>
      </c>
      <c r="E11" s="141"/>
    </row>
    <row r="12" spans="1:10" s="136" customFormat="1" ht="18" customHeight="1" x14ac:dyDescent="0.25">
      <c r="A12" s="137" t="s">
        <v>101</v>
      </c>
      <c r="B12" s="142" t="s">
        <v>102</v>
      </c>
      <c r="C12" s="139"/>
      <c r="D12" s="143">
        <f>'ES WHS Removable Planters'!G63</f>
        <v>0</v>
      </c>
      <c r="E12" s="141"/>
    </row>
    <row r="13" spans="1:10" s="136" customFormat="1" ht="18" customHeight="1" x14ac:dyDescent="0.25">
      <c r="A13" s="137" t="s">
        <v>103</v>
      </c>
      <c r="B13" s="142" t="s">
        <v>104</v>
      </c>
      <c r="C13" s="139"/>
      <c r="D13" s="143">
        <f>'ES WHS Removable Planters'!G74</f>
        <v>0</v>
      </c>
      <c r="E13" s="141"/>
    </row>
    <row r="14" spans="1:10" s="136" customFormat="1" ht="18" customHeight="1" x14ac:dyDescent="0.25">
      <c r="A14" s="137" t="s">
        <v>105</v>
      </c>
      <c r="B14" s="142" t="s">
        <v>106</v>
      </c>
      <c r="C14" s="139"/>
      <c r="D14" s="143">
        <f>'ES WHS Removable Planters'!G85</f>
        <v>0</v>
      </c>
      <c r="E14" s="141"/>
    </row>
    <row r="15" spans="1:10" s="136" customFormat="1" ht="18" customHeight="1" x14ac:dyDescent="0.25">
      <c r="A15" s="137" t="s">
        <v>107</v>
      </c>
      <c r="B15" s="142" t="s">
        <v>108</v>
      </c>
      <c r="C15" s="139"/>
      <c r="D15" s="143">
        <f>'ES WHS Removable Planters'!G96</f>
        <v>0</v>
      </c>
      <c r="E15" s="141"/>
    </row>
    <row r="16" spans="1:10" s="136" customFormat="1" ht="18" customHeight="1" x14ac:dyDescent="0.25">
      <c r="A16" s="137" t="s">
        <v>109</v>
      </c>
      <c r="B16" s="142" t="s">
        <v>302</v>
      </c>
      <c r="C16" s="139"/>
      <c r="D16" s="143">
        <f>'ES WHS Removable Planters'!G120</f>
        <v>0</v>
      </c>
      <c r="E16" s="144"/>
    </row>
    <row r="17" spans="1:5" s="136" customFormat="1" ht="18" customHeight="1" x14ac:dyDescent="0.25">
      <c r="A17" s="145"/>
      <c r="B17" s="146" t="s">
        <v>110</v>
      </c>
      <c r="C17" s="147"/>
      <c r="D17" s="148">
        <f>SUM(D9:D16)</f>
        <v>0</v>
      </c>
      <c r="E17" s="148"/>
    </row>
    <row r="18" spans="1:5" s="151" customFormat="1" ht="15" x14ac:dyDescent="0.25">
      <c r="A18" s="152"/>
      <c r="B18" s="5" t="s">
        <v>111</v>
      </c>
      <c r="C18" s="3"/>
      <c r="D18" s="6">
        <f>CEILING(D17,10000)</f>
        <v>0</v>
      </c>
      <c r="E18" s="6"/>
    </row>
    <row r="19" spans="1:5" s="151" customFormat="1" ht="15" x14ac:dyDescent="0.25">
      <c r="A19" s="149"/>
      <c r="B19" s="2" t="s">
        <v>112</v>
      </c>
      <c r="C19" s="150">
        <v>0.1</v>
      </c>
      <c r="D19" s="4">
        <f>D18*$C19</f>
        <v>0</v>
      </c>
      <c r="E19" s="4"/>
    </row>
    <row r="20" spans="1:5" s="151" customFormat="1" ht="15" x14ac:dyDescent="0.25">
      <c r="A20" s="149"/>
      <c r="B20" s="2" t="s">
        <v>113</v>
      </c>
      <c r="C20" s="150">
        <v>0.15</v>
      </c>
      <c r="D20" s="4">
        <f>D18*C20</f>
        <v>0</v>
      </c>
      <c r="E20" s="4"/>
    </row>
    <row r="21" spans="1:5" s="151" customFormat="1" ht="30" customHeight="1" x14ac:dyDescent="0.25">
      <c r="A21" s="152"/>
      <c r="B21" s="5" t="s">
        <v>114</v>
      </c>
      <c r="C21" s="3"/>
      <c r="D21" s="6">
        <f>SUM(D18:D20)</f>
        <v>0</v>
      </c>
      <c r="E21" s="6"/>
    </row>
    <row r="22" spans="1:5" s="151" customFormat="1" ht="28.9" customHeight="1" x14ac:dyDescent="0.25">
      <c r="A22" s="149"/>
      <c r="B22" s="2" t="s">
        <v>115</v>
      </c>
      <c r="C22" s="150">
        <v>7.4999999999999997E-2</v>
      </c>
      <c r="D22" s="4">
        <f>D18*$C22</f>
        <v>0</v>
      </c>
      <c r="E22" s="4"/>
    </row>
    <row r="23" spans="1:5" s="151" customFormat="1" ht="28.9" customHeight="1" x14ac:dyDescent="0.25">
      <c r="A23" s="149"/>
      <c r="B23" s="176" t="s">
        <v>313</v>
      </c>
      <c r="C23" s="177">
        <v>0.05</v>
      </c>
      <c r="D23" s="178">
        <f>D21*C23</f>
        <v>0</v>
      </c>
      <c r="E23" s="4"/>
    </row>
    <row r="24" spans="1:5" s="153" customFormat="1" ht="15" x14ac:dyDescent="0.25">
      <c r="A24" s="152"/>
      <c r="B24" s="5" t="s">
        <v>116</v>
      </c>
      <c r="C24" s="3"/>
      <c r="D24" s="6">
        <f>SUM(D21:D23)</f>
        <v>0</v>
      </c>
      <c r="E24" s="6"/>
    </row>
    <row r="25" spans="1:5" s="151" customFormat="1" ht="15" x14ac:dyDescent="0.25">
      <c r="A25" s="149"/>
      <c r="B25" s="2" t="s">
        <v>305</v>
      </c>
      <c r="C25" s="150">
        <v>0.23</v>
      </c>
      <c r="D25" s="4">
        <f>ROUND(SUM(D18*$C25),-3)</f>
        <v>0</v>
      </c>
      <c r="E25" s="4"/>
    </row>
    <row r="26" spans="1:5" s="153" customFormat="1" ht="15" x14ac:dyDescent="0.25">
      <c r="A26" s="152"/>
      <c r="B26" s="5" t="s">
        <v>117</v>
      </c>
      <c r="C26" s="3"/>
      <c r="D26" s="6">
        <f>SUM(D24:D25)</f>
        <v>0</v>
      </c>
      <c r="E26" s="6"/>
    </row>
    <row r="27" spans="1:5" s="153" customFormat="1" ht="15" x14ac:dyDescent="0.25">
      <c r="A27" s="154"/>
      <c r="B27" s="155"/>
      <c r="C27" s="156"/>
      <c r="D27" s="157"/>
      <c r="E27" s="157"/>
    </row>
    <row r="28" spans="1:5" s="130" customFormat="1" ht="33" customHeight="1" x14ac:dyDescent="0.25">
      <c r="A28" s="171"/>
      <c r="B28" s="127" t="s">
        <v>118</v>
      </c>
      <c r="C28" s="172"/>
      <c r="D28" s="173">
        <f>CEILING(D26,10000)</f>
        <v>0</v>
      </c>
      <c r="E28" s="173"/>
    </row>
    <row r="29" spans="1:5" ht="18" customHeight="1" x14ac:dyDescent="0.25">
      <c r="A29" s="158"/>
      <c r="B29" s="159"/>
      <c r="C29" s="160"/>
      <c r="D29" s="161"/>
      <c r="E29" s="169"/>
    </row>
    <row r="30" spans="1:5" s="7" customFormat="1" ht="12.95" customHeight="1" x14ac:dyDescent="0.25">
      <c r="A30" s="209" t="s">
        <v>119</v>
      </c>
      <c r="B30" s="210"/>
      <c r="C30" s="17"/>
      <c r="D30" s="18"/>
      <c r="E30" s="16"/>
    </row>
    <row r="31" spans="1:5" s="7" customFormat="1" ht="12.95" customHeight="1" x14ac:dyDescent="0.25">
      <c r="A31" s="20"/>
      <c r="B31" s="37"/>
      <c r="C31" s="17"/>
      <c r="D31" s="18"/>
      <c r="E31" s="16"/>
    </row>
    <row r="32" spans="1:5" s="7" customFormat="1" ht="12.95" customHeight="1" x14ac:dyDescent="0.25">
      <c r="A32" s="163" t="s">
        <v>309</v>
      </c>
      <c r="B32" s="37"/>
      <c r="C32" s="17"/>
      <c r="D32" s="18"/>
      <c r="E32" s="16"/>
    </row>
    <row r="33" spans="1:17" s="7" customFormat="1" ht="12.95" customHeight="1" x14ac:dyDescent="0.25">
      <c r="A33" s="163" t="s">
        <v>120</v>
      </c>
      <c r="B33" s="37"/>
      <c r="C33" s="17"/>
      <c r="D33" s="18"/>
      <c r="E33" s="16"/>
    </row>
    <row r="34" spans="1:17" s="7" customFormat="1" ht="12.95" customHeight="1" x14ac:dyDescent="0.25">
      <c r="A34" s="179" t="s">
        <v>320</v>
      </c>
      <c r="B34" s="180"/>
      <c r="C34" s="181"/>
      <c r="D34" s="182"/>
      <c r="E34" s="16"/>
    </row>
    <row r="35" spans="1:17" s="7" customFormat="1" ht="42" customHeight="1" x14ac:dyDescent="0.25">
      <c r="A35" s="211" t="s">
        <v>304</v>
      </c>
      <c r="B35" s="212"/>
      <c r="C35" s="212"/>
      <c r="D35" s="212"/>
      <c r="E35" s="16"/>
    </row>
    <row r="36" spans="1:17" s="7" customFormat="1" ht="12.95" customHeight="1" x14ac:dyDescent="0.25">
      <c r="A36" s="164" t="s">
        <v>121</v>
      </c>
      <c r="B36" s="37"/>
      <c r="C36" s="17"/>
      <c r="D36" s="18"/>
      <c r="E36" s="16"/>
    </row>
    <row r="37" spans="1:17" s="7" customFormat="1" ht="12.95" customHeight="1" x14ac:dyDescent="0.25">
      <c r="A37" s="217" t="s">
        <v>122</v>
      </c>
      <c r="B37" s="218"/>
      <c r="C37" s="17"/>
      <c r="D37" s="18"/>
      <c r="E37" s="16"/>
    </row>
    <row r="38" spans="1:17" s="7" customFormat="1" ht="12.95" customHeight="1" x14ac:dyDescent="0.25">
      <c r="A38" s="35" t="s">
        <v>123</v>
      </c>
      <c r="B38" s="36"/>
      <c r="C38" s="17"/>
      <c r="D38" s="18"/>
      <c r="E38" s="16"/>
    </row>
    <row r="39" spans="1:17" s="7" customFormat="1" ht="12.95" customHeight="1" x14ac:dyDescent="0.25">
      <c r="A39" s="187" t="s">
        <v>327</v>
      </c>
      <c r="B39" s="188"/>
      <c r="C39" s="17"/>
      <c r="D39" s="18"/>
      <c r="E39" s="16"/>
    </row>
    <row r="40" spans="1:17" s="7" customFormat="1" ht="12.95" customHeight="1" x14ac:dyDescent="0.25">
      <c r="A40" s="179" t="s">
        <v>326</v>
      </c>
      <c r="B40" s="186"/>
      <c r="C40" s="181"/>
      <c r="D40" s="19"/>
      <c r="E40" s="22"/>
      <c r="F40" s="15"/>
      <c r="G40" s="15"/>
      <c r="H40" s="15"/>
      <c r="I40" s="15"/>
      <c r="J40" s="15"/>
      <c r="K40" s="15"/>
      <c r="L40" s="15"/>
      <c r="M40" s="15"/>
      <c r="N40" s="15"/>
      <c r="O40" s="15"/>
      <c r="P40" s="15"/>
      <c r="Q40" s="15"/>
    </row>
    <row r="41" spans="1:17" s="7" customFormat="1" ht="12.95" customHeight="1" x14ac:dyDescent="0.25">
      <c r="A41" s="213" t="s">
        <v>311</v>
      </c>
      <c r="B41" s="219"/>
      <c r="C41" s="220"/>
      <c r="D41" s="18"/>
      <c r="E41" s="16"/>
    </row>
    <row r="42" spans="1:17" s="7" customFormat="1" ht="12.95" customHeight="1" x14ac:dyDescent="0.25">
      <c r="A42" s="217" t="s">
        <v>125</v>
      </c>
      <c r="B42" s="221"/>
      <c r="C42" s="17"/>
      <c r="D42" s="19"/>
      <c r="E42" s="16"/>
    </row>
    <row r="43" spans="1:17" s="7" customFormat="1" ht="12.95" customHeight="1" x14ac:dyDescent="0.25">
      <c r="A43" s="217" t="s">
        <v>126</v>
      </c>
      <c r="B43" s="221"/>
      <c r="C43" s="17"/>
      <c r="D43" s="19"/>
      <c r="E43" s="16"/>
    </row>
    <row r="44" spans="1:17" s="7" customFormat="1" ht="12.95" customHeight="1" x14ac:dyDescent="0.25">
      <c r="A44" s="217" t="s">
        <v>127</v>
      </c>
      <c r="B44" s="221"/>
      <c r="C44" s="17"/>
      <c r="D44" s="19"/>
      <c r="E44" s="16"/>
    </row>
    <row r="45" spans="1:17" s="7" customFormat="1" ht="12.95" customHeight="1" x14ac:dyDescent="0.25">
      <c r="A45" s="35" t="s">
        <v>128</v>
      </c>
      <c r="B45" s="37"/>
      <c r="C45" s="17"/>
      <c r="D45" s="19"/>
      <c r="E45" s="16"/>
    </row>
    <row r="46" spans="1:17" s="7" customFormat="1" ht="12.95" customHeight="1" x14ac:dyDescent="0.25">
      <c r="A46" s="35" t="s">
        <v>306</v>
      </c>
      <c r="B46" s="37"/>
      <c r="C46" s="17"/>
      <c r="D46" s="19"/>
      <c r="E46" s="16"/>
    </row>
    <row r="47" spans="1:17" s="7" customFormat="1" ht="12.95" customHeight="1" x14ac:dyDescent="0.25">
      <c r="A47" s="164" t="s">
        <v>129</v>
      </c>
      <c r="B47" s="165"/>
      <c r="C47" s="166"/>
      <c r="D47" s="165"/>
      <c r="E47" s="16"/>
    </row>
    <row r="48" spans="1:17" s="7" customFormat="1" ht="12.95" customHeight="1" x14ac:dyDescent="0.25">
      <c r="A48" s="164" t="s">
        <v>130</v>
      </c>
      <c r="C48" s="166"/>
      <c r="D48" s="165"/>
      <c r="E48" s="16"/>
    </row>
    <row r="49" spans="1:17" s="7" customFormat="1" ht="12.95" customHeight="1" x14ac:dyDescent="0.25">
      <c r="A49" s="164" t="s">
        <v>131</v>
      </c>
      <c r="B49" s="165"/>
      <c r="C49" s="166"/>
      <c r="D49" s="165"/>
      <c r="E49" s="16"/>
    </row>
    <row r="50" spans="1:17" s="7" customFormat="1" ht="12.95" customHeight="1" x14ac:dyDescent="0.25">
      <c r="A50" s="164" t="s">
        <v>132</v>
      </c>
      <c r="B50" s="165"/>
      <c r="C50" s="166"/>
      <c r="D50" s="165"/>
      <c r="E50" s="16"/>
    </row>
    <row r="51" spans="1:17" s="7" customFormat="1" ht="12.95" customHeight="1" x14ac:dyDescent="0.25">
      <c r="A51" s="164" t="s">
        <v>133</v>
      </c>
      <c r="B51" s="165"/>
      <c r="C51" s="166"/>
      <c r="D51" s="165"/>
      <c r="E51" s="16"/>
    </row>
    <row r="52" spans="1:17" s="7" customFormat="1" ht="12.95" customHeight="1" x14ac:dyDescent="0.25">
      <c r="A52" s="164" t="s">
        <v>134</v>
      </c>
      <c r="B52" s="165"/>
      <c r="C52" s="166"/>
      <c r="D52" s="165"/>
      <c r="E52" s="16"/>
    </row>
    <row r="53" spans="1:17" s="7" customFormat="1" ht="12.95" customHeight="1" x14ac:dyDescent="0.25">
      <c r="A53" s="170" t="s">
        <v>124</v>
      </c>
      <c r="B53" s="34"/>
      <c r="C53" s="151"/>
      <c r="D53" s="151"/>
      <c r="E53" s="16"/>
    </row>
    <row r="54" spans="1:17" s="7" customFormat="1" ht="12.95" customHeight="1" x14ac:dyDescent="0.25">
      <c r="A54" s="213" t="s">
        <v>312</v>
      </c>
      <c r="B54" s="214"/>
      <c r="C54" s="214"/>
      <c r="D54" s="214"/>
      <c r="E54" s="16"/>
    </row>
    <row r="55" spans="1:17" s="7" customFormat="1" ht="12.95" customHeight="1" x14ac:dyDescent="0.25">
      <c r="A55" s="20" t="s">
        <v>135</v>
      </c>
      <c r="B55" s="21"/>
      <c r="C55" s="17"/>
      <c r="D55" s="19"/>
      <c r="E55" s="16"/>
    </row>
    <row r="56" spans="1:17" s="7" customFormat="1" ht="12.95" customHeight="1" x14ac:dyDescent="0.25">
      <c r="A56" s="20" t="s">
        <v>317</v>
      </c>
      <c r="B56" s="21"/>
      <c r="C56" s="17"/>
      <c r="D56" s="19"/>
      <c r="E56" s="16"/>
    </row>
    <row r="57" spans="1:17" s="7" customFormat="1" ht="12.95" customHeight="1" x14ac:dyDescent="0.25">
      <c r="A57" s="20" t="s">
        <v>136</v>
      </c>
      <c r="B57" s="15"/>
      <c r="C57" s="15"/>
      <c r="D57" s="15"/>
      <c r="E57" s="22"/>
      <c r="F57" s="15"/>
      <c r="G57" s="15"/>
      <c r="H57" s="15"/>
      <c r="I57" s="15"/>
      <c r="J57" s="15"/>
      <c r="K57" s="15"/>
      <c r="L57" s="15"/>
      <c r="M57" s="15"/>
      <c r="N57" s="15"/>
      <c r="O57" s="15"/>
      <c r="P57" s="15"/>
      <c r="Q57" s="15"/>
    </row>
    <row r="58" spans="1:17" s="7" customFormat="1" ht="12.95" customHeight="1" x14ac:dyDescent="0.25">
      <c r="A58" s="20" t="s">
        <v>308</v>
      </c>
      <c r="B58" s="15"/>
      <c r="C58" s="15"/>
      <c r="D58" s="15"/>
      <c r="E58" s="22"/>
      <c r="F58" s="15"/>
      <c r="G58" s="15"/>
      <c r="H58" s="15"/>
      <c r="I58" s="15"/>
      <c r="J58" s="15"/>
      <c r="K58" s="15"/>
      <c r="L58" s="15"/>
      <c r="M58" s="15"/>
      <c r="N58" s="15"/>
      <c r="O58" s="15"/>
      <c r="P58" s="15"/>
      <c r="Q58" s="15"/>
    </row>
    <row r="59" spans="1:17" s="7" customFormat="1" ht="12.95" customHeight="1" x14ac:dyDescent="0.25">
      <c r="A59" s="20" t="s">
        <v>301</v>
      </c>
      <c r="B59" s="165"/>
      <c r="C59" s="166"/>
      <c r="D59" s="165"/>
      <c r="E59" s="16"/>
    </row>
    <row r="60" spans="1:17" s="7" customFormat="1" ht="12.95" customHeight="1" x14ac:dyDescent="0.25">
      <c r="A60" s="20" t="s">
        <v>303</v>
      </c>
      <c r="B60" s="165"/>
      <c r="C60" s="166"/>
      <c r="D60" s="165"/>
      <c r="E60" s="16"/>
    </row>
    <row r="61" spans="1:17" s="8" customFormat="1" ht="15" x14ac:dyDescent="0.25">
      <c r="A61" s="215"/>
      <c r="B61" s="216"/>
      <c r="C61" s="216"/>
      <c r="D61" s="216"/>
      <c r="E61" s="174"/>
    </row>
  </sheetData>
  <mergeCells count="12">
    <mergeCell ref="A54:D54"/>
    <mergeCell ref="A61:D61"/>
    <mergeCell ref="A37:B37"/>
    <mergeCell ref="A41:C41"/>
    <mergeCell ref="A42:B42"/>
    <mergeCell ref="A43:B43"/>
    <mergeCell ref="A44:B44"/>
    <mergeCell ref="A3:B3"/>
    <mergeCell ref="A5:B5"/>
    <mergeCell ref="A6:B6"/>
    <mergeCell ref="A30:B30"/>
    <mergeCell ref="A35:D35"/>
  </mergeCells>
  <pageMargins left="0.70000000000000007" right="0.70000000000000007" top="0.75" bottom="0.75" header="0.30000000000000004" footer="0.30000000000000004"/>
  <pageSetup paperSize="9" scale="45"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ES WHS Removable Planters</vt:lpstr>
      <vt:lpstr>WHS_Summary</vt:lpstr>
      <vt:lpstr>'ES WHS Removable Planters'!Print_Area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Kamalraj, Venuha</dc:creator>
  <cp:lastModifiedBy>Josh Tomlinson</cp:lastModifiedBy>
  <cp:lastPrinted>2023-12-14T17:15:18Z</cp:lastPrinted>
  <dcterms:created xsi:type="dcterms:W3CDTF">2023-09-28T08:00:25Z</dcterms:created>
  <dcterms:modified xsi:type="dcterms:W3CDTF">2024-05-23T15:34:33Z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RiskLevel">
    <vt:lpwstr/>
  </property>
  <property fmtid="{D5CDD505-2E9C-101B-9397-08002B2CF9AE}" pid="3" name="DocRiskLevelWizardText">
    <vt:lpwstr>Atkins Baseline</vt:lpwstr>
  </property>
  <property fmtid="{D5CDD505-2E9C-101B-9397-08002B2CF9AE}" pid="4" name="DocRiskLevelWizardMarker">
    <vt:lpwstr/>
  </property>
</Properties>
</file>