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O:\UNITAS\AM&amp;I\Procurement\Procurement Team\1. Tenders\18-19\Tools &amp; Plant\TOOL REPAIR\"/>
    </mc:Choice>
  </mc:AlternateContent>
  <xr:revisionPtr revIDLastSave="0" documentId="13_ncr:1_{254BDA8D-897E-48BC-9CE7-6A249CAE396C}" xr6:coauthVersionLast="36" xr6:coauthVersionMax="36" xr10:uidLastSave="{00000000-0000-0000-0000-000000000000}"/>
  <bookViews>
    <workbookView xWindow="0" yWindow="0" windowWidth="28800" windowHeight="11925" xr2:uid="{CEED3478-1638-473A-A5E4-1B4755A97EFA}"/>
  </bookViews>
  <sheets>
    <sheet name="1 - Summary" sheetId="3" r:id="rId1"/>
    <sheet name="2 - Specification" sheetId="5" r:id="rId2"/>
    <sheet name="3 - Unitas Asset List" sheetId="4" r:id="rId3"/>
    <sheet name="4 - Pricing Document" sheetId="1" r:id="rId4"/>
  </sheets>
  <definedNames>
    <definedName name="_xlnm.Print_Area" localSheetId="0">'1 - Summary'!$A$1:$H$22</definedName>
    <definedName name="_xlnm.Print_Area" localSheetId="1">'2 - Specification'!$A$1:$H$10</definedName>
    <definedName name="_xlnm.Print_Area" localSheetId="2">'3 - Unitas Asset List'!$A$1:$C$50</definedName>
    <definedName name="_xlnm.Print_Area" localSheetId="3">'4 - Pricing Document'!$A$1:$G$33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G33" i="1" s="1"/>
  <c r="G19" i="3" s="1"/>
  <c r="B17" i="3" l="1"/>
  <c r="B15" i="3"/>
  <c r="B13" i="3"/>
  <c r="B11" i="3"/>
  <c r="G27" i="1" l="1"/>
  <c r="G28" i="1" s="1"/>
  <c r="G17" i="3" s="1"/>
  <c r="G20" i="1"/>
  <c r="G21" i="1"/>
  <c r="G22" i="1"/>
  <c r="G23" i="1"/>
  <c r="G19" i="1"/>
  <c r="E15" i="1"/>
  <c r="G15" i="1" s="1"/>
  <c r="G16" i="1" s="1"/>
  <c r="G13" i="3" s="1"/>
  <c r="E9" i="1"/>
  <c r="G9" i="1" s="1"/>
  <c r="E10" i="1"/>
  <c r="G10" i="1" s="1"/>
  <c r="E11" i="1"/>
  <c r="G11" i="1" s="1"/>
  <c r="E8" i="1"/>
  <c r="G8" i="1" s="1"/>
  <c r="G24" i="1" l="1"/>
  <c r="G15" i="3" s="1"/>
  <c r="G12" i="1"/>
  <c r="G11" i="3" s="1"/>
  <c r="G21" i="3" l="1"/>
</calcChain>
</file>

<file path=xl/sharedStrings.xml><?xml version="1.0" encoding="utf-8"?>
<sst xmlns="http://schemas.openxmlformats.org/spreadsheetml/2006/main" count="161" uniqueCount="133">
  <si>
    <t>Servicing</t>
  </si>
  <si>
    <t>Plant, Equipment &amp; Tools Servicing &amp; Repair Tender</t>
  </si>
  <si>
    <t>Plant / Equipment / Tools</t>
  </si>
  <si>
    <t xml:space="preserve">Cost </t>
  </si>
  <si>
    <t>Total</t>
  </si>
  <si>
    <t>Specification</t>
  </si>
  <si>
    <t>Vacuum Slab Lifter - 2 Man Lift / Battery Powered</t>
  </si>
  <si>
    <t xml:space="preserve">eCat &amp; Genny </t>
  </si>
  <si>
    <t>Probust VPH-150</t>
  </si>
  <si>
    <t>TS410 - 3.2kw</t>
  </si>
  <si>
    <t xml:space="preserve">Mosa Magic Weld - Mobile Welder </t>
  </si>
  <si>
    <t>150A Petrol Welder</t>
  </si>
  <si>
    <t>Concrete Mixer &amp; Stand</t>
  </si>
  <si>
    <t>Petrol 90ltr Capacity</t>
  </si>
  <si>
    <t>Callibration</t>
  </si>
  <si>
    <t xml:space="preserve">Total No. Callibrations per Unit </t>
  </si>
  <si>
    <t>Total No. Services Required</t>
  </si>
  <si>
    <t>No. Services per Unit over 3 Yrs</t>
  </si>
  <si>
    <t>Total No. Callibrations Required</t>
  </si>
  <si>
    <t>Repair Required</t>
  </si>
  <si>
    <t>Drills /  Faulty Trigger</t>
  </si>
  <si>
    <t>Drills /  Faulty Chuck Head</t>
  </si>
  <si>
    <t xml:space="preserve">Any / Worn Brushes </t>
  </si>
  <si>
    <t>Drills / Action Mode Changing Knob</t>
  </si>
  <si>
    <t>Inspection / Investigation Hourly Rate</t>
  </si>
  <si>
    <t xml:space="preserve">Petrol equipment / Broken Pull-Rip Chord </t>
  </si>
  <si>
    <t>Quantity of Units</t>
  </si>
  <si>
    <t xml:space="preserve">Quantity of Units </t>
  </si>
  <si>
    <t xml:space="preserve">Quantity of Repairs Envisaged </t>
  </si>
  <si>
    <t>Repair/Replacement Required</t>
  </si>
  <si>
    <t>Quantity of Hours Envisaged</t>
  </si>
  <si>
    <t>Replace Part</t>
  </si>
  <si>
    <t>Cost per Hour</t>
  </si>
  <si>
    <t>Item</t>
  </si>
  <si>
    <t>Summary</t>
  </si>
  <si>
    <t xml:space="preserve">Total </t>
  </si>
  <si>
    <t xml:space="preserve">Tools Plant &amp; Equipment </t>
  </si>
  <si>
    <t>Cordless Power Tools</t>
  </si>
  <si>
    <t xml:space="preserve">Miscellaneous Equipment </t>
  </si>
  <si>
    <t>Tender Completion Notes:</t>
  </si>
  <si>
    <t>Product Description</t>
  </si>
  <si>
    <t xml:space="preserve">Quantity </t>
  </si>
  <si>
    <t xml:space="preserve">Makita Tool Bag LXT </t>
  </si>
  <si>
    <t>LXT600</t>
  </si>
  <si>
    <t>Makita 18V Battery</t>
  </si>
  <si>
    <t>BL1860B 18V Li-ion 6Ah</t>
  </si>
  <si>
    <t>Makita 18V Dual Charger</t>
  </si>
  <si>
    <t>DC18RD</t>
  </si>
  <si>
    <t xml:space="preserve">Makita 18V Brushless Combi Drill LXT </t>
  </si>
  <si>
    <t>DHP481Z</t>
  </si>
  <si>
    <t>Makita 18V Brushless Rotary Hammer SDS</t>
  </si>
  <si>
    <t>DHR242Z</t>
  </si>
  <si>
    <t>Makita Dust Extraction System DX06 (for the above)</t>
  </si>
  <si>
    <t>DX06 (199563-2)</t>
  </si>
  <si>
    <t xml:space="preserve">Makita 18V Brushless Circular Saw 165mm </t>
  </si>
  <si>
    <t>DHS680Z</t>
  </si>
  <si>
    <t xml:space="preserve">Makita 18V Planer 82mm </t>
  </si>
  <si>
    <t>DKP180Z</t>
  </si>
  <si>
    <t xml:space="preserve">Dust Collection Bag for the above </t>
  </si>
  <si>
    <t>122793-0</t>
  </si>
  <si>
    <t>Makita 18V Jigsaw LXT</t>
  </si>
  <si>
    <t>DJV182Z</t>
  </si>
  <si>
    <t>Makita 18V Brushless Impact Driver</t>
  </si>
  <si>
    <t>DTD170Z</t>
  </si>
  <si>
    <t>Makita Twin (36V) Brushless Rotary Hammer SDS</t>
  </si>
  <si>
    <t>DHR280ZJ</t>
  </si>
  <si>
    <t>Makita Dust Extraction System DX08 (for the above)</t>
  </si>
  <si>
    <t>DX08 (199581-0)</t>
  </si>
  <si>
    <t>Makita 18V Brushless Angle Grinder LXT</t>
  </si>
  <si>
    <t>DGA467Z</t>
  </si>
  <si>
    <t xml:space="preserve">Makita Paddle Mixer </t>
  </si>
  <si>
    <t>UT1401</t>
  </si>
  <si>
    <t>Makita 18V Multi Tool LXT</t>
  </si>
  <si>
    <t xml:space="preserve">DTM51Z </t>
  </si>
  <si>
    <t>Makita 18V Angled Impact Driver LXT</t>
  </si>
  <si>
    <t>DTL061Z</t>
  </si>
  <si>
    <t>Makita 18V Brushless Reciprocating Saw LXT</t>
  </si>
  <si>
    <t>DJR187Z</t>
  </si>
  <si>
    <t>Makita 18V LED Floodlight (Corded &amp; Cordless)</t>
  </si>
  <si>
    <t>DML805</t>
  </si>
  <si>
    <t>Makita Twin (36V) Angle Grinder 230mm</t>
  </si>
  <si>
    <t>DGA900PT2</t>
  </si>
  <si>
    <t>Mains Powered Equipment</t>
  </si>
  <si>
    <t>Makita Wall Chaser 110V</t>
  </si>
  <si>
    <t>SG1251J</t>
  </si>
  <si>
    <t>M Class 42 Litre Dust Extractor 110v (for the above)</t>
  </si>
  <si>
    <t>VC4210MX/1</t>
  </si>
  <si>
    <t xml:space="preserve">Makita Shear 3.2mm 110V </t>
  </si>
  <si>
    <t>JS3201</t>
  </si>
  <si>
    <t>Husqvarna Industrial Air Cleaner</t>
  </si>
  <si>
    <t>A1000</t>
  </si>
  <si>
    <t>DC Air Cube 500</t>
  </si>
  <si>
    <t>DC 500</t>
  </si>
  <si>
    <t>DC Air Cube 2000</t>
  </si>
  <si>
    <t>DC 2000</t>
  </si>
  <si>
    <t xml:space="preserve">Transformer 3.3kva - 16A &amp; 32A 1xOut </t>
  </si>
  <si>
    <t xml:space="preserve"> 3.3kva - 16A &amp; 32A Out </t>
  </si>
  <si>
    <t xml:space="preserve">Transformer 2.2kva - 2 x 16A 2xOut </t>
  </si>
  <si>
    <t>2.25kva - 16A x 2 Out</t>
  </si>
  <si>
    <t>Makita Demolition Hammer/Breaker SDS Max</t>
  </si>
  <si>
    <t>HM1111C</t>
  </si>
  <si>
    <t>Makita Rotary Hammer SDS Plus 32mm</t>
  </si>
  <si>
    <t>HR3210C</t>
  </si>
  <si>
    <t xml:space="preserve">Petrol Equipment </t>
  </si>
  <si>
    <t>Stihl Cut off Saw 300mm (including Dust Suppression Kit)</t>
  </si>
  <si>
    <t>Guard Barrier - Plastic / Hi-vis / with Feet</t>
  </si>
  <si>
    <t>Chapter 8 Barrier</t>
  </si>
  <si>
    <t>Cat &amp; Genny Cable Avoidance Kit ('e' model ONLY)</t>
  </si>
  <si>
    <t>110V Yellow Extension Lead - 14 meters</t>
  </si>
  <si>
    <t>110V - 14meters</t>
  </si>
  <si>
    <t xml:space="preserve">Click Links Below to See Specification </t>
  </si>
  <si>
    <t>General / Common Power Tool Repairs</t>
  </si>
  <si>
    <t>Tenderers are requested to hold the tendered rates for the entirety of the 3 year contract.</t>
  </si>
  <si>
    <t>Tenderers are reminded to complete this tender in full. All boxes marked yellow require pricing. Incomplete tenders may be deemed non-compliant.</t>
  </si>
  <si>
    <t>Service: Stihl Cut off Saw 300mm</t>
  </si>
  <si>
    <t>Service: Vacuum Slab Lifter - 2 Man Lift / Battery Powered</t>
  </si>
  <si>
    <t xml:space="preserve">Service: Mosa Magic Weld - Mobile Welder </t>
  </si>
  <si>
    <t>Service: Concrete Mixer &amp; Stand</t>
  </si>
  <si>
    <t>This tender opportunity is for the servicing, callibration and repairs for all plant, equipment and power tools owned by Unitas Stoke-on-Trent.</t>
  </si>
  <si>
    <t>Plant, Equipment &amp; Tools Servicing, Calibration &amp; Repair Tender</t>
  </si>
  <si>
    <t xml:space="preserve">Contract duration: 3 Years (based on an initial 12 months with an option to extend for a further 24 months if both parties agree to continue). The contract is due to commence circa October 2019. </t>
  </si>
  <si>
    <t>Quantities of Servicing, Repairs, Callibration required are noted within the attached documentation. These quantities are indicative and have been based on current asset list and historic data. (see 'tab 3 - Unitas Asset List' for Unitas' inventory)</t>
  </si>
  <si>
    <t>Please input your hourly rate for inspections, investigation and reporting of  a faulty power tool. Not to be charged in connection with the any of the above mentioned repairs.</t>
  </si>
  <si>
    <t>Contract for 3 Years (Based on 1 + 2)</t>
  </si>
  <si>
    <t xml:space="preserve">Maintenance Repairs: Tools/Equipment &amp; Plant that require any maintenance repairs must be diagnosed and reported back to the Unitas Plant Manager within 48 hours from point of collection. The expected repair duration must be stated to allow Unitas to source alternative equipment for this duration. </t>
  </si>
  <si>
    <t xml:space="preserve">Servicing &amp; Calibration: Tools/Equipment &amp; Plant that require servicing or calibration must be completed withing 3-5 working days from point of collection. </t>
  </si>
  <si>
    <r>
      <t>Callibrate: Cat &amp; Genny Cable Avoidance Kit ('e' model).
Manufacturer Specification:
Dynamic Range 120dB @ 10Hz
Dynamic Overload Protection 40dB @ 50Hz
Locate Accuracy  +/- 10% 
Depth Accuracy - Line 5% 0.1m to 3m
                                 - Sonde 5% 0.1m to 3m
Operating Temp -20</t>
    </r>
    <r>
      <rPr>
        <sz val="11"/>
        <color theme="1"/>
        <rFont val="Calibri"/>
        <family val="2"/>
      </rPr>
      <t>°C to + 50°C</t>
    </r>
  </si>
  <si>
    <t>Indicative Quantity</t>
  </si>
  <si>
    <t xml:space="preserve">Collection &amp; Delivery of Tools/Plant/Equipment </t>
  </si>
  <si>
    <t xml:space="preserve">Suppliers are required to provice a price for the 'Collection &amp; Delivery of Tools/Plant/Equipment' to and from Unitas HQ. Please note that Unitas withold the right to withdraw the 'Collection &amp; Delivery of Tools/Plant/Equipment' line item at any time during the contract. </t>
  </si>
  <si>
    <t>Please provide a price to collect tools/equipment/plant from 'Unitas Head Office' and then return once maintenance / repairs have been completed. (Unitas HQ Address - Alton House, Cromer Road, Stoke-on-Trent, ST1 6AY)</t>
  </si>
  <si>
    <t xml:space="preserve">Unitas Indicative Asset List &amp; Specification </t>
  </si>
  <si>
    <t>Tenderers are reminded to complete this tender in full. All boxes marked yellow require completion. 
Incomplete tenders may be deemed non-compliant. 
All quantities are indicative and will be confirmed upon contract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</si>
</sst>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b/>
      <sz val="14"/>
      <color theme="0"/>
      <name val="Calibri"/>
      <family val="2"/>
      <scheme val="minor"/>
    </font>
    <font>
      <sz val="11"/>
      <color theme="0"/>
      <name val="Calibri"/>
      <family val="2"/>
      <scheme val="minor"/>
    </font>
    <font>
      <b/>
      <sz val="12"/>
      <color theme="1"/>
      <name val="Calibri"/>
      <family val="2"/>
      <scheme val="minor"/>
    </font>
    <font>
      <sz val="11"/>
      <name val="Calibri"/>
      <family val="2"/>
      <scheme val="minor"/>
    </font>
    <font>
      <b/>
      <sz val="11"/>
      <name val="Calibri"/>
      <family val="2"/>
      <scheme val="minor"/>
    </font>
    <font>
      <b/>
      <sz val="12"/>
      <name val="Calibri"/>
      <family val="2"/>
      <scheme val="minor"/>
    </font>
    <font>
      <sz val="12"/>
      <color theme="1"/>
      <name val="Calibri"/>
      <family val="2"/>
      <scheme val="minor"/>
    </font>
    <font>
      <i/>
      <sz val="12"/>
      <name val="Calibri"/>
      <family val="2"/>
      <scheme val="minor"/>
    </font>
    <font>
      <u/>
      <sz val="11"/>
      <color rgb="FF0070C0"/>
      <name val="Calibri"/>
      <family val="2"/>
      <scheme val="minor"/>
    </font>
    <font>
      <i/>
      <sz val="11"/>
      <color theme="1"/>
      <name val="Calibri"/>
      <family val="2"/>
      <scheme val="minor"/>
    </font>
    <font>
      <sz val="11"/>
      <color rgb="FF0070C0"/>
      <name val="Calibri"/>
      <family val="2"/>
      <scheme val="minor"/>
    </font>
    <font>
      <b/>
      <sz val="18"/>
      <color theme="0"/>
      <name val="Calibri"/>
      <family val="2"/>
      <scheme val="minor"/>
    </font>
    <font>
      <sz val="11"/>
      <color theme="1"/>
      <name val="Calibri"/>
      <family val="2"/>
    </font>
    <font>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44">
    <xf numFmtId="0" fontId="0" fillId="0" borderId="0" xfId="0"/>
    <xf numFmtId="164" fontId="0" fillId="0" borderId="0" xfId="0" applyNumberFormat="1"/>
    <xf numFmtId="0" fontId="1" fillId="0" borderId="0" xfId="0" applyFont="1"/>
    <xf numFmtId="0" fontId="2" fillId="0" borderId="0" xfId="0" applyFont="1"/>
    <xf numFmtId="0" fontId="3" fillId="0" borderId="0" xfId="0" applyFont="1"/>
    <xf numFmtId="0" fontId="0" fillId="0" borderId="1" xfId="0" applyBorder="1"/>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Border="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5" fillId="3" borderId="3" xfId="0" applyFont="1" applyFill="1" applyBorder="1" applyAlignment="1">
      <alignment horizontal="left" vertical="center"/>
    </xf>
    <xf numFmtId="0" fontId="5" fillId="3" borderId="3" xfId="0" applyFont="1" applyFill="1" applyBorder="1" applyAlignment="1">
      <alignment vertical="center"/>
    </xf>
    <xf numFmtId="164" fontId="0" fillId="4" borderId="1" xfId="0" applyNumberFormat="1" applyFill="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7" fillId="0" borderId="14" xfId="0" applyFont="1" applyBorder="1" applyAlignment="1">
      <alignment horizontal="center"/>
    </xf>
    <xf numFmtId="0" fontId="0" fillId="0" borderId="16" xfId="0" applyBorder="1"/>
    <xf numFmtId="0" fontId="0" fillId="0" borderId="14" xfId="0" applyBorder="1"/>
    <xf numFmtId="0" fontId="0" fillId="0" borderId="15" xfId="0" applyBorder="1"/>
    <xf numFmtId="0" fontId="0" fillId="0" borderId="14" xfId="0" applyBorder="1" applyAlignment="1">
      <alignment horizontal="center"/>
    </xf>
    <xf numFmtId="0" fontId="0" fillId="0" borderId="3" xfId="0" applyBorder="1"/>
    <xf numFmtId="0" fontId="0" fillId="0" borderId="3" xfId="0" applyBorder="1" applyAlignment="1">
      <alignment horizontal="center"/>
    </xf>
    <xf numFmtId="0" fontId="0" fillId="0" borderId="9" xfId="0" applyBorder="1"/>
    <xf numFmtId="0" fontId="0" fillId="5" borderId="14" xfId="0" applyFill="1" applyBorder="1" applyAlignment="1">
      <alignment horizontal="center" vertical="center"/>
    </xf>
    <xf numFmtId="0" fontId="0" fillId="5" borderId="15" xfId="0" applyFill="1" applyBorder="1" applyAlignment="1">
      <alignment vertical="center"/>
    </xf>
    <xf numFmtId="0" fontId="0" fillId="5" borderId="0" xfId="0" applyFill="1" applyBorder="1" applyAlignment="1">
      <alignment vertical="center"/>
    </xf>
    <xf numFmtId="0" fontId="0" fillId="5" borderId="16" xfId="0" applyFill="1" applyBorder="1" applyAlignment="1">
      <alignment vertical="center"/>
    </xf>
    <xf numFmtId="0" fontId="0" fillId="5" borderId="16" xfId="0" applyFill="1" applyBorder="1"/>
    <xf numFmtId="0" fontId="0" fillId="0" borderId="14"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0" xfId="0" applyFill="1" applyBorder="1"/>
    <xf numFmtId="0" fontId="0" fillId="0" borderId="0" xfId="0" applyFill="1"/>
    <xf numFmtId="0" fontId="8" fillId="6" borderId="10" xfId="0" applyFont="1" applyFill="1" applyBorder="1" applyAlignment="1">
      <alignment horizontal="center"/>
    </xf>
    <xf numFmtId="0" fontId="9" fillId="6" borderId="11" xfId="0" applyFont="1" applyFill="1" applyBorder="1" applyAlignment="1">
      <alignment horizontal="left"/>
    </xf>
    <xf numFmtId="0" fontId="8" fillId="6" borderId="12" xfId="0" applyFont="1" applyFill="1" applyBorder="1"/>
    <xf numFmtId="0" fontId="8" fillId="6" borderId="13" xfId="0" applyFont="1" applyFill="1" applyBorder="1"/>
    <xf numFmtId="0" fontId="8" fillId="6" borderId="10" xfId="0" applyFont="1" applyFill="1" applyBorder="1"/>
    <xf numFmtId="0" fontId="8" fillId="0" borderId="0" xfId="0" applyFont="1"/>
    <xf numFmtId="0" fontId="1" fillId="0" borderId="15" xfId="0" applyFont="1" applyBorder="1" applyAlignment="1">
      <alignment horizontal="left"/>
    </xf>
    <xf numFmtId="0" fontId="1" fillId="0" borderId="14" xfId="0" applyFont="1" applyBorder="1"/>
    <xf numFmtId="0" fontId="0" fillId="0" borderId="0" xfId="0" applyBorder="1" applyAlignment="1">
      <alignment horizontal="center"/>
    </xf>
    <xf numFmtId="164" fontId="0" fillId="4" borderId="19" xfId="0" applyNumberFormat="1" applyFill="1" applyBorder="1" applyAlignment="1">
      <alignment horizontal="center"/>
    </xf>
    <xf numFmtId="164" fontId="0" fillId="0" borderId="19" xfId="0" applyNumberFormat="1" applyBorder="1" applyAlignment="1">
      <alignment horizontal="center"/>
    </xf>
    <xf numFmtId="164" fontId="1" fillId="0" borderId="9" xfId="0" applyNumberFormat="1" applyFont="1" applyBorder="1" applyAlignment="1">
      <alignment horizontal="center"/>
    </xf>
    <xf numFmtId="164" fontId="1" fillId="0" borderId="3" xfId="0" applyNumberFormat="1" applyFont="1" applyBorder="1" applyAlignment="1">
      <alignment horizontal="center"/>
    </xf>
    <xf numFmtId="0" fontId="10" fillId="4" borderId="3" xfId="0" applyFont="1" applyFill="1" applyBorder="1"/>
    <xf numFmtId="0" fontId="11" fillId="0" borderId="0" xfId="0" applyFont="1"/>
    <xf numFmtId="0" fontId="11" fillId="0" borderId="0" xfId="0" applyFont="1" applyAlignment="1">
      <alignment horizont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7" fillId="0" borderId="17" xfId="0" applyFont="1" applyBorder="1"/>
    <xf numFmtId="0" fontId="7" fillId="0" borderId="20" xfId="0" applyFont="1" applyBorder="1"/>
    <xf numFmtId="0" fontId="7" fillId="0" borderId="2" xfId="0" applyFont="1" applyBorder="1" applyAlignment="1">
      <alignment horizontal="center"/>
    </xf>
    <xf numFmtId="0" fontId="0" fillId="0" borderId="2" xfId="0" applyBorder="1"/>
    <xf numFmtId="0" fontId="13" fillId="0" borderId="1" xfId="1" applyFont="1" applyBorder="1"/>
    <xf numFmtId="0" fontId="13" fillId="0" borderId="1" xfId="1" applyFont="1" applyBorder="1" applyAlignment="1">
      <alignment vertical="center"/>
    </xf>
    <xf numFmtId="0" fontId="0" fillId="0" borderId="1" xfId="0" applyFill="1" applyBorder="1"/>
    <xf numFmtId="0" fontId="0" fillId="0" borderId="1" xfId="0" applyFill="1" applyBorder="1" applyAlignment="1">
      <alignment horizontal="center"/>
    </xf>
    <xf numFmtId="0" fontId="13" fillId="0" borderId="1" xfId="1" applyFont="1" applyFill="1" applyBorder="1"/>
    <xf numFmtId="0" fontId="14" fillId="0" borderId="1" xfId="0" applyFont="1" applyFill="1" applyBorder="1"/>
    <xf numFmtId="164" fontId="13" fillId="0" borderId="1" xfId="1" applyNumberFormat="1" applyFont="1" applyBorder="1" applyAlignment="1">
      <alignment horizontal="left"/>
    </xf>
    <xf numFmtId="0" fontId="0" fillId="0" borderId="1" xfId="0" applyFont="1" applyBorder="1"/>
    <xf numFmtId="0" fontId="4" fillId="0" borderId="0" xfId="1"/>
    <xf numFmtId="0" fontId="0" fillId="0" borderId="0" xfId="0" applyFill="1" applyBorder="1" applyAlignment="1">
      <alignment horizontal="center"/>
    </xf>
    <xf numFmtId="0" fontId="0" fillId="0" borderId="0" xfId="0" applyAlignment="1">
      <alignment horizontal="center"/>
    </xf>
    <xf numFmtId="0" fontId="7" fillId="0" borderId="3" xfId="0" applyFont="1" applyFill="1" applyBorder="1"/>
    <xf numFmtId="0" fontId="0" fillId="0" borderId="2" xfId="0" applyFill="1" applyBorder="1"/>
    <xf numFmtId="0" fontId="0" fillId="0" borderId="1" xfId="0" applyFont="1" applyFill="1" applyBorder="1"/>
    <xf numFmtId="0" fontId="7" fillId="0" borderId="3" xfId="0" applyFont="1" applyBorder="1"/>
    <xf numFmtId="0" fontId="13" fillId="0" borderId="0" xfId="1" applyFont="1"/>
    <xf numFmtId="0" fontId="15" fillId="0" borderId="0" xfId="0" applyFont="1"/>
    <xf numFmtId="0" fontId="0" fillId="0" borderId="0" xfId="0" applyAlignment="1">
      <alignment vertical="center" wrapText="1"/>
    </xf>
    <xf numFmtId="0" fontId="0" fillId="0" borderId="1" xfId="0" applyBorder="1" applyAlignment="1">
      <alignment horizontal="left"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6" fillId="7" borderId="0" xfId="0" applyFont="1" applyFill="1" applyBorder="1" applyAlignment="1">
      <alignment horizontal="center"/>
    </xf>
    <xf numFmtId="0" fontId="1" fillId="5"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164" fontId="0" fillId="4" borderId="19" xfId="0" applyNumberFormat="1" applyFill="1" applyBorder="1" applyAlignment="1">
      <alignment horizontal="center" vertical="center"/>
    </xf>
    <xf numFmtId="164" fontId="0" fillId="0" borderId="19" xfId="0" applyNumberFormat="1" applyBorder="1" applyAlignment="1">
      <alignment horizontal="center" vertical="center"/>
    </xf>
    <xf numFmtId="0" fontId="4" fillId="0" borderId="1" xfId="1" applyBorder="1" applyAlignment="1">
      <alignment vertical="center"/>
    </xf>
    <xf numFmtId="164" fontId="0" fillId="4" borderId="1" xfId="0" applyNumberFormat="1" applyFill="1" applyBorder="1" applyAlignment="1">
      <alignment horizontal="center" vertical="center"/>
    </xf>
    <xf numFmtId="164" fontId="0" fillId="0" borderId="1" xfId="0" applyNumberFormat="1" applyBorder="1" applyAlignment="1">
      <alignment horizontal="center" vertical="center"/>
    </xf>
    <xf numFmtId="0" fontId="0" fillId="5" borderId="0" xfId="0" applyFill="1" applyBorder="1"/>
    <xf numFmtId="0" fontId="18" fillId="0" borderId="14" xfId="0" applyFont="1" applyFill="1" applyBorder="1" applyAlignment="1">
      <alignment horizontal="center" vertical="center"/>
    </xf>
    <xf numFmtId="0" fontId="18" fillId="0" borderId="15" xfId="0" applyFont="1" applyFill="1" applyBorder="1" applyAlignment="1">
      <alignment vertical="center"/>
    </xf>
    <xf numFmtId="0" fontId="18" fillId="0" borderId="0" xfId="0" applyFont="1" applyFill="1" applyBorder="1" applyAlignment="1">
      <alignment vertical="center"/>
    </xf>
    <xf numFmtId="0" fontId="18" fillId="0" borderId="16" xfId="0" applyFont="1" applyFill="1" applyBorder="1" applyAlignment="1">
      <alignment vertical="center"/>
    </xf>
    <xf numFmtId="0" fontId="18" fillId="0" borderId="0" xfId="0" applyFont="1" applyFill="1" applyBorder="1"/>
    <xf numFmtId="0" fontId="18" fillId="0" borderId="0" xfId="0" applyFont="1" applyFill="1"/>
    <xf numFmtId="164" fontId="0" fillId="5" borderId="14" xfId="0" applyNumberFormat="1" applyFill="1" applyBorder="1" applyAlignment="1">
      <alignment horizontal="center" vertical="center"/>
    </xf>
    <xf numFmtId="164" fontId="0" fillId="0" borderId="14" xfId="0" applyNumberFormat="1" applyBorder="1" applyAlignment="1">
      <alignment horizontal="center" vertical="center"/>
    </xf>
    <xf numFmtId="164" fontId="18" fillId="0" borderId="14" xfId="0" applyNumberFormat="1" applyFont="1" applyFill="1" applyBorder="1" applyAlignment="1">
      <alignment horizontal="center" vertical="center"/>
    </xf>
    <xf numFmtId="164" fontId="0" fillId="0" borderId="14" xfId="0" applyNumberFormat="1" applyFill="1" applyBorder="1" applyAlignment="1">
      <alignment horizontal="center" vertical="center"/>
    </xf>
    <xf numFmtId="164" fontId="9" fillId="6" borderId="10" xfId="0" applyNumberFormat="1" applyFont="1" applyFill="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0" fillId="5" borderId="15" xfId="0" applyFill="1" applyBorder="1" applyAlignment="1">
      <alignment horizontal="left"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0" fillId="2" borderId="18" xfId="0" applyFill="1" applyBorder="1" applyAlignment="1">
      <alignment horizont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16" fillId="3" borderId="1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3" borderId="7" xfId="0" applyFont="1" applyFill="1" applyBorder="1" applyAlignment="1">
      <alignment horizontal="left" vertical="center"/>
    </xf>
    <xf numFmtId="0" fontId="5" fillId="3" borderId="9" xfId="0" applyFont="1" applyFill="1" applyBorder="1" applyAlignment="1">
      <alignment horizontal="left" vertical="center"/>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0" fillId="0" borderId="6"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6"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304737</xdr:colOff>
      <xdr:row>0</xdr:row>
      <xdr:rowOff>20619</xdr:rowOff>
    </xdr:from>
    <xdr:to>
      <xdr:col>7</xdr:col>
      <xdr:colOff>590327</xdr:colOff>
      <xdr:row>4</xdr:row>
      <xdr:rowOff>28239</xdr:rowOff>
    </xdr:to>
    <xdr:pic>
      <xdr:nvPicPr>
        <xdr:cNvPr id="2" name="Picture 1">
          <a:extLst>
            <a:ext uri="{FF2B5EF4-FFF2-40B4-BE49-F238E27FC236}">
              <a16:creationId xmlns:a16="http://schemas.microsoft.com/office/drawing/2014/main" id="{5C00F407-67E3-4C50-987B-DE23F8A6976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889" t="13940" r="26667" b="13940"/>
        <a:stretch/>
      </xdr:blipFill>
      <xdr:spPr>
        <a:xfrm>
          <a:off x="3352737" y="20619"/>
          <a:ext cx="1847690" cy="1026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598999</xdr:colOff>
      <xdr:row>0</xdr:row>
      <xdr:rowOff>38100</xdr:rowOff>
    </xdr:from>
    <xdr:to>
      <xdr:col>7</xdr:col>
      <xdr:colOff>1245930</xdr:colOff>
      <xdr:row>0</xdr:row>
      <xdr:rowOff>1050215</xdr:rowOff>
    </xdr:to>
    <xdr:pic>
      <xdr:nvPicPr>
        <xdr:cNvPr id="2" name="Picture 1">
          <a:extLst>
            <a:ext uri="{FF2B5EF4-FFF2-40B4-BE49-F238E27FC236}">
              <a16:creationId xmlns:a16="http://schemas.microsoft.com/office/drawing/2014/main" id="{11364CC6-4256-41FF-BAE1-64CF6CD3620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889" t="13940" r="26667" b="13940"/>
        <a:stretch/>
      </xdr:blipFill>
      <xdr:spPr>
        <a:xfrm>
          <a:off x="3663564" y="38100"/>
          <a:ext cx="1872757" cy="1012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1346946</xdr:colOff>
      <xdr:row>0</xdr:row>
      <xdr:rowOff>50986</xdr:rowOff>
    </xdr:from>
    <xdr:to>
      <xdr:col>2</xdr:col>
      <xdr:colOff>827654</xdr:colOff>
      <xdr:row>0</xdr:row>
      <xdr:rowOff>856827</xdr:rowOff>
    </xdr:to>
    <xdr:pic>
      <xdr:nvPicPr>
        <xdr:cNvPr id="2" name="Picture 1">
          <a:extLst>
            <a:ext uri="{FF2B5EF4-FFF2-40B4-BE49-F238E27FC236}">
              <a16:creationId xmlns:a16="http://schemas.microsoft.com/office/drawing/2014/main" id="{66C94F0E-4EAE-48C1-96AD-A91A3B4BC18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889" t="13940" r="26667" b="13940"/>
        <a:stretch/>
      </xdr:blipFill>
      <xdr:spPr>
        <a:xfrm>
          <a:off x="4630270" y="50986"/>
          <a:ext cx="1430531" cy="8058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46877</xdr:colOff>
      <xdr:row>0</xdr:row>
      <xdr:rowOff>116729</xdr:rowOff>
    </xdr:from>
    <xdr:to>
      <xdr:col>6</xdr:col>
      <xdr:colOff>899933</xdr:colOff>
      <xdr:row>3</xdr:row>
      <xdr:rowOff>323851</xdr:rowOff>
    </xdr:to>
    <xdr:pic>
      <xdr:nvPicPr>
        <xdr:cNvPr id="2" name="Picture 1">
          <a:extLst>
            <a:ext uri="{FF2B5EF4-FFF2-40B4-BE49-F238E27FC236}">
              <a16:creationId xmlns:a16="http://schemas.microsoft.com/office/drawing/2014/main" id="{AA047077-5E0A-48B5-93A5-FD2A039244B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889" t="13940" r="26667" b="13940"/>
        <a:stretch/>
      </xdr:blipFill>
      <xdr:spPr>
        <a:xfrm>
          <a:off x="8019302" y="116729"/>
          <a:ext cx="1805556" cy="9310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makitauk.com/product/dc18rd.html" TargetMode="External"/><Relationship Id="rId13" Type="http://schemas.openxmlformats.org/officeDocument/2006/relationships/hyperlink" Target="https://www.makitauk.com/product/dtl061z.html" TargetMode="External"/><Relationship Id="rId18" Type="http://schemas.openxmlformats.org/officeDocument/2006/relationships/hyperlink" Target="https://www.makitauk.com/product/sg1251j.html" TargetMode="External"/><Relationship Id="rId26" Type="http://schemas.openxmlformats.org/officeDocument/2006/relationships/hyperlink" Target="http://carroll-meynell.com/site-safety-supplies/item/portable-tool-transformer-cm2250-200-pt" TargetMode="External"/><Relationship Id="rId39" Type="http://schemas.openxmlformats.org/officeDocument/2006/relationships/drawing" Target="../drawings/drawing3.xml"/><Relationship Id="rId3" Type="http://schemas.openxmlformats.org/officeDocument/2006/relationships/hyperlink" Target="https://www.makitauk.com/product/dhp481z.html" TargetMode="External"/><Relationship Id="rId21" Type="http://schemas.openxmlformats.org/officeDocument/2006/relationships/hyperlink" Target="https://www.redbanduk.co.uk/husqvarna-a1000-industrial-air-cleaner" TargetMode="External"/><Relationship Id="rId34" Type="http://schemas.openxmlformats.org/officeDocument/2006/relationships/hyperlink" Target="https://www.machinemart.co.uk/p/mini-150-concrete-mixer-honda/" TargetMode="External"/><Relationship Id="rId7" Type="http://schemas.openxmlformats.org/officeDocument/2006/relationships/hyperlink" Target="https://www.makitauk.com/product/djv182z.html" TargetMode="External"/><Relationship Id="rId12" Type="http://schemas.openxmlformats.org/officeDocument/2006/relationships/hyperlink" Target="https://www.makitauk.com/product/199563-2.html" TargetMode="External"/><Relationship Id="rId17" Type="http://schemas.openxmlformats.org/officeDocument/2006/relationships/hyperlink" Target="https://www.makitauk.com/product/djr187z.html" TargetMode="External"/><Relationship Id="rId25" Type="http://schemas.openxmlformats.org/officeDocument/2006/relationships/hyperlink" Target="https://www.makitauk.com/product/dml805.html" TargetMode="External"/><Relationship Id="rId33" Type="http://schemas.openxmlformats.org/officeDocument/2006/relationships/hyperlink" Target="https://www.makitauk.com/product/hr3210c.html" TargetMode="External"/><Relationship Id="rId38" Type="http://schemas.openxmlformats.org/officeDocument/2006/relationships/printerSettings" Target="../printerSettings/printerSettings3.bin"/><Relationship Id="rId2" Type="http://schemas.openxmlformats.org/officeDocument/2006/relationships/hyperlink" Target="https://www.powertoolworld.co.uk/makita-duffel-toolbag-lxt600" TargetMode="External"/><Relationship Id="rId16" Type="http://schemas.openxmlformats.org/officeDocument/2006/relationships/hyperlink" Target="https://www.makitauk.com/product/dtm51z.html" TargetMode="External"/><Relationship Id="rId20" Type="http://schemas.openxmlformats.org/officeDocument/2006/relationships/hyperlink" Target="http://www.brandontoolhire.co.uk/en/cleaning/64-air-cleaner-500.html" TargetMode="External"/><Relationship Id="rId29" Type="http://schemas.openxmlformats.org/officeDocument/2006/relationships/hyperlink" Target="https://www.stihl.co.uk/STIHL-Products/Construction-Machinery/Petrol-cut-off-saws/21339-510/TS-410.aspx" TargetMode="External"/><Relationship Id="rId1" Type="http://schemas.openxmlformats.org/officeDocument/2006/relationships/hyperlink" Target="https://www.makitauk.com/product/197422-4.html" TargetMode="External"/><Relationship Id="rId6" Type="http://schemas.openxmlformats.org/officeDocument/2006/relationships/hyperlink" Target="https://www.makitauk.com/product/dkp180z.html" TargetMode="External"/><Relationship Id="rId11" Type="http://schemas.openxmlformats.org/officeDocument/2006/relationships/hyperlink" Target="https://www.makitauk.com/product/199581-0.html" TargetMode="External"/><Relationship Id="rId24" Type="http://schemas.openxmlformats.org/officeDocument/2006/relationships/hyperlink" Target="http://carroll-meynell.com/site-safety-supplies/item/portable-tool-transformer-cm3300-11-pt" TargetMode="External"/><Relationship Id="rId32" Type="http://schemas.openxmlformats.org/officeDocument/2006/relationships/hyperlink" Target="https://www.makitauk.com/product/hm1111c.html" TargetMode="External"/><Relationship Id="rId37" Type="http://schemas.openxmlformats.org/officeDocument/2006/relationships/hyperlink" Target="https://www.machinemart.co.uk/p/c14ec-14m-extension-lead-110-volt/" TargetMode="External"/><Relationship Id="rId5" Type="http://schemas.openxmlformats.org/officeDocument/2006/relationships/hyperlink" Target="https://www.makitauk.com/product/dhs680z.html" TargetMode="External"/><Relationship Id="rId15" Type="http://schemas.openxmlformats.org/officeDocument/2006/relationships/hyperlink" Target="https://www.makitauk.com/product/ut1401.html" TargetMode="External"/><Relationship Id="rId23" Type="http://schemas.openxmlformats.org/officeDocument/2006/relationships/hyperlink" Target="https://www.makitauk.com/product/js3201j.html" TargetMode="External"/><Relationship Id="rId28" Type="http://schemas.openxmlformats.org/officeDocument/2006/relationships/hyperlink" Target="https://www.radiodetection.com/en-gb/products/cable-avoidance/cat4-and-genny4-range" TargetMode="External"/><Relationship Id="rId36" Type="http://schemas.openxmlformats.org/officeDocument/2006/relationships/hyperlink" Target="https://www.makitauk.com/product/122793-0.html" TargetMode="External"/><Relationship Id="rId10" Type="http://schemas.openxmlformats.org/officeDocument/2006/relationships/hyperlink" Target="https://www.makitauk.com/product/dhr280zj.html" TargetMode="External"/><Relationship Id="rId19" Type="http://schemas.openxmlformats.org/officeDocument/2006/relationships/hyperlink" Target="https://www.makitauk.com/product/vc4210mx1.html" TargetMode="External"/><Relationship Id="rId31" Type="http://schemas.openxmlformats.org/officeDocument/2006/relationships/hyperlink" Target="https://www.hirestation.co.uk/tool-hire/Power/Welder-Generator-Hire/340028/" TargetMode="External"/><Relationship Id="rId4" Type="http://schemas.openxmlformats.org/officeDocument/2006/relationships/hyperlink" Target="https://www.makitauk.com/product/dhr242z.html" TargetMode="External"/><Relationship Id="rId9" Type="http://schemas.openxmlformats.org/officeDocument/2006/relationships/hyperlink" Target="https://www.makitauk.com/product/dtd170z.html" TargetMode="External"/><Relationship Id="rId14" Type="http://schemas.openxmlformats.org/officeDocument/2006/relationships/hyperlink" Target="https://www.makitauk.com/product/dga467z.html" TargetMode="External"/><Relationship Id="rId22" Type="http://schemas.openxmlformats.org/officeDocument/2006/relationships/hyperlink" Target="http://www.brandontoolhire.co.uk/en/cleaning/62-air-cleaner-dc2000-.html" TargetMode="External"/><Relationship Id="rId27" Type="http://schemas.openxmlformats.org/officeDocument/2006/relationships/hyperlink" Target="https://www.makitauk.com/product/dga900pt2.html" TargetMode="External"/><Relationship Id="rId30" Type="http://schemas.openxmlformats.org/officeDocument/2006/relationships/hyperlink" Target="https://safefence.co.uk/traffic-barrier.html" TargetMode="External"/><Relationship Id="rId35" Type="http://schemas.openxmlformats.org/officeDocument/2006/relationships/hyperlink" Target="https://www.expresstools.co.uk/probst-vph-150-battery-vacuum-835541.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hirestation.co.uk/tool-hire/Power/Welder-Generator-Hire/340028/" TargetMode="External"/><Relationship Id="rId7" Type="http://schemas.openxmlformats.org/officeDocument/2006/relationships/drawing" Target="../drawings/drawing4.xml"/><Relationship Id="rId2" Type="http://schemas.openxmlformats.org/officeDocument/2006/relationships/hyperlink" Target="https://www.stihl.co.uk/STIHL-Products/Construction-Machinery/Petrol-cut-off-saws/21339-510/TS-410.aspx" TargetMode="External"/><Relationship Id="rId1" Type="http://schemas.openxmlformats.org/officeDocument/2006/relationships/hyperlink" Target="https://www.expresstools.co.uk/probst-vph-150-battery-vacuum-835541.html" TargetMode="External"/><Relationship Id="rId6" Type="http://schemas.openxmlformats.org/officeDocument/2006/relationships/printerSettings" Target="../printerSettings/printerSettings4.bin"/><Relationship Id="rId5" Type="http://schemas.openxmlformats.org/officeDocument/2006/relationships/hyperlink" Target="https://www.radiodetection.com/en-gb/products/cable-avoidance/cat4-and-genny4-range" TargetMode="External"/><Relationship Id="rId4" Type="http://schemas.openxmlformats.org/officeDocument/2006/relationships/hyperlink" Target="https://www.machinemart.co.uk/p/mini-150-concrete-mixer-hon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6F3C-0BB4-4C3E-B2A4-22DA4899873E}">
  <dimension ref="A1:H22"/>
  <sheetViews>
    <sheetView tabSelected="1" view="pageBreakPreview" zoomScale="115" zoomScaleNormal="100" zoomScaleSheetLayoutView="115" workbookViewId="0">
      <selection activeCell="G11" sqref="G11"/>
    </sheetView>
  </sheetViews>
  <sheetFormatPr defaultRowHeight="15" x14ac:dyDescent="0.25"/>
  <cols>
    <col min="7" max="7" width="14.28515625" customWidth="1"/>
  </cols>
  <sheetData>
    <row r="1" spans="1:8" ht="40.9" customHeight="1" x14ac:dyDescent="0.25"/>
    <row r="4" spans="1:8" ht="10.15" customHeight="1" x14ac:dyDescent="0.25"/>
    <row r="5" spans="1:8" ht="5.45" customHeight="1" thickBot="1" x14ac:dyDescent="0.3"/>
    <row r="6" spans="1:8" ht="30.6" customHeight="1" thickBot="1" x14ac:dyDescent="0.3">
      <c r="A6" s="106" t="s">
        <v>1</v>
      </c>
      <c r="B6" s="107"/>
      <c r="C6" s="107"/>
      <c r="D6" s="107"/>
      <c r="E6" s="107"/>
      <c r="F6" s="107"/>
      <c r="G6" s="107"/>
      <c r="H6" s="108"/>
    </row>
    <row r="7" spans="1:8" ht="7.15" customHeight="1" x14ac:dyDescent="0.25">
      <c r="A7" s="15"/>
      <c r="B7" s="16"/>
      <c r="C7" s="17"/>
      <c r="D7" s="17"/>
      <c r="E7" s="17"/>
      <c r="F7" s="18"/>
      <c r="G7" s="15"/>
      <c r="H7" s="18"/>
    </row>
    <row r="8" spans="1:8" ht="15.75" x14ac:dyDescent="0.25">
      <c r="A8" s="19" t="s">
        <v>33</v>
      </c>
      <c r="B8" s="109" t="s">
        <v>34</v>
      </c>
      <c r="C8" s="110"/>
      <c r="D8" s="110"/>
      <c r="E8" s="110"/>
      <c r="F8" s="111"/>
      <c r="G8" s="19" t="s">
        <v>35</v>
      </c>
      <c r="H8" s="20"/>
    </row>
    <row r="9" spans="1:8" ht="6" customHeight="1" thickBot="1" x14ac:dyDescent="0.3">
      <c r="A9" s="21"/>
      <c r="B9" s="22"/>
      <c r="C9" s="8"/>
      <c r="D9" s="8"/>
      <c r="E9" s="8"/>
      <c r="F9" s="20"/>
      <c r="G9" s="23"/>
      <c r="H9" s="20"/>
    </row>
    <row r="10" spans="1:8" s="8" customFormat="1" ht="16.899999999999999" customHeight="1" thickBot="1" x14ac:dyDescent="0.3">
      <c r="A10" s="24"/>
      <c r="B10" s="112" t="s">
        <v>36</v>
      </c>
      <c r="C10" s="113"/>
      <c r="D10" s="113"/>
      <c r="E10" s="113"/>
      <c r="F10" s="114"/>
      <c r="G10" s="25"/>
      <c r="H10" s="26"/>
    </row>
    <row r="11" spans="1:8" ht="19.149999999999999" customHeight="1" x14ac:dyDescent="0.25">
      <c r="A11" s="27">
        <v>1</v>
      </c>
      <c r="B11" s="28" t="str">
        <f>'4 - Pricing Document'!A6</f>
        <v>Servicing</v>
      </c>
      <c r="C11" s="29"/>
      <c r="D11" s="29"/>
      <c r="E11" s="29"/>
      <c r="F11" s="30"/>
      <c r="G11" s="101">
        <f>'4 - Pricing Document'!G12</f>
        <v>0</v>
      </c>
      <c r="H11" s="31"/>
    </row>
    <row r="12" spans="1:8" x14ac:dyDescent="0.25">
      <c r="A12" s="32"/>
      <c r="B12" s="33"/>
      <c r="C12" s="34"/>
      <c r="D12" s="34"/>
      <c r="E12" s="34"/>
      <c r="F12" s="35"/>
      <c r="G12" s="102"/>
      <c r="H12" s="20"/>
    </row>
    <row r="13" spans="1:8" ht="19.149999999999999" customHeight="1" x14ac:dyDescent="0.25">
      <c r="A13" s="27">
        <v>2</v>
      </c>
      <c r="B13" s="28" t="str">
        <f>'4 - Pricing Document'!A13</f>
        <v>Callibration</v>
      </c>
      <c r="C13" s="29"/>
      <c r="D13" s="29"/>
      <c r="E13" s="29"/>
      <c r="F13" s="30"/>
      <c r="G13" s="101">
        <f>'4 - Pricing Document'!G16</f>
        <v>0</v>
      </c>
      <c r="H13" s="31"/>
    </row>
    <row r="14" spans="1:8" x14ac:dyDescent="0.25">
      <c r="A14" s="32"/>
      <c r="B14" s="33"/>
      <c r="C14" s="34"/>
      <c r="D14" s="34"/>
      <c r="E14" s="34"/>
      <c r="F14" s="35"/>
      <c r="G14" s="102"/>
      <c r="H14" s="20"/>
    </row>
    <row r="15" spans="1:8" ht="19.149999999999999" customHeight="1" x14ac:dyDescent="0.25">
      <c r="A15" s="27">
        <v>3</v>
      </c>
      <c r="B15" s="28" t="str">
        <f>'4 - Pricing Document'!A17</f>
        <v>General / Common Power Tool Repairs</v>
      </c>
      <c r="C15" s="29"/>
      <c r="D15" s="29"/>
      <c r="E15" s="29"/>
      <c r="F15" s="30"/>
      <c r="G15" s="101">
        <f>'4 - Pricing Document'!G24</f>
        <v>0</v>
      </c>
      <c r="H15" s="31"/>
    </row>
    <row r="16" spans="1:8" x14ac:dyDescent="0.25">
      <c r="A16" s="32"/>
      <c r="B16" s="33"/>
      <c r="C16" s="34"/>
      <c r="D16" s="34"/>
      <c r="E16" s="34"/>
      <c r="F16" s="35"/>
      <c r="G16" s="102"/>
      <c r="H16" s="20"/>
    </row>
    <row r="17" spans="1:8" ht="19.149999999999999" customHeight="1" x14ac:dyDescent="0.25">
      <c r="A17" s="27">
        <v>4</v>
      </c>
      <c r="B17" s="28" t="str">
        <f>'4 - Pricing Document'!A25</f>
        <v>Inspection / Investigation Hourly Rate</v>
      </c>
      <c r="C17" s="29"/>
      <c r="D17" s="29"/>
      <c r="E17" s="29"/>
      <c r="F17" s="30"/>
      <c r="G17" s="101">
        <f>'4 - Pricing Document'!G28</f>
        <v>0</v>
      </c>
      <c r="H17" s="31"/>
    </row>
    <row r="18" spans="1:8" s="100" customFormat="1" ht="19.149999999999999" customHeight="1" x14ac:dyDescent="0.25">
      <c r="A18" s="95"/>
      <c r="B18" s="96"/>
      <c r="C18" s="97"/>
      <c r="D18" s="97"/>
      <c r="E18" s="97"/>
      <c r="F18" s="98"/>
      <c r="G18" s="103"/>
      <c r="H18" s="99"/>
    </row>
    <row r="19" spans="1:8" ht="19.149999999999999" customHeight="1" x14ac:dyDescent="0.25">
      <c r="A19" s="27">
        <v>5</v>
      </c>
      <c r="B19" s="115" t="s">
        <v>128</v>
      </c>
      <c r="C19" s="116"/>
      <c r="D19" s="116"/>
      <c r="E19" s="116"/>
      <c r="F19" s="117"/>
      <c r="G19" s="101">
        <f>'4 - Pricing Document'!G33</f>
        <v>0</v>
      </c>
      <c r="H19" s="94"/>
    </row>
    <row r="20" spans="1:8" s="41" customFormat="1" ht="19.149999999999999" customHeight="1" thickBot="1" x14ac:dyDescent="0.3">
      <c r="A20" s="36"/>
      <c r="B20" s="37"/>
      <c r="C20" s="38"/>
      <c r="D20" s="38"/>
      <c r="E20" s="38"/>
      <c r="F20" s="39"/>
      <c r="G20" s="104"/>
      <c r="H20" s="40"/>
    </row>
    <row r="21" spans="1:8" s="47" customFormat="1" ht="19.149999999999999" customHeight="1" x14ac:dyDescent="0.25">
      <c r="A21" s="42"/>
      <c r="B21" s="43" t="s">
        <v>35</v>
      </c>
      <c r="C21" s="44"/>
      <c r="D21" s="44"/>
      <c r="E21" s="44"/>
      <c r="F21" s="45"/>
      <c r="G21" s="105">
        <f>G11+G13+G15+G17+G19</f>
        <v>0</v>
      </c>
      <c r="H21" s="46"/>
    </row>
    <row r="22" spans="1:8" ht="7.15" customHeight="1" x14ac:dyDescent="0.25">
      <c r="A22" s="21"/>
      <c r="B22" s="48"/>
      <c r="C22" s="8"/>
      <c r="D22" s="8"/>
      <c r="E22" s="8"/>
      <c r="F22" s="20"/>
      <c r="G22" s="49"/>
      <c r="H22" s="21"/>
    </row>
  </sheetData>
  <mergeCells count="4">
    <mergeCell ref="A6:H6"/>
    <mergeCell ref="B8:F8"/>
    <mergeCell ref="B10:F10"/>
    <mergeCell ref="B19:F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507E-78CE-42C8-942C-F3E4701543BA}">
  <dimension ref="A1:I14"/>
  <sheetViews>
    <sheetView view="pageBreakPreview" zoomScale="115" zoomScaleNormal="100" zoomScaleSheetLayoutView="115" workbookViewId="0">
      <pane ySplit="2" topLeftCell="A3" activePane="bottomLeft" state="frozen"/>
      <selection pane="bottomLeft" activeCell="L7" sqref="L7"/>
    </sheetView>
  </sheetViews>
  <sheetFormatPr defaultRowHeight="15" x14ac:dyDescent="0.25"/>
  <cols>
    <col min="8" max="8" width="19.28515625" customWidth="1"/>
    <col min="9" max="9" width="7.7109375" customWidth="1"/>
  </cols>
  <sheetData>
    <row r="1" spans="1:9" ht="87.6" customHeight="1" thickBot="1" x14ac:dyDescent="0.3">
      <c r="A1" s="118"/>
      <c r="B1" s="118"/>
      <c r="C1" s="118"/>
      <c r="D1" s="118"/>
      <c r="E1" s="118"/>
      <c r="F1" s="118"/>
      <c r="G1" s="118"/>
      <c r="H1" s="118"/>
    </row>
    <row r="2" spans="1:9" ht="41.45" customHeight="1" thickBot="1" x14ac:dyDescent="0.3">
      <c r="A2" s="119" t="s">
        <v>119</v>
      </c>
      <c r="B2" s="120"/>
      <c r="C2" s="120"/>
      <c r="D2" s="120"/>
      <c r="E2" s="120"/>
      <c r="F2" s="120"/>
      <c r="G2" s="120"/>
      <c r="H2" s="121"/>
    </row>
    <row r="3" spans="1:9" ht="42.75" customHeight="1" x14ac:dyDescent="0.25">
      <c r="A3" s="86">
        <v>1</v>
      </c>
      <c r="B3" s="122" t="s">
        <v>118</v>
      </c>
      <c r="C3" s="122"/>
      <c r="D3" s="122"/>
      <c r="E3" s="122"/>
      <c r="F3" s="122"/>
      <c r="G3" s="122"/>
      <c r="H3" s="122"/>
    </row>
    <row r="4" spans="1:9" ht="34.9" customHeight="1" x14ac:dyDescent="0.25">
      <c r="A4" s="86">
        <v>2</v>
      </c>
      <c r="B4" s="122" t="s">
        <v>112</v>
      </c>
      <c r="C4" s="122"/>
      <c r="D4" s="122"/>
      <c r="E4" s="122"/>
      <c r="F4" s="122"/>
      <c r="G4" s="122"/>
      <c r="H4" s="122"/>
    </row>
    <row r="5" spans="1:9" ht="44.25" customHeight="1" x14ac:dyDescent="0.25">
      <c r="A5" s="86">
        <v>3</v>
      </c>
      <c r="B5" s="122" t="s">
        <v>120</v>
      </c>
      <c r="C5" s="122"/>
      <c r="D5" s="122"/>
      <c r="E5" s="122"/>
      <c r="F5" s="122"/>
      <c r="G5" s="122"/>
      <c r="H5" s="122"/>
    </row>
    <row r="6" spans="1:9" ht="57.75" customHeight="1" x14ac:dyDescent="0.25">
      <c r="A6" s="86">
        <v>4</v>
      </c>
      <c r="B6" s="122" t="s">
        <v>121</v>
      </c>
      <c r="C6" s="122"/>
      <c r="D6" s="122"/>
      <c r="E6" s="122"/>
      <c r="F6" s="122"/>
      <c r="G6" s="122"/>
      <c r="H6" s="122"/>
    </row>
    <row r="7" spans="1:9" ht="63.75" customHeight="1" x14ac:dyDescent="0.25">
      <c r="A7" s="86">
        <v>5</v>
      </c>
      <c r="B7" s="123" t="s">
        <v>129</v>
      </c>
      <c r="C7" s="124"/>
      <c r="D7" s="124"/>
      <c r="E7" s="124"/>
      <c r="F7" s="124"/>
      <c r="G7" s="124"/>
      <c r="H7" s="125"/>
      <c r="I7" s="41"/>
    </row>
    <row r="8" spans="1:9" ht="35.25" customHeight="1" x14ac:dyDescent="0.25">
      <c r="A8" s="86">
        <v>6</v>
      </c>
      <c r="B8" s="122" t="s">
        <v>125</v>
      </c>
      <c r="C8" s="122"/>
      <c r="D8" s="122"/>
      <c r="E8" s="122"/>
      <c r="F8" s="122"/>
      <c r="G8" s="122"/>
      <c r="H8" s="122"/>
    </row>
    <row r="9" spans="1:9" ht="62.25" customHeight="1" x14ac:dyDescent="0.25">
      <c r="A9" s="86">
        <v>7</v>
      </c>
      <c r="B9" s="122" t="s">
        <v>124</v>
      </c>
      <c r="C9" s="122"/>
      <c r="D9" s="122"/>
      <c r="E9" s="122"/>
      <c r="F9" s="122"/>
      <c r="G9" s="122"/>
      <c r="H9" s="122"/>
    </row>
    <row r="10" spans="1:9" ht="46.5" customHeight="1" x14ac:dyDescent="0.25">
      <c r="A10" s="86">
        <v>8</v>
      </c>
      <c r="B10" s="122" t="s">
        <v>113</v>
      </c>
      <c r="C10" s="122"/>
      <c r="D10" s="122"/>
      <c r="E10" s="122"/>
      <c r="F10" s="122"/>
      <c r="G10" s="122"/>
      <c r="H10" s="122"/>
    </row>
    <row r="13" spans="1:9" x14ac:dyDescent="0.25">
      <c r="D13" s="81"/>
    </row>
    <row r="14" spans="1:9" x14ac:dyDescent="0.25">
      <c r="D14" s="82"/>
    </row>
  </sheetData>
  <mergeCells count="10">
    <mergeCell ref="B7:H7"/>
    <mergeCell ref="B10:H10"/>
    <mergeCell ref="B8:H8"/>
    <mergeCell ref="B9:H9"/>
    <mergeCell ref="B6:H6"/>
    <mergeCell ref="A1:H1"/>
    <mergeCell ref="A2:H2"/>
    <mergeCell ref="B3:H3"/>
    <mergeCell ref="B4:H4"/>
    <mergeCell ref="B5:H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33254-D755-4302-9B36-E4105153F317}">
  <sheetPr>
    <pageSetUpPr fitToPage="1"/>
  </sheetPr>
  <dimension ref="A1:C49"/>
  <sheetViews>
    <sheetView view="pageBreakPreview" zoomScale="85" zoomScaleNormal="100" zoomScaleSheetLayoutView="85" workbookViewId="0">
      <pane ySplit="2" topLeftCell="A3" activePane="bottomLeft" state="frozen"/>
      <selection pane="bottomLeft" activeCell="E11" sqref="E11"/>
    </sheetView>
  </sheetViews>
  <sheetFormatPr defaultRowHeight="15" x14ac:dyDescent="0.25"/>
  <cols>
    <col min="1" max="1" width="49.28515625" customWidth="1"/>
    <col min="2" max="2" width="29.28515625" customWidth="1"/>
    <col min="3" max="3" width="13.140625" style="74" customWidth="1"/>
    <col min="4" max="4" width="40.5703125" customWidth="1"/>
  </cols>
  <sheetData>
    <row r="1" spans="1:3" ht="69.75" customHeight="1" thickBot="1" x14ac:dyDescent="0.3">
      <c r="A1" s="126" t="s">
        <v>131</v>
      </c>
      <c r="B1" s="126"/>
      <c r="C1" s="85"/>
    </row>
    <row r="2" spans="1:3" ht="56.25" customHeight="1" thickBot="1" x14ac:dyDescent="0.3">
      <c r="A2" s="83" t="s">
        <v>40</v>
      </c>
      <c r="B2" s="84" t="s">
        <v>110</v>
      </c>
      <c r="C2" s="83" t="s">
        <v>41</v>
      </c>
    </row>
    <row r="3" spans="1:3" s="56" customFormat="1" ht="16.899999999999999" customHeight="1" thickBot="1" x14ac:dyDescent="0.3">
      <c r="A3" s="60" t="s">
        <v>37</v>
      </c>
      <c r="B3" s="61"/>
      <c r="C3" s="62"/>
    </row>
    <row r="4" spans="1:3" ht="16.899999999999999" customHeight="1" x14ac:dyDescent="0.25">
      <c r="A4" s="63" t="s">
        <v>42</v>
      </c>
      <c r="B4" s="64" t="s">
        <v>43</v>
      </c>
      <c r="C4" s="6">
        <v>230</v>
      </c>
    </row>
    <row r="5" spans="1:3" ht="16.899999999999999" customHeight="1" x14ac:dyDescent="0.25">
      <c r="A5" s="5" t="s">
        <v>44</v>
      </c>
      <c r="B5" s="65" t="s">
        <v>45</v>
      </c>
      <c r="C5" s="6">
        <v>499</v>
      </c>
    </row>
    <row r="6" spans="1:3" ht="16.899999999999999" customHeight="1" x14ac:dyDescent="0.25">
      <c r="A6" s="66" t="s">
        <v>46</v>
      </c>
      <c r="B6" s="65" t="s">
        <v>47</v>
      </c>
      <c r="C6" s="67">
        <v>230</v>
      </c>
    </row>
    <row r="7" spans="1:3" ht="16.899999999999999" customHeight="1" x14ac:dyDescent="0.25">
      <c r="A7" s="66" t="s">
        <v>48</v>
      </c>
      <c r="B7" s="64" t="s">
        <v>49</v>
      </c>
      <c r="C7" s="67">
        <v>212</v>
      </c>
    </row>
    <row r="8" spans="1:3" s="41" customFormat="1" ht="16.899999999999999" customHeight="1" x14ac:dyDescent="0.25">
      <c r="A8" s="66" t="s">
        <v>50</v>
      </c>
      <c r="B8" s="68" t="s">
        <v>51</v>
      </c>
      <c r="C8" s="67">
        <v>202</v>
      </c>
    </row>
    <row r="9" spans="1:3" s="41" customFormat="1" ht="16.899999999999999" customHeight="1" x14ac:dyDescent="0.25">
      <c r="A9" s="69" t="s">
        <v>52</v>
      </c>
      <c r="B9" s="68" t="s">
        <v>53</v>
      </c>
      <c r="C9" s="67">
        <v>202</v>
      </c>
    </row>
    <row r="10" spans="1:3" ht="16.899999999999999" customHeight="1" x14ac:dyDescent="0.25">
      <c r="A10" s="66" t="s">
        <v>54</v>
      </c>
      <c r="B10" s="64" t="s">
        <v>55</v>
      </c>
      <c r="C10" s="67">
        <v>74</v>
      </c>
    </row>
    <row r="11" spans="1:3" ht="16.899999999999999" customHeight="1" x14ac:dyDescent="0.25">
      <c r="A11" s="66" t="s">
        <v>56</v>
      </c>
      <c r="B11" s="64" t="s">
        <v>57</v>
      </c>
      <c r="C11" s="67">
        <v>67</v>
      </c>
    </row>
    <row r="12" spans="1:3" ht="16.899999999999999" customHeight="1" x14ac:dyDescent="0.25">
      <c r="A12" s="69" t="s">
        <v>58</v>
      </c>
      <c r="B12" s="70" t="s">
        <v>59</v>
      </c>
      <c r="C12" s="67">
        <v>67</v>
      </c>
    </row>
    <row r="13" spans="1:3" ht="16.899999999999999" customHeight="1" x14ac:dyDescent="0.25">
      <c r="A13" s="66" t="s">
        <v>60</v>
      </c>
      <c r="B13" s="64" t="s">
        <v>61</v>
      </c>
      <c r="C13" s="67">
        <v>66</v>
      </c>
    </row>
    <row r="14" spans="1:3" ht="16.899999999999999" customHeight="1" x14ac:dyDescent="0.25">
      <c r="A14" s="66" t="s">
        <v>62</v>
      </c>
      <c r="B14" s="64" t="s">
        <v>63</v>
      </c>
      <c r="C14" s="67">
        <v>50</v>
      </c>
    </row>
    <row r="15" spans="1:3" s="41" customFormat="1" ht="16.899999999999999" customHeight="1" x14ac:dyDescent="0.25">
      <c r="A15" s="66" t="s">
        <v>64</v>
      </c>
      <c r="B15" s="68" t="s">
        <v>65</v>
      </c>
      <c r="C15" s="67">
        <v>13</v>
      </c>
    </row>
    <row r="16" spans="1:3" s="41" customFormat="1" ht="16.899999999999999" customHeight="1" x14ac:dyDescent="0.25">
      <c r="A16" s="69" t="s">
        <v>66</v>
      </c>
      <c r="B16" s="68" t="s">
        <v>67</v>
      </c>
      <c r="C16" s="67">
        <v>13</v>
      </c>
    </row>
    <row r="17" spans="1:3" ht="16.899999999999999" customHeight="1" x14ac:dyDescent="0.25">
      <c r="A17" s="71" t="s">
        <v>68</v>
      </c>
      <c r="B17" s="64" t="s">
        <v>69</v>
      </c>
      <c r="C17" s="67">
        <v>13</v>
      </c>
    </row>
    <row r="18" spans="1:3" ht="16.899999999999999" customHeight="1" x14ac:dyDescent="0.25">
      <c r="A18" s="66" t="s">
        <v>70</v>
      </c>
      <c r="B18" s="64" t="s">
        <v>71</v>
      </c>
      <c r="C18" s="67">
        <v>12</v>
      </c>
    </row>
    <row r="19" spans="1:3" ht="16.899999999999999" customHeight="1" x14ac:dyDescent="0.25">
      <c r="A19" s="66" t="s">
        <v>72</v>
      </c>
      <c r="B19" s="64" t="s">
        <v>73</v>
      </c>
      <c r="C19" s="67">
        <v>7</v>
      </c>
    </row>
    <row r="20" spans="1:3" ht="16.899999999999999" customHeight="1" x14ac:dyDescent="0.25">
      <c r="A20" s="66" t="s">
        <v>74</v>
      </c>
      <c r="B20" s="64" t="s">
        <v>75</v>
      </c>
      <c r="C20" s="67">
        <v>3</v>
      </c>
    </row>
    <row r="21" spans="1:3" ht="16.899999999999999" customHeight="1" x14ac:dyDescent="0.25">
      <c r="A21" s="66" t="s">
        <v>76</v>
      </c>
      <c r="B21" s="64" t="s">
        <v>77</v>
      </c>
      <c r="C21" s="67">
        <v>3</v>
      </c>
    </row>
    <row r="22" spans="1:3" ht="16.899999999999999" customHeight="1" x14ac:dyDescent="0.25">
      <c r="A22" s="5" t="s">
        <v>78</v>
      </c>
      <c r="B22" s="64" t="s">
        <v>79</v>
      </c>
      <c r="C22" s="6">
        <v>4</v>
      </c>
    </row>
    <row r="23" spans="1:3" ht="16.899999999999999" customHeight="1" x14ac:dyDescent="0.25">
      <c r="A23" s="5" t="s">
        <v>80</v>
      </c>
      <c r="B23" s="68" t="s">
        <v>81</v>
      </c>
      <c r="C23" s="6">
        <v>1</v>
      </c>
    </row>
    <row r="24" spans="1:3" ht="16.899999999999999" customHeight="1" x14ac:dyDescent="0.25">
      <c r="A24" s="40"/>
      <c r="B24" s="72"/>
      <c r="C24" s="73"/>
    </row>
    <row r="25" spans="1:3" ht="15.75" thickBot="1" x14ac:dyDescent="0.3">
      <c r="A25" s="40"/>
      <c r="B25" s="72"/>
      <c r="C25" s="73"/>
    </row>
    <row r="26" spans="1:3" ht="16.899999999999999" customHeight="1" thickBot="1" x14ac:dyDescent="0.3">
      <c r="A26" s="75" t="s">
        <v>82</v>
      </c>
    </row>
    <row r="27" spans="1:3" ht="16.899999999999999" customHeight="1" x14ac:dyDescent="0.25">
      <c r="A27" s="76" t="s">
        <v>83</v>
      </c>
      <c r="B27" s="64" t="s">
        <v>84</v>
      </c>
      <c r="C27" s="6">
        <v>2</v>
      </c>
    </row>
    <row r="28" spans="1:3" ht="16.899999999999999" customHeight="1" x14ac:dyDescent="0.25">
      <c r="A28" s="69" t="s">
        <v>85</v>
      </c>
      <c r="B28" s="64" t="s">
        <v>86</v>
      </c>
      <c r="C28" s="6">
        <v>2</v>
      </c>
    </row>
    <row r="29" spans="1:3" ht="16.899999999999999" customHeight="1" x14ac:dyDescent="0.25">
      <c r="A29" s="77" t="s">
        <v>87</v>
      </c>
      <c r="B29" s="64" t="s">
        <v>88</v>
      </c>
      <c r="C29" s="6">
        <v>1</v>
      </c>
    </row>
    <row r="30" spans="1:3" ht="16.899999999999999" customHeight="1" x14ac:dyDescent="0.25">
      <c r="A30" s="5" t="s">
        <v>89</v>
      </c>
      <c r="B30" s="64" t="s">
        <v>90</v>
      </c>
      <c r="C30" s="6">
        <v>3</v>
      </c>
    </row>
    <row r="31" spans="1:3" ht="16.899999999999999" customHeight="1" x14ac:dyDescent="0.25">
      <c r="A31" s="5" t="s">
        <v>91</v>
      </c>
      <c r="B31" s="64" t="s">
        <v>92</v>
      </c>
      <c r="C31" s="6">
        <v>1</v>
      </c>
    </row>
    <row r="32" spans="1:3" ht="16.899999999999999" customHeight="1" x14ac:dyDescent="0.25">
      <c r="A32" s="5" t="s">
        <v>93</v>
      </c>
      <c r="B32" s="64" t="s">
        <v>94</v>
      </c>
      <c r="C32" s="6">
        <v>1</v>
      </c>
    </row>
    <row r="33" spans="1:3" ht="16.899999999999999" customHeight="1" x14ac:dyDescent="0.25">
      <c r="A33" s="5" t="s">
        <v>95</v>
      </c>
      <c r="B33" s="64" t="s">
        <v>96</v>
      </c>
      <c r="C33" s="6">
        <v>7</v>
      </c>
    </row>
    <row r="34" spans="1:3" ht="16.899999999999999" customHeight="1" x14ac:dyDescent="0.25">
      <c r="A34" s="5" t="s">
        <v>97</v>
      </c>
      <c r="B34" s="68" t="s">
        <v>98</v>
      </c>
      <c r="C34" s="6">
        <v>9</v>
      </c>
    </row>
    <row r="35" spans="1:3" ht="16.899999999999999" customHeight="1" x14ac:dyDescent="0.25">
      <c r="A35" s="5" t="s">
        <v>99</v>
      </c>
      <c r="B35" s="64" t="s">
        <v>100</v>
      </c>
      <c r="C35" s="6">
        <v>1</v>
      </c>
    </row>
    <row r="36" spans="1:3" ht="16.899999999999999" customHeight="1" x14ac:dyDescent="0.25">
      <c r="A36" s="5" t="s">
        <v>101</v>
      </c>
      <c r="B36" s="64" t="s">
        <v>102</v>
      </c>
      <c r="C36" s="6">
        <v>1</v>
      </c>
    </row>
    <row r="37" spans="1:3" ht="16.899999999999999" customHeight="1" x14ac:dyDescent="0.25">
      <c r="B37" s="72"/>
    </row>
    <row r="38" spans="1:3" ht="15.75" thickBot="1" x14ac:dyDescent="0.3"/>
    <row r="39" spans="1:3" ht="16.899999999999999" customHeight="1" thickBot="1" x14ac:dyDescent="0.3">
      <c r="A39" s="78" t="s">
        <v>103</v>
      </c>
    </row>
    <row r="40" spans="1:3" ht="16.899999999999999" customHeight="1" x14ac:dyDescent="0.25">
      <c r="A40" s="63" t="s">
        <v>12</v>
      </c>
      <c r="B40" s="64" t="s">
        <v>13</v>
      </c>
      <c r="C40" s="6">
        <v>2</v>
      </c>
    </row>
    <row r="41" spans="1:3" ht="16.899999999999999" customHeight="1" x14ac:dyDescent="0.25">
      <c r="A41" s="5" t="s">
        <v>104</v>
      </c>
      <c r="B41" s="64" t="s">
        <v>9</v>
      </c>
      <c r="C41" s="6">
        <v>14</v>
      </c>
    </row>
    <row r="42" spans="1:3" ht="16.899999999999999" customHeight="1" x14ac:dyDescent="0.25">
      <c r="A42" s="5" t="s">
        <v>10</v>
      </c>
      <c r="B42" s="64" t="s">
        <v>11</v>
      </c>
      <c r="C42" s="6">
        <v>1</v>
      </c>
    </row>
    <row r="43" spans="1:3" ht="16.899999999999999" customHeight="1" x14ac:dyDescent="0.25">
      <c r="B43" s="79"/>
    </row>
    <row r="44" spans="1:3" ht="15.75" thickBot="1" x14ac:dyDescent="0.3">
      <c r="B44" s="80"/>
    </row>
    <row r="45" spans="1:3" ht="16.899999999999999" customHeight="1" thickBot="1" x14ac:dyDescent="0.3">
      <c r="A45" s="78" t="s">
        <v>38</v>
      </c>
      <c r="B45" s="80"/>
    </row>
    <row r="46" spans="1:3" ht="16.899999999999999" customHeight="1" x14ac:dyDescent="0.25">
      <c r="A46" s="63" t="s">
        <v>105</v>
      </c>
      <c r="B46" s="64" t="s">
        <v>106</v>
      </c>
      <c r="C46" s="6">
        <v>15</v>
      </c>
    </row>
    <row r="47" spans="1:3" ht="16.899999999999999" customHeight="1" x14ac:dyDescent="0.25">
      <c r="A47" s="5" t="s">
        <v>107</v>
      </c>
      <c r="B47" s="64" t="s">
        <v>7</v>
      </c>
      <c r="C47" s="6">
        <v>6</v>
      </c>
    </row>
    <row r="48" spans="1:3" ht="16.899999999999999" customHeight="1" x14ac:dyDescent="0.25">
      <c r="A48" s="5" t="s">
        <v>6</v>
      </c>
      <c r="B48" s="64" t="s">
        <v>8</v>
      </c>
      <c r="C48" s="6">
        <v>2</v>
      </c>
    </row>
    <row r="49" spans="1:3" ht="16.899999999999999" customHeight="1" x14ac:dyDescent="0.25">
      <c r="A49" s="5" t="s">
        <v>108</v>
      </c>
      <c r="B49" s="64" t="s">
        <v>109</v>
      </c>
      <c r="C49" s="6">
        <v>11</v>
      </c>
    </row>
  </sheetData>
  <mergeCells count="1">
    <mergeCell ref="A1:B1"/>
  </mergeCells>
  <hyperlinks>
    <hyperlink ref="B5" r:id="rId1" xr:uid="{5A33FBF6-B88B-4FEE-9513-145D0B32A7F9}"/>
    <hyperlink ref="B4" r:id="rId2" xr:uid="{4D84CD0D-D212-43AE-B0AF-779FE17C239F}"/>
    <hyperlink ref="B7" r:id="rId3" xr:uid="{0BBE4E7D-C33D-4E6C-8299-A3061BCCA92C}"/>
    <hyperlink ref="B8" r:id="rId4" xr:uid="{6AB970BB-F99F-48DC-A176-329E1F89477E}"/>
    <hyperlink ref="B10" r:id="rId5" xr:uid="{1B0EDECB-D276-4218-9779-9FCE7D129D9E}"/>
    <hyperlink ref="B11" r:id="rId6" xr:uid="{733D6AAF-727E-4584-BF70-53E96CBFE302}"/>
    <hyperlink ref="B13" r:id="rId7" xr:uid="{903881DE-F8F5-4EB2-82C2-7ECB116265E0}"/>
    <hyperlink ref="B6" r:id="rId8" xr:uid="{A78AB527-49CA-49BA-A404-320D6ECA9D54}"/>
    <hyperlink ref="B14" r:id="rId9" xr:uid="{CB494BF8-55E1-4CAA-9A84-DF938BBCEB1E}"/>
    <hyperlink ref="B15" r:id="rId10" xr:uid="{227609C9-F1A6-4EE3-A88C-70C030035A37}"/>
    <hyperlink ref="B16" r:id="rId11" xr:uid="{267471A7-F7F9-401C-81B4-228CC058B6F3}"/>
    <hyperlink ref="B9" r:id="rId12" xr:uid="{7919BA63-EB42-47A9-BEE4-6940D102BF4D}"/>
    <hyperlink ref="B20" r:id="rId13" xr:uid="{7EE943B9-B409-419C-93D5-71CCBEE5E14A}"/>
    <hyperlink ref="B17" r:id="rId14" xr:uid="{DA50F83A-2F57-4490-B406-D6D39EDFC690}"/>
    <hyperlink ref="B18" r:id="rId15" xr:uid="{D2BBD16A-7881-4EA6-8BE0-80BACEBCACE9}"/>
    <hyperlink ref="B19" r:id="rId16" xr:uid="{09F23A4F-3821-42BE-88E2-7C010A199504}"/>
    <hyperlink ref="B21" r:id="rId17" xr:uid="{A3540B3D-DDC0-4ABF-A106-C51031F2271A}"/>
    <hyperlink ref="B27" r:id="rId18" xr:uid="{5D6E97AC-71EB-4F5C-9883-083F8C3F6487}"/>
    <hyperlink ref="B28" r:id="rId19" xr:uid="{16D618FD-4AC3-4E1D-BDAD-ABBB62EF59F9}"/>
    <hyperlink ref="B31" r:id="rId20" xr:uid="{C7889E8C-0551-4874-9D4D-28DB2B726513}"/>
    <hyperlink ref="B30" r:id="rId21" xr:uid="{1F80F1E8-D190-480C-ABAC-7AB89159F4EA}"/>
    <hyperlink ref="B32" r:id="rId22" xr:uid="{9F807A95-136B-448E-9A75-E1F79C56631F}"/>
    <hyperlink ref="B29" r:id="rId23" xr:uid="{36C81233-E416-4126-8A04-94CBA6F83DF1}"/>
    <hyperlink ref="B33" r:id="rId24" xr:uid="{BB906CE1-3EF8-4C8C-A895-3C1C69625547}"/>
    <hyperlink ref="B22" r:id="rId25" xr:uid="{806A9237-D7A1-457C-85E3-83A5B9EC91D0}"/>
    <hyperlink ref="B34" r:id="rId26" xr:uid="{8C7FFB23-0904-422F-849E-C27409B97212}"/>
    <hyperlink ref="B23" r:id="rId27" xr:uid="{A9CB6C44-775C-43DE-BE2F-F4A4ADE7DA23}"/>
    <hyperlink ref="B47" r:id="rId28" xr:uid="{422937BF-CFF7-4A15-AF59-F38CA4A065AD}"/>
    <hyperlink ref="B41" r:id="rId29" xr:uid="{004F4499-94C9-4BDD-9E5E-31647639B88D}"/>
    <hyperlink ref="B46" r:id="rId30" xr:uid="{1499BCC4-2ACC-4E5B-8918-F8B8D624E13E}"/>
    <hyperlink ref="B42" r:id="rId31" xr:uid="{AB1BF6FE-5C1C-4257-B255-74D9DDB33136}"/>
    <hyperlink ref="B35" r:id="rId32" xr:uid="{64A719F1-5CE6-46A1-BAB5-13835504C3F4}"/>
    <hyperlink ref="B36" r:id="rId33" xr:uid="{FA902FA4-14AC-493F-AC4D-1F980E25CAD3}"/>
    <hyperlink ref="B40" r:id="rId34" xr:uid="{4D62AC0A-F857-45A9-9233-9672322D23D3}"/>
    <hyperlink ref="B48" r:id="rId35" xr:uid="{6455EB20-E7F7-46B5-808A-53BFBD4DA896}"/>
    <hyperlink ref="B12" r:id="rId36" xr:uid="{A7CECC97-3D03-46A7-8BBF-9BEB30566543}"/>
    <hyperlink ref="B49" r:id="rId37" xr:uid="{C851F76B-BCC1-40A3-A4BB-F3D3596075A6}"/>
  </hyperlinks>
  <pageMargins left="0.25" right="0.25" top="0.75" bottom="0.75" header="0.3" footer="0.3"/>
  <pageSetup paperSize="8" orientation="portrait" r:id="rId38"/>
  <drawing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415E4-B38A-4452-BAC3-2E98062596F4}">
  <dimension ref="A1:H33"/>
  <sheetViews>
    <sheetView view="pageBreakPreview" zoomScaleNormal="100" zoomScaleSheetLayoutView="100" workbookViewId="0">
      <pane ySplit="4" topLeftCell="A5" activePane="bottomLeft" state="frozen"/>
      <selection pane="bottomLeft" activeCell="J30" sqref="J30"/>
    </sheetView>
  </sheetViews>
  <sheetFormatPr defaultRowHeight="15" x14ac:dyDescent="0.25"/>
  <cols>
    <col min="1" max="1" width="51.140625" customWidth="1"/>
    <col min="2" max="2" width="21.42578125" customWidth="1"/>
    <col min="3" max="3" width="11" customWidth="1"/>
    <col min="4" max="4" width="21.140625" customWidth="1"/>
    <col min="5" max="5" width="18.5703125" customWidth="1"/>
    <col min="6" max="6" width="14.28515625" style="1" customWidth="1"/>
    <col min="7" max="7" width="14" style="1" customWidth="1"/>
    <col min="8" max="8" width="17.7109375" customWidth="1"/>
  </cols>
  <sheetData>
    <row r="1" spans="1:8" ht="21" x14ac:dyDescent="0.35">
      <c r="A1" s="4" t="s">
        <v>1</v>
      </c>
      <c r="B1" s="4"/>
    </row>
    <row r="2" spans="1:8" ht="19.5" thickBot="1" x14ac:dyDescent="0.35">
      <c r="A2" s="3" t="s">
        <v>123</v>
      </c>
    </row>
    <row r="3" spans="1:8" ht="16.5" thickBot="1" x14ac:dyDescent="0.3">
      <c r="A3" s="55" t="s">
        <v>39</v>
      </c>
      <c r="B3" s="56"/>
      <c r="C3" s="57"/>
      <c r="D3" s="57"/>
      <c r="E3" s="57"/>
      <c r="F3" s="57"/>
      <c r="G3" s="56"/>
    </row>
    <row r="4" spans="1:8" ht="50.25" customHeight="1" thickBot="1" x14ac:dyDescent="0.3">
      <c r="A4" s="134" t="s">
        <v>132</v>
      </c>
      <c r="B4" s="135"/>
      <c r="C4" s="135"/>
      <c r="D4" s="135"/>
      <c r="E4" s="136"/>
      <c r="F4" s="58"/>
      <c r="G4" s="59"/>
    </row>
    <row r="5" spans="1:8" ht="19.5" thickBot="1" x14ac:dyDescent="0.35">
      <c r="B5" s="3"/>
    </row>
    <row r="6" spans="1:8" ht="27" customHeight="1" thickBot="1" x14ac:dyDescent="0.3">
      <c r="A6" s="12" t="s">
        <v>0</v>
      </c>
    </row>
    <row r="7" spans="1:8" ht="30" x14ac:dyDescent="0.25">
      <c r="A7" s="9" t="s">
        <v>2</v>
      </c>
      <c r="B7" s="9" t="s">
        <v>5</v>
      </c>
      <c r="C7" s="10" t="s">
        <v>26</v>
      </c>
      <c r="D7" s="10" t="s">
        <v>17</v>
      </c>
      <c r="E7" s="10" t="s">
        <v>16</v>
      </c>
      <c r="F7" s="11" t="s">
        <v>3</v>
      </c>
      <c r="G7" s="11" t="s">
        <v>4</v>
      </c>
      <c r="H7" s="2"/>
    </row>
    <row r="8" spans="1:8" x14ac:dyDescent="0.25">
      <c r="A8" s="5" t="s">
        <v>114</v>
      </c>
      <c r="B8" s="91" t="s">
        <v>9</v>
      </c>
      <c r="C8" s="88">
        <v>14</v>
      </c>
      <c r="D8" s="88">
        <v>6</v>
      </c>
      <c r="E8" s="88">
        <f>D8*C8</f>
        <v>84</v>
      </c>
      <c r="F8" s="92">
        <v>0</v>
      </c>
      <c r="G8" s="93">
        <f>E8*F8</f>
        <v>0</v>
      </c>
    </row>
    <row r="9" spans="1:8" ht="30" x14ac:dyDescent="0.25">
      <c r="A9" s="87" t="s">
        <v>115</v>
      </c>
      <c r="B9" s="91" t="s">
        <v>8</v>
      </c>
      <c r="C9" s="88">
        <v>4</v>
      </c>
      <c r="D9" s="88">
        <v>12</v>
      </c>
      <c r="E9" s="88">
        <f t="shared" ref="E9:E11" si="0">D9*C9</f>
        <v>48</v>
      </c>
      <c r="F9" s="92">
        <v>0</v>
      </c>
      <c r="G9" s="93">
        <f t="shared" ref="G9:G11" si="1">E9*F9</f>
        <v>0</v>
      </c>
    </row>
    <row r="10" spans="1:8" x14ac:dyDescent="0.25">
      <c r="A10" s="5" t="s">
        <v>116</v>
      </c>
      <c r="B10" s="91" t="s">
        <v>11</v>
      </c>
      <c r="C10" s="88">
        <v>1</v>
      </c>
      <c r="D10" s="88">
        <v>3</v>
      </c>
      <c r="E10" s="88">
        <f t="shared" si="0"/>
        <v>3</v>
      </c>
      <c r="F10" s="92">
        <v>0</v>
      </c>
      <c r="G10" s="93">
        <f t="shared" si="1"/>
        <v>0</v>
      </c>
    </row>
    <row r="11" spans="1:8" ht="15.75" thickBot="1" x14ac:dyDescent="0.3">
      <c r="A11" s="5" t="s">
        <v>117</v>
      </c>
      <c r="B11" s="91" t="s">
        <v>13</v>
      </c>
      <c r="C11" s="88">
        <v>2</v>
      </c>
      <c r="D11" s="88">
        <v>6</v>
      </c>
      <c r="E11" s="88">
        <f t="shared" si="0"/>
        <v>12</v>
      </c>
      <c r="F11" s="89">
        <v>0</v>
      </c>
      <c r="G11" s="90">
        <f t="shared" si="1"/>
        <v>0</v>
      </c>
    </row>
    <row r="12" spans="1:8" s="8" customFormat="1" ht="15.75" thickBot="1" x14ac:dyDescent="0.3">
      <c r="E12" s="50"/>
      <c r="F12" s="54" t="s">
        <v>4</v>
      </c>
      <c r="G12" s="53">
        <f>SUM(G8:G11)</f>
        <v>0</v>
      </c>
    </row>
    <row r="13" spans="1:8" ht="29.25" customHeight="1" thickBot="1" x14ac:dyDescent="0.3">
      <c r="A13" s="13" t="s">
        <v>14</v>
      </c>
    </row>
    <row r="14" spans="1:8" ht="45" x14ac:dyDescent="0.25">
      <c r="A14" s="9" t="s">
        <v>2</v>
      </c>
      <c r="B14" s="9" t="s">
        <v>5</v>
      </c>
      <c r="C14" s="10" t="s">
        <v>27</v>
      </c>
      <c r="D14" s="10" t="s">
        <v>15</v>
      </c>
      <c r="E14" s="10" t="s">
        <v>18</v>
      </c>
      <c r="F14" s="11" t="s">
        <v>3</v>
      </c>
      <c r="G14" s="11" t="s">
        <v>4</v>
      </c>
    </row>
    <row r="15" spans="1:8" ht="128.25" customHeight="1" thickBot="1" x14ac:dyDescent="0.3">
      <c r="A15" s="87" t="s">
        <v>126</v>
      </c>
      <c r="B15" s="91" t="s">
        <v>7</v>
      </c>
      <c r="C15" s="88">
        <v>6</v>
      </c>
      <c r="D15" s="88">
        <v>3</v>
      </c>
      <c r="E15" s="88">
        <f>D15*C15</f>
        <v>18</v>
      </c>
      <c r="F15" s="89">
        <v>0</v>
      </c>
      <c r="G15" s="90">
        <f>F15*E15</f>
        <v>0</v>
      </c>
    </row>
    <row r="16" spans="1:8" ht="15.75" thickBot="1" x14ac:dyDescent="0.3">
      <c r="F16" s="54" t="s">
        <v>4</v>
      </c>
      <c r="G16" s="53">
        <f>SUM(G15)</f>
        <v>0</v>
      </c>
    </row>
    <row r="17" spans="1:7" ht="30" customHeight="1" thickBot="1" x14ac:dyDescent="0.3">
      <c r="A17" s="13" t="s">
        <v>111</v>
      </c>
    </row>
    <row r="18" spans="1:7" ht="33.75" customHeight="1" x14ac:dyDescent="0.25">
      <c r="A18" s="127" t="s">
        <v>29</v>
      </c>
      <c r="B18" s="128"/>
      <c r="C18" s="128"/>
      <c r="D18" s="9" t="s">
        <v>5</v>
      </c>
      <c r="E18" s="10" t="s">
        <v>28</v>
      </c>
      <c r="F18" s="11" t="s">
        <v>3</v>
      </c>
      <c r="G18" s="11" t="s">
        <v>4</v>
      </c>
    </row>
    <row r="19" spans="1:7" x14ac:dyDescent="0.25">
      <c r="A19" s="141" t="s">
        <v>20</v>
      </c>
      <c r="B19" s="142"/>
      <c r="C19" s="143"/>
      <c r="D19" s="6" t="s">
        <v>31</v>
      </c>
      <c r="E19" s="6">
        <v>36</v>
      </c>
      <c r="F19" s="14">
        <v>0</v>
      </c>
      <c r="G19" s="7">
        <f>F19*E19</f>
        <v>0</v>
      </c>
    </row>
    <row r="20" spans="1:7" x14ac:dyDescent="0.25">
      <c r="A20" s="138" t="s">
        <v>21</v>
      </c>
      <c r="B20" s="138"/>
      <c r="C20" s="139"/>
      <c r="D20" s="6" t="s">
        <v>31</v>
      </c>
      <c r="E20" s="6">
        <v>36</v>
      </c>
      <c r="F20" s="14">
        <v>0</v>
      </c>
      <c r="G20" s="7">
        <f t="shared" ref="G20:G23" si="2">F20*E20</f>
        <v>0</v>
      </c>
    </row>
    <row r="21" spans="1:7" x14ac:dyDescent="0.25">
      <c r="A21" s="140" t="s">
        <v>22</v>
      </c>
      <c r="B21" s="140"/>
      <c r="C21" s="140"/>
      <c r="D21" s="6" t="s">
        <v>31</v>
      </c>
      <c r="E21" s="6">
        <v>36</v>
      </c>
      <c r="F21" s="14">
        <v>0</v>
      </c>
      <c r="G21" s="7">
        <f t="shared" si="2"/>
        <v>0</v>
      </c>
    </row>
    <row r="22" spans="1:7" x14ac:dyDescent="0.25">
      <c r="A22" s="137" t="s">
        <v>25</v>
      </c>
      <c r="B22" s="138"/>
      <c r="C22" s="139"/>
      <c r="D22" s="6" t="s">
        <v>31</v>
      </c>
      <c r="E22" s="6">
        <v>15</v>
      </c>
      <c r="F22" s="14">
        <v>0</v>
      </c>
      <c r="G22" s="7">
        <f t="shared" si="2"/>
        <v>0</v>
      </c>
    </row>
    <row r="23" spans="1:7" ht="15.75" thickBot="1" x14ac:dyDescent="0.3">
      <c r="A23" s="137" t="s">
        <v>23</v>
      </c>
      <c r="B23" s="138"/>
      <c r="C23" s="139"/>
      <c r="D23" s="6" t="s">
        <v>31</v>
      </c>
      <c r="E23" s="6">
        <v>36</v>
      </c>
      <c r="F23" s="51">
        <v>0</v>
      </c>
      <c r="G23" s="52">
        <f t="shared" si="2"/>
        <v>0</v>
      </c>
    </row>
    <row r="24" spans="1:7" ht="15.75" thickBot="1" x14ac:dyDescent="0.3">
      <c r="F24" s="54" t="s">
        <v>4</v>
      </c>
      <c r="G24" s="53">
        <f>SUM(G19:G23)</f>
        <v>0</v>
      </c>
    </row>
    <row r="25" spans="1:7" ht="30.75" customHeight="1" thickBot="1" x14ac:dyDescent="0.3">
      <c r="A25" s="13" t="s">
        <v>24</v>
      </c>
    </row>
    <row r="26" spans="1:7" ht="30" x14ac:dyDescent="0.25">
      <c r="A26" s="127" t="s">
        <v>19</v>
      </c>
      <c r="B26" s="128"/>
      <c r="C26" s="128"/>
      <c r="D26" s="128"/>
      <c r="E26" s="10" t="s">
        <v>30</v>
      </c>
      <c r="F26" s="11" t="s">
        <v>32</v>
      </c>
      <c r="G26" s="11" t="s">
        <v>4</v>
      </c>
    </row>
    <row r="27" spans="1:7" ht="35.25" customHeight="1" thickBot="1" x14ac:dyDescent="0.3">
      <c r="A27" s="129" t="s">
        <v>122</v>
      </c>
      <c r="B27" s="130"/>
      <c r="C27" s="130"/>
      <c r="D27" s="131"/>
      <c r="E27" s="88">
        <v>300</v>
      </c>
      <c r="F27" s="89">
        <v>0</v>
      </c>
      <c r="G27" s="90">
        <f>F27*E27</f>
        <v>0</v>
      </c>
    </row>
    <row r="28" spans="1:7" ht="15.75" thickBot="1" x14ac:dyDescent="0.3">
      <c r="F28" s="54" t="s">
        <v>4</v>
      </c>
      <c r="G28" s="54">
        <f>SUM(G27)</f>
        <v>0</v>
      </c>
    </row>
    <row r="29" spans="1:7" ht="15.75" thickBot="1" x14ac:dyDescent="0.3"/>
    <row r="30" spans="1:7" ht="27.75" customHeight="1" thickBot="1" x14ac:dyDescent="0.3">
      <c r="A30" s="132" t="s">
        <v>128</v>
      </c>
      <c r="B30" s="133"/>
    </row>
    <row r="31" spans="1:7" x14ac:dyDescent="0.25">
      <c r="A31" s="127" t="s">
        <v>33</v>
      </c>
      <c r="B31" s="127"/>
      <c r="C31" s="128"/>
      <c r="D31" s="128"/>
      <c r="E31" s="10" t="s">
        <v>127</v>
      </c>
      <c r="F31" s="11" t="s">
        <v>32</v>
      </c>
      <c r="G31" s="11" t="s">
        <v>4</v>
      </c>
    </row>
    <row r="32" spans="1:7" ht="35.25" customHeight="1" thickBot="1" x14ac:dyDescent="0.3">
      <c r="A32" s="129" t="s">
        <v>130</v>
      </c>
      <c r="B32" s="130"/>
      <c r="C32" s="130"/>
      <c r="D32" s="131"/>
      <c r="E32" s="88">
        <v>350</v>
      </c>
      <c r="F32" s="89">
        <v>0</v>
      </c>
      <c r="G32" s="90">
        <f>F32*E32</f>
        <v>0</v>
      </c>
    </row>
    <row r="33" spans="6:7" ht="15.75" thickBot="1" x14ac:dyDescent="0.3">
      <c r="F33" s="54" t="s">
        <v>4</v>
      </c>
      <c r="G33" s="54">
        <f>SUM(G32)</f>
        <v>0</v>
      </c>
    </row>
  </sheetData>
  <mergeCells count="12">
    <mergeCell ref="A31:D31"/>
    <mergeCell ref="A32:D32"/>
    <mergeCell ref="A30:B30"/>
    <mergeCell ref="A4:E4"/>
    <mergeCell ref="A23:C23"/>
    <mergeCell ref="A27:D27"/>
    <mergeCell ref="A26:D26"/>
    <mergeCell ref="A18:C18"/>
    <mergeCell ref="A21:C21"/>
    <mergeCell ref="A20:C20"/>
    <mergeCell ref="A19:C19"/>
    <mergeCell ref="A22:C22"/>
  </mergeCells>
  <hyperlinks>
    <hyperlink ref="B9" r:id="rId1" xr:uid="{3DEAB083-2517-4620-9408-051CE4C7D362}"/>
    <hyperlink ref="B8" r:id="rId2" xr:uid="{86258953-8980-4D0E-BBF0-0DA0B86C7E9D}"/>
    <hyperlink ref="B10" r:id="rId3" xr:uid="{B1AFBEE7-2E93-460F-9A5D-50D926B84D74}"/>
    <hyperlink ref="B11" r:id="rId4" xr:uid="{E8BE2D49-3181-468C-9BA9-D59AA372BE10}"/>
    <hyperlink ref="B15" r:id="rId5" xr:uid="{9438F196-7ABF-4E66-9AA6-4E8E80289B2E}"/>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 Summary</vt:lpstr>
      <vt:lpstr>2 - Specification</vt:lpstr>
      <vt:lpstr>3 - Unitas Asset List</vt:lpstr>
      <vt:lpstr>4 - Pricing Document</vt:lpstr>
      <vt:lpstr>'1 - Summary'!Print_Area</vt:lpstr>
      <vt:lpstr>'2 - Specification'!Print_Area</vt:lpstr>
      <vt:lpstr>'3 - Unitas Asset List'!Print_Area</vt:lpstr>
      <vt:lpstr>'4 - Pricing Document'!Print_Area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Deacon</dc:creator>
  <cp:lastModifiedBy>Robert Deacon</cp:lastModifiedBy>
  <dcterms:created xsi:type="dcterms:W3CDTF">2019-03-21T11:56:17Z</dcterms:created>
  <dcterms:modified xsi:type="dcterms:W3CDTF">2019-08-08T11:40:22Z</dcterms:modified>
</cp:coreProperties>
</file>