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indseyC\Desktop\"/>
    </mc:Choice>
  </mc:AlternateContent>
  <bookViews>
    <workbookView xWindow="0" yWindow="0" windowWidth="25200" windowHeight="12024" tabRatio="887" firstSheet="6" activeTab="16"/>
  </bookViews>
  <sheets>
    <sheet name="Document Control" sheetId="13" r:id="rId1"/>
    <sheet name="Pg1_Instructions for Completion" sheetId="14" r:id="rId2"/>
    <sheet name="Pg2_Evaluation Criteria" sheetId="43" r:id="rId3"/>
    <sheet name="Pg3_Site 1" sheetId="25" r:id="rId4"/>
    <sheet name="Pg4_Site 2" sheetId="26" r:id="rId5"/>
    <sheet name="Pg5_Site 3" sheetId="27" r:id="rId6"/>
    <sheet name="Pg6_Site 4" sheetId="28" r:id="rId7"/>
    <sheet name="Pg7_Site 5" sheetId="30" r:id="rId8"/>
    <sheet name="Pg8_Site 6 " sheetId="32" r:id="rId9"/>
    <sheet name="Pg9_Site 7" sheetId="33" r:id="rId10"/>
    <sheet name="Pg10_Site 8" sheetId="35" r:id="rId11"/>
    <sheet name="Pg11_Site 9" sheetId="36" r:id="rId12"/>
    <sheet name="Pg12_Site 10" sheetId="37" r:id="rId13"/>
    <sheet name="Pg13_Site 11" sheetId="38" r:id="rId14"/>
    <sheet name="Pg14_Site 12" sheetId="39" r:id="rId15"/>
    <sheet name="Pg15_Site 13" sheetId="44" r:id="rId16"/>
    <sheet name="Pg16_Form of Tender" sheetId="41" r:id="rId17"/>
    <sheet name="Data Validation" sheetId="42" r:id="rId18"/>
    <sheet name=" " sheetId="21" r:id="rId19"/>
  </sheets>
  <externalReferences>
    <externalReference r:id="rId20"/>
    <externalReference r:id="rId21"/>
  </externalReferences>
  <definedNames>
    <definedName name="_xlnm.Print_Area" localSheetId="18">' '!$A$1:$N$92</definedName>
    <definedName name="_xlnm.Print_Area" localSheetId="0">'Document Control'!$A$1:$G$21</definedName>
    <definedName name="_xlnm.Print_Area" localSheetId="1">'Pg1_Instructions for Completion'!$A$1:$F$34</definedName>
    <definedName name="_xlnm.Print_Area" localSheetId="10">'Pg10_Site 8'!$A$1:$N$106</definedName>
    <definedName name="_xlnm.Print_Area" localSheetId="11">'Pg11_Site 9'!$A$1:$N$107</definedName>
    <definedName name="_xlnm.Print_Area" localSheetId="12">'Pg12_Site 10'!$A$1:$N$131</definedName>
    <definedName name="_xlnm.Print_Area" localSheetId="13">'Pg13_Site 11'!$A$1:$N$129</definedName>
    <definedName name="_xlnm.Print_Area" localSheetId="14">'Pg14_Site 12'!$A$1:$N$119</definedName>
    <definedName name="_xlnm.Print_Area" localSheetId="15">'Pg15_Site 13'!$A$1:$N$159</definedName>
    <definedName name="_xlnm.Print_Area" localSheetId="16">'Pg16_Form of Tender'!$A$1:$J$34</definedName>
    <definedName name="_xlnm.Print_Area" localSheetId="2">'Pg2_Evaluation Criteria'!$A$1:$H$34</definedName>
    <definedName name="_xlnm.Print_Area" localSheetId="3">'Pg3_Site 1'!$A$1:$N$117</definedName>
    <definedName name="_xlnm.Print_Area" localSheetId="4">'Pg4_Site 2'!$A$1:$N$119</definedName>
    <definedName name="_xlnm.Print_Area" localSheetId="5">'Pg5_Site 3'!$A$1:$N$118</definedName>
    <definedName name="_xlnm.Print_Area" localSheetId="6">'Pg6_Site 4'!$A$1:$N$127</definedName>
    <definedName name="_xlnm.Print_Area" localSheetId="7">'Pg7_Site 5'!$A$1:$N$117</definedName>
    <definedName name="_xlnm.Print_Area" localSheetId="8">'Pg8_Site 6 '!$A$1:$N$118</definedName>
    <definedName name="_xlnm.Print_Area" localSheetId="9">'Pg9_Site 7'!$A$1:$N$118</definedName>
  </definedNames>
  <calcPr calcId="152511" fullPrecision="0"/>
</workbook>
</file>

<file path=xl/calcChain.xml><?xml version="1.0" encoding="utf-8"?>
<calcChain xmlns="http://schemas.openxmlformats.org/spreadsheetml/2006/main">
  <c r="M129" i="44" l="1"/>
  <c r="M84" i="37"/>
  <c r="M83" i="37"/>
  <c r="E13" i="35"/>
  <c r="L80" i="28"/>
  <c r="M93" i="25" l="1"/>
  <c r="M91" i="25"/>
  <c r="M89" i="25"/>
  <c r="G24" i="41" l="1"/>
  <c r="F24" i="41"/>
  <c r="E24" i="41"/>
  <c r="D24" i="41"/>
  <c r="M104" i="44"/>
  <c r="M96" i="44"/>
  <c r="M88" i="44"/>
  <c r="M125" i="44"/>
  <c r="M126" i="44" s="1"/>
  <c r="M127" i="44" s="1"/>
  <c r="K116" i="44"/>
  <c r="M72" i="44"/>
  <c r="M64" i="44"/>
  <c r="M56" i="44"/>
  <c r="F13" i="44"/>
  <c r="H24" i="41" l="1"/>
  <c r="M75" i="44"/>
  <c r="M107" i="44"/>
  <c r="L115" i="44" l="1"/>
  <c r="L114" i="44"/>
  <c r="M114" i="44" s="1"/>
  <c r="L113" i="44"/>
  <c r="M113" i="44" s="1"/>
  <c r="M116" i="44" s="1"/>
  <c r="M117" i="44" s="1"/>
  <c r="M131" i="44" s="1"/>
  <c r="M133" i="44" s="1"/>
  <c r="M135" i="44" s="1"/>
  <c r="M115" i="44"/>
  <c r="L112" i="44"/>
  <c r="M112" i="44" s="1"/>
  <c r="M137" i="44" l="1"/>
  <c r="F23" i="43" l="1"/>
  <c r="F22" i="43"/>
  <c r="M72" i="39" l="1"/>
  <c r="M74" i="39" s="1"/>
  <c r="L81" i="39" s="1"/>
  <c r="M64" i="39"/>
  <c r="M56" i="39"/>
  <c r="M71" i="38"/>
  <c r="M73" i="38" s="1"/>
  <c r="L79" i="38" s="1"/>
  <c r="M63" i="38"/>
  <c r="M55" i="38"/>
  <c r="M72" i="37"/>
  <c r="M74" i="37" s="1"/>
  <c r="L81" i="37" s="1"/>
  <c r="M64" i="37"/>
  <c r="M56" i="37"/>
  <c r="M72" i="36"/>
  <c r="M64" i="36"/>
  <c r="M56" i="36"/>
  <c r="M72" i="35"/>
  <c r="M74" i="35" s="1"/>
  <c r="L79" i="35" s="1"/>
  <c r="M64" i="35"/>
  <c r="M56" i="35"/>
  <c r="M72" i="33"/>
  <c r="M64" i="33"/>
  <c r="M56" i="33"/>
  <c r="M71" i="32"/>
  <c r="M63" i="32"/>
  <c r="M55" i="32"/>
  <c r="M72" i="30"/>
  <c r="M74" i="30" s="1"/>
  <c r="L79" i="30" s="1"/>
  <c r="M64" i="30"/>
  <c r="M56" i="30"/>
  <c r="M72" i="28"/>
  <c r="M74" i="28" s="1"/>
  <c r="M64" i="28"/>
  <c r="M56" i="28"/>
  <c r="M72" i="27"/>
  <c r="M64" i="27"/>
  <c r="M56" i="27"/>
  <c r="M72" i="26"/>
  <c r="M64" i="26"/>
  <c r="M56" i="26"/>
  <c r="L80" i="39" l="1"/>
  <c r="L80" i="38"/>
  <c r="L82" i="37"/>
  <c r="M74" i="36"/>
  <c r="L80" i="36" s="1"/>
  <c r="M74" i="33"/>
  <c r="L80" i="33" s="1"/>
  <c r="M73" i="32"/>
  <c r="M74" i="26"/>
  <c r="M74" i="27"/>
  <c r="L80" i="27" s="1"/>
  <c r="L79" i="32" l="1"/>
  <c r="L80" i="32"/>
  <c r="L80" i="26"/>
  <c r="L81" i="26"/>
  <c r="M72" i="25"/>
  <c r="M74" i="25" s="1"/>
  <c r="L80" i="25" s="1"/>
  <c r="M64" i="25"/>
  <c r="M56" i="25"/>
  <c r="B23" i="41" l="1"/>
  <c r="B22" i="41"/>
  <c r="B21" i="41"/>
  <c r="B20" i="41"/>
  <c r="B19" i="41"/>
  <c r="B18" i="41"/>
  <c r="B17" i="41"/>
  <c r="B16" i="41"/>
  <c r="B15" i="41"/>
  <c r="B14" i="41"/>
  <c r="B13" i="41"/>
  <c r="B12" i="41"/>
  <c r="C4" i="41"/>
  <c r="J82" i="39"/>
  <c r="J81" i="32"/>
  <c r="J82" i="26" l="1"/>
  <c r="M80" i="39" l="1"/>
  <c r="M81" i="39"/>
  <c r="E13" i="39"/>
  <c r="M82" i="39" l="1"/>
  <c r="M83" i="39" s="1"/>
  <c r="E13" i="38"/>
  <c r="M91" i="38"/>
  <c r="M90" i="38"/>
  <c r="J80" i="38"/>
  <c r="M80" i="38" s="1"/>
  <c r="J79" i="38"/>
  <c r="M79" i="38" l="1"/>
  <c r="J81" i="38"/>
  <c r="M92" i="38"/>
  <c r="M93" i="38" s="1"/>
  <c r="M88" i="39"/>
  <c r="M81" i="38"/>
  <c r="M82" i="38" s="1"/>
  <c r="M98" i="38" l="1"/>
  <c r="M100" i="38" s="1"/>
  <c r="D23" i="41"/>
  <c r="M90" i="39"/>
  <c r="E13" i="37"/>
  <c r="M93" i="37"/>
  <c r="M92" i="37"/>
  <c r="J82" i="37"/>
  <c r="M82" i="37" s="1"/>
  <c r="J81" i="37"/>
  <c r="D22" i="41" l="1"/>
  <c r="M81" i="37"/>
  <c r="J83" i="37"/>
  <c r="E23" i="41"/>
  <c r="M92" i="39"/>
  <c r="M102" i="38"/>
  <c r="E22" i="41"/>
  <c r="M94" i="37"/>
  <c r="M95" i="37" s="1"/>
  <c r="M100" i="37" l="1"/>
  <c r="D21" i="41" s="1"/>
  <c r="M94" i="39"/>
  <c r="F23" i="41"/>
  <c r="M104" i="38"/>
  <c r="G22" i="41" s="1"/>
  <c r="F22" i="41"/>
  <c r="E13" i="36"/>
  <c r="J81" i="36"/>
  <c r="M80" i="36"/>
  <c r="M81" i="36" s="1"/>
  <c r="M82" i="36" s="1"/>
  <c r="M87" i="36" s="1"/>
  <c r="M106" i="38" l="1"/>
  <c r="H22" i="41"/>
  <c r="M102" i="37"/>
  <c r="E21" i="41" s="1"/>
  <c r="G23" i="41"/>
  <c r="H23" i="41" s="1"/>
  <c r="M96" i="39"/>
  <c r="D20" i="41"/>
  <c r="M89" i="36"/>
  <c r="M104" i="37" l="1"/>
  <c r="M106" i="37" s="1"/>
  <c r="G21" i="41" s="1"/>
  <c r="F21" i="41"/>
  <c r="E20" i="41"/>
  <c r="M91" i="36"/>
  <c r="J80" i="35"/>
  <c r="M79" i="35"/>
  <c r="M80" i="35" s="1"/>
  <c r="M81" i="35" s="1"/>
  <c r="M86" i="35" s="1"/>
  <c r="M108" i="37" l="1"/>
  <c r="H21" i="41"/>
  <c r="F20" i="41"/>
  <c r="M93" i="36"/>
  <c r="G20" i="41" s="1"/>
  <c r="M95" i="36"/>
  <c r="M88" i="35"/>
  <c r="D19" i="41"/>
  <c r="H20" i="41" l="1"/>
  <c r="M90" i="35"/>
  <c r="E19" i="41"/>
  <c r="E13" i="33"/>
  <c r="M80" i="33"/>
  <c r="M81" i="33" s="1"/>
  <c r="M82" i="33" s="1"/>
  <c r="M87" i="33" s="1"/>
  <c r="M92" i="35" l="1"/>
  <c r="G19" i="41" s="1"/>
  <c r="F19" i="41"/>
  <c r="M94" i="35"/>
  <c r="D18" i="41"/>
  <c r="M89" i="33"/>
  <c r="J81" i="33"/>
  <c r="H19" i="41" l="1"/>
  <c r="E18" i="41"/>
  <c r="M91" i="33"/>
  <c r="M93" i="33" l="1"/>
  <c r="G18" i="41" s="1"/>
  <c r="F18" i="41"/>
  <c r="E13" i="32"/>
  <c r="M80" i="32"/>
  <c r="M79" i="32"/>
  <c r="H18" i="41" l="1"/>
  <c r="M81" i="32"/>
  <c r="M82" i="32" s="1"/>
  <c r="M87" i="32" s="1"/>
  <c r="M95" i="33"/>
  <c r="D17" i="41" l="1"/>
  <c r="M89" i="32"/>
  <c r="E17" i="41" l="1"/>
  <c r="M91" i="32"/>
  <c r="F17" i="41" l="1"/>
  <c r="M93" i="32"/>
  <c r="G17" i="41" s="1"/>
  <c r="M95" i="32"/>
  <c r="E13" i="30"/>
  <c r="J79" i="30"/>
  <c r="M79" i="30" l="1"/>
  <c r="M80" i="30" s="1"/>
  <c r="M81" i="30" s="1"/>
  <c r="M86" i="30" s="1"/>
  <c r="J80" i="30"/>
  <c r="H17" i="41"/>
  <c r="D16" i="41" l="1"/>
  <c r="M88" i="30"/>
  <c r="E13" i="28"/>
  <c r="M91" i="28"/>
  <c r="M90" i="28"/>
  <c r="J81" i="28"/>
  <c r="M80" i="28"/>
  <c r="M81" i="28" s="1"/>
  <c r="M82" i="28" s="1"/>
  <c r="M90" i="30" l="1"/>
  <c r="E16" i="41"/>
  <c r="M92" i="28"/>
  <c r="M93" i="28" s="1"/>
  <c r="M96" i="28" s="1"/>
  <c r="M92" i="30" l="1"/>
  <c r="F16" i="41"/>
  <c r="M98" i="28"/>
  <c r="D15" i="41"/>
  <c r="G16" i="41" l="1"/>
  <c r="H16" i="41" s="1"/>
  <c r="M94" i="30"/>
  <c r="M100" i="28"/>
  <c r="E15" i="41"/>
  <c r="E13" i="27"/>
  <c r="J81" i="27"/>
  <c r="M80" i="27"/>
  <c r="M81" i="27" s="1"/>
  <c r="M82" i="27" s="1"/>
  <c r="M87" i="27" s="1"/>
  <c r="D14" i="41" s="1"/>
  <c r="M102" i="28" l="1"/>
  <c r="G15" i="41" s="1"/>
  <c r="F15" i="41"/>
  <c r="M89" i="27"/>
  <c r="H15" i="41" l="1"/>
  <c r="M91" i="27"/>
  <c r="E14" i="41"/>
  <c r="M104" i="28"/>
  <c r="E13" i="26"/>
  <c r="M81" i="26"/>
  <c r="M80" i="26"/>
  <c r="M93" i="27" l="1"/>
  <c r="G14" i="41" s="1"/>
  <c r="F14" i="41"/>
  <c r="H14" i="41" s="1"/>
  <c r="M82" i="26"/>
  <c r="M83" i="26" s="1"/>
  <c r="M88" i="26" s="1"/>
  <c r="M95" i="27" l="1"/>
  <c r="M90" i="26"/>
  <c r="D13" i="41"/>
  <c r="E13" i="25"/>
  <c r="M92" i="26" l="1"/>
  <c r="E13" i="41"/>
  <c r="M80" i="25"/>
  <c r="M94" i="26" l="1"/>
  <c r="G13" i="41" s="1"/>
  <c r="F13" i="41"/>
  <c r="J81" i="25"/>
  <c r="M81" i="25"/>
  <c r="M82" i="25" s="1"/>
  <c r="M87" i="25" s="1"/>
  <c r="H13" i="41" l="1"/>
  <c r="D12" i="41"/>
  <c r="M96" i="26"/>
  <c r="M64" i="21"/>
  <c r="M63" i="21"/>
  <c r="M62" i="21"/>
  <c r="M61" i="21"/>
  <c r="M65" i="21"/>
  <c r="M54" i="21"/>
  <c r="M55" i="21"/>
  <c r="M56" i="21"/>
  <c r="E49" i="21"/>
  <c r="M70" i="21"/>
  <c r="M72" i="21"/>
  <c r="M74" i="21"/>
  <c r="M76" i="21"/>
  <c r="M78" i="21"/>
  <c r="E12" i="41" l="1"/>
  <c r="F12" i="41" l="1"/>
  <c r="G12" i="41" l="1"/>
  <c r="H12" i="41" s="1"/>
  <c r="M95" i="25"/>
</calcChain>
</file>

<file path=xl/sharedStrings.xml><?xml version="1.0" encoding="utf-8"?>
<sst xmlns="http://schemas.openxmlformats.org/spreadsheetml/2006/main" count="1617" uniqueCount="425">
  <si>
    <t>Ref.</t>
  </si>
  <si>
    <t>WEEKLY COST</t>
  </si>
  <si>
    <t>(Mon - Sun)</t>
  </si>
  <si>
    <t>A</t>
  </si>
  <si>
    <t>B</t>
  </si>
  <si>
    <t>Total Weekly Cost:</t>
  </si>
  <si>
    <t>C</t>
  </si>
  <si>
    <t>SUB TOTAL -Year 2 Cost (Include Inflationary Increase):</t>
  </si>
  <si>
    <t>Contractor Name:</t>
  </si>
  <si>
    <t>Site Name:</t>
  </si>
  <si>
    <t>Site Address:</t>
  </si>
  <si>
    <r>
      <t xml:space="preserve">The Contractor warrants and undertakes that prices submitted for manning requirements are an </t>
    </r>
    <r>
      <rPr>
        <b/>
        <sz val="9"/>
        <rFont val="Arial"/>
        <family val="2"/>
      </rPr>
      <t>all inclusive price</t>
    </r>
    <r>
      <rPr>
        <sz val="9"/>
        <rFont val="Arial"/>
        <family val="2"/>
      </rPr>
      <t xml:space="preserve"> which take into consideration, Labour On Costs, Holiday/Sickness Cover, Bank Holidays, Leap Years, Health &amp; Safety Requirements  (including PPE &amp; Daily Log Books), Uniform, Training, Management, Retrieval of Information (including information from Patrol Systems and Reporting) and Profit.  The Contractor's attention is specifically drawn to Part A, Section 6 of Invitation to Tender in relation to 'Pricing'.  </t>
    </r>
  </si>
  <si>
    <t>Site Description:</t>
  </si>
  <si>
    <t>Site Visit Arrangements</t>
  </si>
  <si>
    <t>Management of the Contract</t>
  </si>
  <si>
    <t>Incumbent Contractor</t>
  </si>
  <si>
    <t>TUPE Contact</t>
  </si>
  <si>
    <t>Description of Item</t>
  </si>
  <si>
    <t>Measure</t>
  </si>
  <si>
    <t>Units</t>
  </si>
  <si>
    <r>
      <t xml:space="preserve">Rates </t>
    </r>
    <r>
      <rPr>
        <b/>
        <sz val="9"/>
        <rFont val="Arial"/>
        <family val="2"/>
      </rPr>
      <t>must</t>
    </r>
    <r>
      <rPr>
        <sz val="9"/>
        <rFont val="Arial"/>
        <family val="2"/>
      </rPr>
      <t xml:space="preserve"> be in accordance with those tendered under the HCA Security Services Framework 2015 - 2019, these rates are viewed as maximum rates for any work procured through the Framework.  For long-term commissions we expect rates to be lower than standard hourly rates.</t>
    </r>
  </si>
  <si>
    <r>
      <t xml:space="preserve">ANNUAL SUB TOTAL 
</t>
    </r>
    <r>
      <rPr>
        <sz val="8.5"/>
        <rFont val="Arial"/>
        <family val="2"/>
      </rPr>
      <t>(NB - Multiplier of 52.143 applied)</t>
    </r>
  </si>
  <si>
    <t>Enter % Required</t>
  </si>
  <si>
    <t>Date:</t>
  </si>
  <si>
    <r>
      <t xml:space="preserve">Signed on behalf of the </t>
    </r>
    <r>
      <rPr>
        <i/>
        <sz val="10"/>
        <rFont val="Arial"/>
        <family val="2"/>
      </rPr>
      <t>Employer</t>
    </r>
  </si>
  <si>
    <t>Name:</t>
  </si>
  <si>
    <t>Position:</t>
  </si>
  <si>
    <t>Signature:</t>
  </si>
  <si>
    <t>Starting Date:</t>
  </si>
  <si>
    <t>Site Pricing Schedule No:</t>
  </si>
  <si>
    <t>Service:</t>
  </si>
  <si>
    <t>I propose to instruct you to carry out the following task</t>
  </si>
  <si>
    <t>Description</t>
  </si>
  <si>
    <t>Completion Date:</t>
  </si>
  <si>
    <t>Delay Damages per Week</t>
  </si>
  <si>
    <t>As per the value stated in the Terms and Conditions of the HCA Security Services Framework Contract 2015 - 2019</t>
  </si>
  <si>
    <r>
      <t xml:space="preserve">TO BE COMPLETED BY THE </t>
    </r>
    <r>
      <rPr>
        <b/>
        <i/>
        <sz val="10"/>
        <rFont val="Arial"/>
        <family val="2"/>
      </rPr>
      <t>EMPLOYER</t>
    </r>
  </si>
  <si>
    <t>SUB TOTAL -Year 3 Cost (Include Inflationary Increase):</t>
  </si>
  <si>
    <t>SUB TOTAL -Year 4 Cost (Include Inflationary Increase):</t>
  </si>
  <si>
    <r>
      <t xml:space="preserve">TOTAL PRICE (Cost of Year 1 to 4)
</t>
    </r>
    <r>
      <rPr>
        <b/>
        <i/>
        <sz val="10"/>
        <color indexed="10"/>
        <rFont val="Arial"/>
        <family val="2"/>
      </rPr>
      <t>Total of Prices for items of work as per the Pricing Schedule</t>
    </r>
  </si>
  <si>
    <t>D</t>
  </si>
  <si>
    <t>E</t>
  </si>
  <si>
    <t>Site Specific Pricing Schedule: Homes and Communities Security Services Framework Agreement 2015 - 2019</t>
  </si>
  <si>
    <t>Document Control</t>
  </si>
  <si>
    <t>Document Title</t>
  </si>
  <si>
    <t>Owner</t>
  </si>
  <si>
    <t>Produced By</t>
  </si>
  <si>
    <t>The Environment Partnership (TEP) Limited</t>
  </si>
  <si>
    <t>Document Number</t>
  </si>
  <si>
    <t>Author</t>
  </si>
  <si>
    <t>Checked</t>
  </si>
  <si>
    <t>Approved</t>
  </si>
  <si>
    <t>Amendment History</t>
  </si>
  <si>
    <t>Issue</t>
  </si>
  <si>
    <t>Date Issued</t>
  </si>
  <si>
    <t>Modified by</t>
  </si>
  <si>
    <t>Check/authorised by</t>
  </si>
  <si>
    <t>Reason(s) Issue</t>
  </si>
  <si>
    <t>[INSERT NAME]</t>
  </si>
  <si>
    <r>
      <t xml:space="preserve">CONTENTS 
</t>
    </r>
    <r>
      <rPr>
        <b/>
        <sz val="8"/>
        <rFont val="Arial"/>
        <family val="2"/>
      </rPr>
      <t>Page No.</t>
    </r>
  </si>
  <si>
    <t xml:space="preserve">INSTRUCTIONS FOR COMPLETION </t>
  </si>
  <si>
    <t>All rates are exclusive of VAT.</t>
  </si>
  <si>
    <t>Estimate Contract Value
(Year 1 - Year 4 inclusive)</t>
  </si>
  <si>
    <t>I/We</t>
  </si>
  <si>
    <t>Site</t>
  </si>
  <si>
    <t>Sub-Totals</t>
  </si>
  <si>
    <t>Schedule No</t>
  </si>
  <si>
    <t>Please submit your Price Proposals below:</t>
  </si>
  <si>
    <t>Award Criteria</t>
  </si>
  <si>
    <t>Method of reporting, proposed documentation to be supplied to the Employer and frequency of this reporting.</t>
  </si>
  <si>
    <t>80% Price / 20% Quality</t>
  </si>
  <si>
    <t>Q1</t>
  </si>
  <si>
    <t>Q2</t>
  </si>
  <si>
    <t>Q3</t>
  </si>
  <si>
    <t>Please submit your Quality Proposals below:</t>
  </si>
  <si>
    <t>How patrols will be serviced at this Site, considering both the site specific requirements and those of the Service Specification</t>
  </si>
  <si>
    <r>
      <t xml:space="preserve">The security personnel (including site operatives and contract managers) to be allocated to the site and details of their qualifications (including SIA details).  
</t>
    </r>
    <r>
      <rPr>
        <i/>
        <sz val="9"/>
        <rFont val="Arial"/>
        <family val="2"/>
      </rPr>
      <t>SIA Certificates and / or equivalent qualifications can be provided as an Appendix</t>
    </r>
  </si>
  <si>
    <t>CCTV/Event Activated Service</t>
  </si>
  <si>
    <t>Not applicable, CCTV/Event Activated services only</t>
  </si>
  <si>
    <t>CCTV/Event Activated Services</t>
  </si>
  <si>
    <t xml:space="preserve">Available Services </t>
  </si>
  <si>
    <t>Monitoring &amp; Response Requirements</t>
  </si>
  <si>
    <t>CCTV/EVENT ACTIVATED REQUIREMENTS</t>
  </si>
  <si>
    <t>Tenderer's Clarification Notes: CCTV/Event Activated Requirements</t>
  </si>
  <si>
    <t>SUB TOTAL - Year 1 Cost (CCTV/Event Activated):</t>
  </si>
  <si>
    <t>Item</t>
  </si>
  <si>
    <t>CHARGE</t>
  </si>
  <si>
    <t>North_013</t>
  </si>
  <si>
    <t>HCA Security Services Framework Agreement 2015 - 2019, Site Specific Pricing North Region
Pg 15 of 16</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</si>
  <si>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Maiden Law and instructs you to carry out the task</t>
    </r>
  </si>
  <si>
    <t xml:space="preserve">Former Maiden Law Hospital, Lanchester, County Durham, DH7 0QN </t>
  </si>
  <si>
    <t>Orbis Protect</t>
  </si>
  <si>
    <t>No PIR</t>
  </si>
  <si>
    <t>Site Attendance by Alarm Wardens 7am – 7pm (Monday - Sunday) - First Hour</t>
  </si>
  <si>
    <t>Site Attendance by Alarm Wardens 7am – 7pm (Monday - Sunday) - Additional 30 Minutes to item B above</t>
  </si>
  <si>
    <t>Site Attendance by Alarm Wardens 7pm – 7am (Monday - Sunday) - First Hour</t>
  </si>
  <si>
    <t>Site Attendance by Alarm Wardens 7pm – 7am (Monday - Sunday) - Additional 30 Minutes to item D above</t>
  </si>
  <si>
    <t>Total Cost:</t>
  </si>
  <si>
    <t>COST</t>
  </si>
  <si>
    <t>SITE ATTENDANCE BY ALARM WARDENS (COSTS PAID AS AND WHEN ALARM RESPONSE REQUIRED)</t>
  </si>
  <si>
    <t xml:space="preserve">The Contractor shall be responsible for all aspects of the Works, job organisation, and the techniques to be employed. All Works shall be carried out by workmen appropriately qualified to carry out the Works and in accordance with the relevant British Standard Codes of Practice as provided within the Security Framework Tender.
All installed products will remain the property of the Contractor. 
The contract requires the installation, supervision, maintenance and remote monitoring of a professionally installed security system, capable of covering the Buildings internal to the fenced areas of the site external to the buildings.  The alarm system shall be connected to and remotely monitored 24/7 by an Alarm Receiving Centre, from which emergency attendance in the event of an alarm activation can be coordinated if required.  As there is no useable on-site mains electrical supply, any installed plant shall be run by battery power and as such the contract shall allow for the replacement/re-charging of the power units.
The system should be capable of providing colour video footage capable of being used by the police. It should have easy-to-use base unit/s which are fixed firmly in place and located in such place/s as to be able to receive a signal from all the PIR’s. They should also allow enough time for any permitted operator to exit the property without activation. The stand alone PIR’s should cover all necessary locations within the fenced area but external to the buildings and be able to send information to the base unit/s. The system should be capable of detecting movement 24 hours a day and providing clear footage of such activations. When movement is detected a minimum of 5 seconds of colour video footage should be recorded.  </t>
  </si>
  <si>
    <t xml:space="preserve">There is no useable on-site mains electrical supply, any installed plant shall be run by battery power and as such the contract shall allow for the replacement/re-charging of the power units.  No phone lines are available.
</t>
  </si>
  <si>
    <t>The system should be monitored 24/7, 365 days per year.
There needs to be in place a clear activation process which outlines the obligations of the contractor depending upon the time of and type of activation. The minimum preferred protocols are between 7am – 7pm the Activation Procedure should escalate to the Managing Agent who will determine the Contractor and Emergency response.  Between 7pm – 7am Activation Procedure the Contractor should attend site, determine the circumstances and take necessary action as per agreed procedure.
The response time between any confirmation of the requirement of attendance and Alarm Wardens arriving on site, should not exceed 25 minutes.  The Contractor shall take a pro-active role in managing the contract.  Reports associated with all activations should be submitted via email to the MA no later than 2 hours following completion of them being ‘signed off’. They shall include details on the timed sequence of events; the Contractors associated response and by whom; and when they were signed off. When generated, activation reports will be accompanied by the appropriate PIR footage.</t>
  </si>
  <si>
    <t xml:space="preserve">The Employer is looking for the provision of, supervision and maintenance of a 24/7 specialist, self-powered videofied alarm system at the above property for the duration of the contract. The system should be capable of providing colour video footage capable of being used by the police; have easy-to-use base unit/s; stand alone PIR’s covering all necessary locations; and a clear activation process which outlines the obligations of the contractor depending upon the time of and type of activation. 
The contract will be managed by Darren Bennett of The Environment Partnership (TEP) Limited, T: 0191 605 3343 (Direct Dial), M: 07764 963 648 (Mobile), E: darrenbennett@tep.uk.com
</t>
  </si>
  <si>
    <t>Supply, install, supervise, maintain and remote monitor security system to areas internal to fence line, external to buildings.</t>
  </si>
  <si>
    <t>Maiden Law is a Homes &amp; Communities Agency Category 1 site which contains buildings which are in a semi-derelict state. The buildings were generally constructed of brick walls with plaster/lath ceilings and concrete or timber floors. The site is contaminated with asbestos and therefore presents significant health and safety risks to visitors and contractors.
Only a part of the overall site is the responsibility of Homes and Communities Agency (HCA) and this is managed on a day-to-day basis by TEP.  The site comprises former administrative buildings, wards, workshops, laundry, morgue, a live sub-station and open areas of grass, trees and shrubs.  The site was a former hospital that is currently unoccupied and has been vacant for several years.
The majority of buildings  windows and doors have been boarded up with timber or sheet steel to prevent un-authorized access. The upper and ground floor windows/doors of the administrative buildings, a percentage of the lower ground windows and doors of the workshops and laundry have been boarded up with timber and these buildings are now surrounded by 2 metre high mesh fencing.  Howden Burn and the morgue have been boarded up with steel shutters due to previous break-ins by thieves and vandals
It should be noted that Maiden Law  is an HCA Category 1 site ( which contains numerous buildings and structures which are in a derelict and semi-derelict state) and as such there are specific Site Access procedures which should be followed in accordance with the Site Rules and a Site Access Request Form provided within the Security Framework Tender.  An asbestos survey of the building has been undertaken and this will be provided to the preferred contractor.  Adequate protection measures shall be taken by the Contractor to protect employees, members of the public and all other persons including Personal Protective Equipment (PPE).  The Contactor will provide all Personal Protective Equipment (PPE) required by Operatives for the Works.  All PPE should be to the relevant British, European or International Standard</t>
  </si>
  <si>
    <t>Maiden Law CCTV</t>
  </si>
  <si>
    <t>Total No. Units Per Week:</t>
  </si>
  <si>
    <t>Suppliers must refer to the Contract, Specification, Key Performance Indicators and Service Level Agreement when pricing the items within this Schedule.</t>
  </si>
  <si>
    <t xml:space="preserve">Suppliers should provide a covering letter to clarify any zero rates they have submitted as part of their priced tender document. </t>
  </si>
  <si>
    <t>SUPPLIER NAME:</t>
  </si>
  <si>
    <t>Supplier Name:</t>
  </si>
  <si>
    <t>Supplier's Name</t>
  </si>
  <si>
    <t>Homes England</t>
  </si>
  <si>
    <t>Rebecca Martin</t>
  </si>
  <si>
    <t>Lindsey Cunniff</t>
  </si>
  <si>
    <t>Profile Security Services</t>
  </si>
  <si>
    <t>Hrs</t>
  </si>
  <si>
    <t>TBC</t>
  </si>
  <si>
    <t>Mobile Patrols</t>
  </si>
  <si>
    <t>Patrolling Requirements:</t>
  </si>
  <si>
    <t>PATROL REQUIREMENTS</t>
  </si>
  <si>
    <t>Old Buckland Paper Mill, Dover</t>
  </si>
  <si>
    <t>Mobile Patrol, Monday to Sunday, 0700 - 1900, one visit per day for one hour. Supplier is to vary times attended</t>
  </si>
  <si>
    <t>Not applicable, mobile patrol services only.</t>
  </si>
  <si>
    <t>R.Martin</t>
  </si>
  <si>
    <r>
      <t>The Supplier should enter information on rates within boxes</t>
    </r>
    <r>
      <rPr>
        <sz val="11"/>
        <color indexed="49"/>
        <rFont val="Arial"/>
        <family val="2"/>
      </rPr>
      <t xml:space="preserve"> </t>
    </r>
    <r>
      <rPr>
        <b/>
        <sz val="11"/>
        <color indexed="49"/>
        <rFont val="Arial"/>
        <family val="2"/>
      </rPr>
      <t>highlighted in Blue</t>
    </r>
    <r>
      <rPr>
        <sz val="11"/>
        <color theme="1"/>
        <rFont val="Arial"/>
        <family val="2"/>
      </rPr>
      <t xml:space="preserve">.  All rates entered should be to </t>
    </r>
    <r>
      <rPr>
        <b/>
        <sz val="10"/>
        <rFont val="Arial"/>
        <family val="2"/>
      </rPr>
      <t xml:space="preserve">A MAXIMUM OF 2 DECIMAL PLACES.  </t>
    </r>
  </si>
  <si>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Patrol requirements are for one mobile patrol to attend the site daily, 7 days a week between 0700 - 1900 hours.  Patrolling security are expected to undertake patrolling on foot as the site has good access routes around the site with the majority of patrolling carried out on former roadways and areas of hard standing. Patrolling is to external areas along agreed patrol routes which should be monitored by the use of a patrol system. Security is required to undertake a thorough perimeter check of buildings, boundaries and signage to identify any breaches, vandalism and health and safety issues. </t>
  </si>
  <si>
    <t>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t>
  </si>
  <si>
    <t xml:space="preserve">Suppliers' Clarification Notes: Patrol Requirements </t>
  </si>
  <si>
    <t xml:space="preserve">SUB TOTAL -Year 2 Cost </t>
  </si>
  <si>
    <t>SUB TOTAL -Year 3 Cost</t>
  </si>
  <si>
    <t xml:space="preserve">SUB TOTAL -Year 4 Cost </t>
  </si>
  <si>
    <t>TOTAL PRICE (Cost of Year 1 to 4)</t>
  </si>
  <si>
    <t>TOTAL</t>
  </si>
  <si>
    <t>Year 1 Cost</t>
  </si>
  <si>
    <t>Year 2 Cost</t>
  </si>
  <si>
    <t>Year 3 Cost</t>
  </si>
  <si>
    <t>Year 4 Cost</t>
  </si>
  <si>
    <t xml:space="preserve">Manned Guarding </t>
  </si>
  <si>
    <t>High Street, Compton, West Berkshire</t>
  </si>
  <si>
    <t>MANNING REQUIREMENTS</t>
  </si>
  <si>
    <t>Security Officer, Monday to Sunday, 0700 - 1900 hours</t>
  </si>
  <si>
    <t>Security Officer, Monday to Sunday, 1900 - 0700 hours</t>
  </si>
  <si>
    <t>Compton Manned Guarding</t>
  </si>
  <si>
    <t>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24/7 manned guarding is required. The site shall be manned by two security officers at all times.  Patrolling is to external areas along agreed patrol routes which should be monitored by the use of a patrol system.  Security is required to undertake a thorough perimeter check of buildings, boundaries and signage to identify any breaches, vandalism and health and safety issues.  Patrolling requirements are for 75% of officer time to be spent out on patrol over any given 12 hour shift.  Patrolling officers are to be provided with suitable torches to facilitate patrolling during hours of darkness.   
Patrols are to be on foot.</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</si>
  <si>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
</t>
  </si>
  <si>
    <t xml:space="preserve">Suppliers' Clarification Notes: Manning Requirements </t>
  </si>
  <si>
    <t>Fort Burgoyne Road, Dover (off the A528)</t>
  </si>
  <si>
    <t xml:space="preserve">Not applicable, mobile patrol services only.
</t>
  </si>
  <si>
    <t>Not applicable</t>
  </si>
  <si>
    <t>Not applicable Mobile Patrol Services only.</t>
  </si>
  <si>
    <t>PATROL CHARGE</t>
  </si>
  <si>
    <t>Mobile Patrol, Monday to Sunday, Daylight Hours Only for duration of 60 minutes</t>
  </si>
  <si>
    <t>No</t>
  </si>
  <si>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Patrol requirements are for one mobile patrol to attend the site daily, 7 days a week during daylight hours for a minimum duration of 60 minutes.  Patrolling security is expected to undertake patrolling on foot as the site has good access routes around the site with the majority of patrolling carried out on areas of hard standing. Patrolling is to external areas along agreed patrol routes which should be monitored by the use of a patrol system (e.g. diester or partner patrol). Security is required to undertake a thorough perimeter check of buildings, boundaries and signage to identify any breaches, vandalism and health and safety issues. </t>
  </si>
  <si>
    <t>Incumbent Supplier</t>
  </si>
  <si>
    <t>Manned Guarding</t>
  </si>
  <si>
    <t>Guarding Requirements:</t>
  </si>
  <si>
    <t xml:space="preserve">Total Weekly Cost </t>
  </si>
  <si>
    <r>
      <t xml:space="preserve">ANNUAL SUB TOTAL 
</t>
    </r>
    <r>
      <rPr>
        <sz val="11"/>
        <rFont val="Arial"/>
        <family val="2"/>
      </rPr>
      <t>(NB - Multiplier of 52.143 applied)</t>
    </r>
  </si>
  <si>
    <t>Weekly Rate</t>
  </si>
  <si>
    <t>SITE SPECIFIC EQUIPMENT</t>
  </si>
  <si>
    <t>No.</t>
  </si>
  <si>
    <r>
      <t xml:space="preserve">Total </t>
    </r>
    <r>
      <rPr>
        <b/>
        <sz val="9"/>
        <color rgb="FFFF0000"/>
        <rFont val="Arial"/>
        <family val="2"/>
      </rPr>
      <t>Weekly</t>
    </r>
    <r>
      <rPr>
        <b/>
        <sz val="9"/>
        <rFont val="Arial"/>
        <family val="2"/>
      </rPr>
      <t xml:space="preserve"> Site Specific Requirement Cost</t>
    </r>
  </si>
  <si>
    <r>
      <t xml:space="preserve">WELFARE ANNUAL SUB TOTAL 
</t>
    </r>
    <r>
      <rPr>
        <sz val="11"/>
        <rFont val="Arial"/>
        <family val="2"/>
      </rPr>
      <t>(NB - Multiplier of 52.143 applied)</t>
    </r>
  </si>
  <si>
    <t>Falcon Security</t>
  </si>
  <si>
    <t>HOURLY CHARGE</t>
  </si>
  <si>
    <t>WEEKLY RATE</t>
  </si>
  <si>
    <r>
      <t xml:space="preserve">Total </t>
    </r>
    <r>
      <rPr>
        <b/>
        <sz val="9"/>
        <color indexed="10"/>
        <rFont val="Arial"/>
        <family val="2"/>
      </rPr>
      <t>Weekly</t>
    </r>
    <r>
      <rPr>
        <b/>
        <sz val="9"/>
        <rFont val="Arial"/>
        <family val="2"/>
      </rPr>
      <t xml:space="preserve"> Site Specific Requirements Costs:</t>
    </r>
  </si>
  <si>
    <r>
      <rPr>
        <b/>
        <sz val="12"/>
        <rFont val="Arial"/>
        <family val="2"/>
      </rPr>
      <t>ANNUAL SUB TOTAL</t>
    </r>
    <r>
      <rPr>
        <b/>
        <sz val="9"/>
        <rFont val="Arial"/>
        <family val="2"/>
      </rPr>
      <t xml:space="preserve"> 
</t>
    </r>
    <r>
      <rPr>
        <sz val="8"/>
        <rFont val="Arial"/>
        <family val="2"/>
      </rPr>
      <t xml:space="preserve">(NB </t>
    </r>
    <r>
      <rPr>
        <b/>
        <sz val="8"/>
        <rFont val="Arial"/>
        <family val="2"/>
      </rPr>
      <t xml:space="preserve">- </t>
    </r>
    <r>
      <rPr>
        <sz val="8"/>
        <rFont val="Arial"/>
        <family val="2"/>
      </rPr>
      <t>Multiplier of 52.143 applied)</t>
    </r>
  </si>
  <si>
    <t>Suppliers' Clarification Notes: Site Specific Equipment</t>
  </si>
  <si>
    <t>Mobile Patrol</t>
  </si>
  <si>
    <t>Fulbourne Old Drift, Fulbourne, Cambridge, CB21 5EE</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</si>
  <si>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England’s managing agent The Environment Partnership (TEP) Limited
</t>
  </si>
  <si>
    <t xml:space="preserve">Not applicable, mobile patrol services only. </t>
  </si>
  <si>
    <t>Guard House, Lodge Hill Camp, Lodge Hill Lane, Chattenden, Rochester, Kent ME3 8NZ</t>
  </si>
  <si>
    <t>Magenta Security Services</t>
  </si>
  <si>
    <t>Lodge Hill Manned Guarding</t>
  </si>
  <si>
    <r>
      <t>Lodge Hill is a large ex-MOD base and is a Homes England Category 1 site (Category 1 is: 'an unoccupied site which may contain potentially hazardous structures and/or buildings due to previous use').  The site contains numerous buildings and structures which are in various states of repair.  
There are tenancies on certain parts of the site, and a large programme of ecological surveys is in hand.  Officer’s will be expected to manage the access and egress of both tenants and ecologists.
The sites history means there is the potential for unexploded ordinance (UXO) on the site.  The MOD has undertaken some work historically to clear areas but the majority of the site remains un checked.  Suitably trained officers will be asked to complete an induction on anyone visiting site for the first time to make them aware of the potential risk and hazards that may be on site.</t>
    </r>
    <r>
      <rPr>
        <sz val="9"/>
        <color indexed="10"/>
        <rFont val="Arial"/>
        <family val="2"/>
      </rPr>
      <t xml:space="preserve">
 </t>
    </r>
    <r>
      <rPr>
        <sz val="9"/>
        <rFont val="Arial"/>
        <family val="2"/>
      </rPr>
      <t xml:space="preserve">
</t>
    </r>
    <r>
      <rPr>
        <sz val="9"/>
        <color indexed="10"/>
        <rFont val="Arial"/>
        <family val="2"/>
      </rPr>
      <t xml:space="preserve">
</t>
    </r>
    <r>
      <rPr>
        <sz val="9"/>
        <rFont val="Arial"/>
        <family val="2"/>
      </rPr>
      <t xml:space="preserve">
</t>
    </r>
  </si>
  <si>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
</t>
  </si>
  <si>
    <t>Northstowe House,  Rampton Road, Longstanton, CB24 3EN</t>
  </si>
  <si>
    <t>Northstowe Manned Guarding</t>
  </si>
  <si>
    <t>Mobile Patrol, Monday to Sunday, 0700 - 1900, two visits per week only. Supplier is to vary times attended</t>
  </si>
  <si>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Patrol requirements are for two mobile patrol per week undertaken at random days/times between the hours of 0700 - 1900hrs.  Patrolling security are expected to undertake patrolling on foot as the site has good access routes around the site with the majority of patrolling carried out on former roadways and areas of hard standing. Patrolling is to external areas along agreed patrol routes which should be monitored by the use of a patrol system (e.g. diester or partner patrol). Security is required to undertake a thorough perimeter check of buildings, boundaries and signage to identify any breaches, vandalism and health and safety issues. </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</si>
  <si>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
</t>
  </si>
  <si>
    <t>Gas House Road, Rochester, Kent</t>
  </si>
  <si>
    <t>Rochester Riverside Mobile Patrols</t>
  </si>
  <si>
    <t>St Martin's Hospital, Littlebourne Road, Canterbury, Kent, CT1 1AZ</t>
  </si>
  <si>
    <t>Uniform at the site may be selected at the security Contractors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24/7 manned guarding is required. The Supplier is to provide costs for 1 guard on site 24/7. The site shall be manned at all times. Patrolling is to external and limited areas along agreed patrol routes which should be monitored by the use of a patrol system (e.g. diester or partner patrol). Security is required to undertake a thorough perimeter check of buildings, boundaries and signage to identify any breaches, vandalism and health and safety issues. Patrolling requirements are for 75% of officer time to be spent out on patrol over any given 12 hour shift. Patrolling officers are to be provided with suitable torches to facilitate patrolling during hours of darkness. 
Any faults or issues noted on site shall be raised with the Managing Agent. Guards should take supporting photographs and complete a brief report to be provided to the Managing Agent. All documentation relating to the service shall be provided to the Managing Agent via email or access to web portal (to be confirmed by the Supplier).
Supervisory checks of minimum 1 per month are required to be made on the patrolling guards.</t>
  </si>
  <si>
    <t>Oakington Tomato Farm, Dry Drayton Road, CB24 3BD</t>
  </si>
  <si>
    <t>None available, the Supplier is to cost for the provision of all welfare including a non-mains toilet, welfare cabin, generator and fuel.</t>
  </si>
  <si>
    <t>Former Tomato Farm Manned Guarding</t>
  </si>
  <si>
    <t>Northstowe is a recently constructed Homes England office.  The flagship office and exhibition space is located within phase 2 of the new town of Northstowe to the north of Cambridge. The design of the office explores innovative ideas for structured and informal work environments: a response to the working pattern of Homes England employees.
The 620 sq.m open plan office building provides a modern, purpose-built office environment together with meeting rooms, breakout spaces, conference facilities and a ground level multi-use space for public consultation events, exhibitions and presentations as the Northstowe development progresses. The two-storey building has been constructed using a full modular system, reducing construction time and disruption, and allowing the building to be re-used and adapted to provide future community facilities for the wider development. 
The office is fitted with an intruder alarm, CCTV and access control system.</t>
  </si>
  <si>
    <t xml:space="preserve">The guard will be based in the office and as such there is access to all facilities e.g. water, toilets </t>
  </si>
  <si>
    <t>The contract will be managed by Homes England facilities management team</t>
  </si>
  <si>
    <t>Security Officer, Monday to Friday, 0700 - 1900 hours</t>
  </si>
  <si>
    <t>Security Officer, Monday to Sunday, 1800 - 0600 hours</t>
  </si>
  <si>
    <t>100% Price</t>
  </si>
  <si>
    <t>The Institute of Animal Health (also known as the Pirbright Institute) is a former animal testing &amp; medicine facility that has now been closed down. It is a Homes England Category 1 site defined as "unoccupied sites which may contain potentially hazardous structures and/or buildings and unlikely to be fit for any form of commercial use".   Buildings and structures which are in a semi-derelict state.
The site contains numerous buildings and structures which are in various states of repair and covers approximately 45 hectares.
Part of the site is under a lease to a housing association and the houses are vacant.  A small area to the north west of the site is let to a vaccine manufacturing company who are fully responsible for their area.  They occasionally require access via Homes England land for vehicular access.</t>
  </si>
  <si>
    <t xml:space="preserve">Ida Darwin Hospital is a Homes England Site in Cambridge.
The site can be accessed off Fulbourne Old Drift  The site is split into two phases, Phase 1 has been subject to demolition works to all buildings except a substation and single storey building. Phase 2 is currently leased to the NHS until March 2023. 
The Phase 1 site is fenced off with hoarding. Security will be responsible for external patrolling to vacant buildings, fence line, gates and other boundary features.  Buildings and structures on sites may contain asbestos which, if it is in good condition and is left undisturbed should not pose a health risk.
</t>
  </si>
  <si>
    <t xml:space="preserve">Requirement is for one executive guard  Mon to Friday (7am to 7pm) who will man reception and provide ancillary duties.
Uniform at the site may be selected at the Security Suppliers discretion but should be smart and appropriate for reception duties. Staff should wear clothing which allows them to be easily identified as security. Security staff must carry ID badges and SIA licences at all times. </t>
  </si>
  <si>
    <t xml:space="preserve">The Former Tomato Farm in Oakington was acquired by Homes England in November 2019. The site is a Homes England Category 1 site which is vacant. Category 1 is: 'an unoccupied site which may contain potentially hazardous structures and/or buildings due to previous use'.  Security will be responsible for external and limited internal patrolling to vacant buildings, fenceline, gates and other boundary features.  Buildings and structures on sites may contain asbestos which, if it is in good condition and is left undisturbed should not pose a health risk. There may be areas where asbestos may be in poor condition, often in boiler and plant rooms and service ducts. These areas will be secured to prevent unauthorised access and appropriately signed. If you require access to a particular property or structure, these hazardous areas will be communicated to you by the Managing Agent.  As a Homes England Category 1 site there are specific Site Access procedures which should be followed in accordance with the Site Rules and a Site Access Request Form provided within the Security Framework Tender.  
The site can be accessed via padlocked access gates off Dry Drayton Road. 
The site is a Former Tomato Farm and is approximately 14 acres, comprising 4 acres of green houses, 30 on site caravans, one four bedroom residential property, and one seven bedroom residential property. Properties on site are not occupied, however there is potential for a local farmer to relocate to the site. 
Security will be required to provide adequate welfare facilities for the duration of the work. The Security Provider is to cost for 1 no. welfare unit to include a chemical toilet, generator, fuel bowser and fuel if required.
</t>
  </si>
  <si>
    <t>Panshanger Airfield, Welwyn Garden City, SG14 2NQ</t>
  </si>
  <si>
    <t xml:space="preserve">Panshanger Airfield is a  52.58 ha Homes England site located in to the east of Welwyn Garden City. 
The site can be accessed off Panshanger via a metalswing barrier.  The site is shown on the attached plan supplied with this Pricing Schedule.
The Site comprises a former airfield including a number of disused buildings and a large expanse of open greenfield land. 
The Site is a Homes England Category 1 site (Category 1 is: 'an unoccupied site which may contain potentially hazardous structures and/or buildings due to previous use'). Buildings and structures on sites may contain asbestos.
</t>
  </si>
  <si>
    <t xml:space="preserve">Manned guarding is required at the site 24 hours a day, seven days a week. Two guards must be present on site at all times.  
Suppliers will be responsible for external patrolling on foot to vacant buildings, fence line, gates and other boundary features once per hour to identify any breaches, vandalism and health and safety issues.  Patrol routes will be subject to agreement by Managing Agent. Patrol routes should be monitored by the use of a patrol system. The buildings on site are currently undergoing asbestos surveys and guards will not be required to enter, or walk closely to the structures. 
Any faults or issues noted on site shall be raised with the Managing Agent . Issues of a serious nature should be escalated immediately via phone to Managing Agent. Guards should take supporting photographs. 
Upon award an early site mobilisation visit will be essential and Homes England and its Agents reserve the right to make changes to all or any agreed arrangements. Flexibility from security provides is required and ability to respond prompt is a key requirement.
All assignment instructions will be agreed prior to contract commencement and subject to change as and when required.
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and suitable torches to facilitate patrolling during hours of darkness .Security staff must carry ID badges and SIA licences at all times.
Supervisory checks, minimum 1 per month are required to be made on the patrolling guards.
Homes England will be responsible for providing a welfare unit for the security provider and will connect to services at their own expense.  Any ancillary items e.g. fridge, kettle, microwave, hoover shall be provided by the Security Supplier at their own cost. The Security Supplier must ensure that the premises are kept in a clean and tidy manner (provision of consumables is the responsibility of the security contractor).
There is no phone landline connection available on site. The Security Supplier is to cost for mobile phones and radios as necessary within an "all inclusive" price. Costs for mobile phone billing and radios etc. are to be met by the Security Contractor. 
 </t>
  </si>
  <si>
    <t xml:space="preserve">Homes England will provide a suitable welfare unit (portacabin) and will connect to services at their own cost. </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</si>
  <si>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England’s managing agent Cushman Wakefield
</t>
  </si>
  <si>
    <r>
      <rPr>
        <vertAlign val="superscript"/>
        <sz val="8"/>
        <rFont val="Arial"/>
        <family val="2"/>
      </rPr>
      <t>[2]</t>
    </r>
    <r>
      <rPr>
        <sz val="8"/>
        <rFont val="Arial"/>
        <family val="2"/>
      </rPr>
      <t xml:space="preserve"> All  vehicle rates shall include for tax, insurance, fuel, maintenance and all other sundry costs.</t>
    </r>
  </si>
  <si>
    <r>
      <t>Standard Site Cabin plus Furniture including delivery, maintenance and removal from site (cost for Cabin incorporating a toilet will be accepted, tenderers must clarify this in the 'Clarification Notes Below')</t>
    </r>
    <r>
      <rPr>
        <vertAlign val="superscript"/>
        <sz val="9"/>
        <rFont val="Arial"/>
        <family val="2"/>
      </rPr>
      <t>[2]</t>
    </r>
  </si>
  <si>
    <r>
      <t xml:space="preserve">No Water Mains Single Unit Chemical Toilet with Hot Hand Wash including delivery, maintenance and removal from site. </t>
    </r>
    <r>
      <rPr>
        <vertAlign val="superscript"/>
        <sz val="9"/>
        <rFont val="Arial"/>
        <family val="2"/>
      </rPr>
      <t>[2]</t>
    </r>
  </si>
  <si>
    <r>
      <rPr>
        <vertAlign val="superscript"/>
        <sz val="9"/>
        <rFont val="Arial"/>
        <family val="2"/>
      </rPr>
      <t xml:space="preserve">[2] </t>
    </r>
    <r>
      <rPr>
        <sz val="9"/>
        <rFont val="Arial"/>
        <family val="2"/>
      </rPr>
      <t>All equipment rates shall include for all licences required, connections, cabling, charging units, maintenance and all other sundry costs.</t>
    </r>
  </si>
  <si>
    <t>It is possible that the Transfer of Undertakings (Protection of Employment) Regulations 2006 may apply to the Site Specific Services required under this Framework.  Contact details for TUPE information will be provided to Suppliers in any  further competition within the Site Specific Pricing Schedule.  It is the responsibility of incoming and outgoing Suppliers to address and resolve all matters in relation to TUPE (Please refer to Framework Contract in relation to Supplier obligations)</t>
  </si>
  <si>
    <t xml:space="preserve">L.Cunniff </t>
  </si>
  <si>
    <t>Initial issue</t>
  </si>
  <si>
    <r>
      <rPr>
        <b/>
        <sz val="16"/>
        <color indexed="10"/>
        <rFont val="Arial"/>
        <family val="2"/>
      </rPr>
      <t>Evaluation Criteria</t>
    </r>
    <r>
      <rPr>
        <b/>
        <sz val="12"/>
        <rFont val="Arial"/>
        <family val="2"/>
      </rPr>
      <t xml:space="preserve">
Homes England Security Services Framework Agreement 2021 - 2025</t>
    </r>
  </si>
  <si>
    <t>Estimated value of Commission</t>
  </si>
  <si>
    <t>Under £10,000</t>
  </si>
  <si>
    <t>100% Price.</t>
  </si>
  <si>
    <t>Above £10,000</t>
  </si>
  <si>
    <t>0 - 40% of the marks will be awarded for quality, however it is envisaged that in the majority of call-offs quality will be 20% of the marks.  The evaluation criteria will be:</t>
  </si>
  <si>
    <t>- Proposed security personnel and their qualifications (including SIA details); and</t>
  </si>
  <si>
    <t>- Reporting process and timescales.</t>
  </si>
  <si>
    <t>60 - 100% of the marks will be awarded for Price, however it is envisaged that in the majority of call-offs price will be 80% of the marks.</t>
  </si>
  <si>
    <t>Worked example of how your Quality Score will be used to give a weighted score is provided below</t>
  </si>
  <si>
    <t>Weighting</t>
  </si>
  <si>
    <t>Weighting Multiplier</t>
  </si>
  <si>
    <t>Weighted Score</t>
  </si>
  <si>
    <r>
      <rPr>
        <i/>
        <sz val="11"/>
        <rFont val="Arial"/>
        <family val="2"/>
      </rPr>
      <t>Price</t>
    </r>
    <r>
      <rPr>
        <sz val="11"/>
        <color theme="1"/>
        <rFont val="Arial"/>
        <family val="2"/>
      </rPr>
      <t xml:space="preserve">
Scoring will be marked as a variance from best price, as follows
Supplier 1 bid the lowest total rates and is awarded 100% of the marks available - e.g. in a 20% Quality, 80% Price scenario this would be 80 marks.
Supplier 4 bid at 110% of Tender 1’s rates, and is awarded 1/110% of the marks available, which is 72.73 marks
Note: the example figures below are purely illustrative to demonstrate scoring</t>
    </r>
  </si>
  <si>
    <t>Supplier</t>
  </si>
  <si>
    <t>Total weighted rate</t>
  </si>
  <si>
    <t>Lowest Rate</t>
  </si>
  <si>
    <t>% score in relation to lowest Tender.</t>
  </si>
  <si>
    <t>Score</t>
  </si>
  <si>
    <t xml:space="preserve">
</t>
  </si>
  <si>
    <t>Site Specific Pricing Schedule: Homes England Security Services Framework 2021 - 2025</t>
  </si>
  <si>
    <t>How patrols will be serviced at this Site, considering both the site specific requirements and those of the Service Specification?</t>
  </si>
  <si>
    <r>
      <t xml:space="preserve">Which security personnel, including site operatives and contract managers, will be allocated to the site and what are their qualifications (including SIA details).
</t>
    </r>
    <r>
      <rPr>
        <i/>
        <sz val="9"/>
        <rFont val="Arial"/>
        <family val="2"/>
      </rPr>
      <t>SIA Certificates and / or equivalent qualifications can be provided as an Appendix</t>
    </r>
  </si>
  <si>
    <t>SUB TOTAL -Year 2 Cost  [*]</t>
  </si>
  <si>
    <t>SUB TOTAL -Year 3 Cost [*]</t>
  </si>
  <si>
    <t>SUB TOTAL -Year 4 Cost  [*]</t>
  </si>
  <si>
    <r>
      <rPr>
        <b/>
        <sz val="9"/>
        <rFont val="Arial"/>
        <family val="2"/>
      </rPr>
      <t>Footnotes:</t>
    </r>
    <r>
      <rPr>
        <sz val="9"/>
        <rFont val="Arial"/>
        <family val="2"/>
      </rPr>
      <t xml:space="preserve">
[*] To ascertain the annual value for years 2, 3 and 4 a RPI value of 2% has been applied to the previous year Total for the purpose of this Tendering exercise. The amount of RPI adjustment to the Contract Sum shall be agreed at the start of the anniversary of Commencement of the Contract by the Employer. </t>
    </r>
  </si>
  <si>
    <t>How patrols will be serviced at this Site, considering both the site specific requirements and those of the Service Specification in particular how alarm activiations will be responded to?</t>
  </si>
  <si>
    <t>The security personnel (including site operatives and contract managers) to be allocated to the site and details of their qualifications (including SIA details).  
SIA Certificates and / or equivalent qualifications can be provided as an Appendix</t>
  </si>
  <si>
    <r>
      <t xml:space="preserve">Rates </t>
    </r>
    <r>
      <rPr>
        <b/>
        <sz val="9"/>
        <rFont val="Arial"/>
        <family val="2"/>
      </rPr>
      <t xml:space="preserve">must </t>
    </r>
    <r>
      <rPr>
        <sz val="9"/>
        <rFont val="Arial"/>
        <family val="2"/>
      </rPr>
      <t xml:space="preserve">be in accordance with those tendered under the Homes England Security Services Framework 2021 - 2025, these rates are viewed as maximum rates for any work procured through the Framework. For long-term commissions we expect rates to be lower than standard hourly rates. The Supplier's attention is specifically drawn to Part A, Section 7 of the Invitation to Tender in relation to "Pricing". </t>
    </r>
  </si>
  <si>
    <r>
      <t xml:space="preserve">SUB TOTAL - Year 1 Cost (Patrol) </t>
    </r>
    <r>
      <rPr>
        <b/>
        <u/>
        <sz val="10"/>
        <color theme="0"/>
        <rFont val="Arial"/>
        <family val="2"/>
      </rPr>
      <t>FIXED PRICE</t>
    </r>
  </si>
  <si>
    <t>Refer to TUPE Spreadsheet</t>
  </si>
  <si>
    <r>
      <t xml:space="preserve">SUB TOTAL - Year 1 Cost (Manning) </t>
    </r>
    <r>
      <rPr>
        <b/>
        <u/>
        <sz val="10"/>
        <color theme="0"/>
        <rFont val="Arial"/>
        <family val="2"/>
      </rPr>
      <t>FIXED PRICE</t>
    </r>
  </si>
  <si>
    <r>
      <t xml:space="preserve">SUB TOTAL - Year 1 Cost (Manned &amp; Equipment) </t>
    </r>
    <r>
      <rPr>
        <b/>
        <u/>
        <sz val="10"/>
        <color theme="0"/>
        <rFont val="Arial"/>
        <family val="2"/>
      </rPr>
      <t>FIXED PRICE</t>
    </r>
  </si>
  <si>
    <r>
      <t xml:space="preserve">Which security personnel, including site operatives and contract managers, will be allocated to the site and what are their qualifications (including SIA details and CCTV).
</t>
    </r>
    <r>
      <rPr>
        <i/>
        <sz val="9"/>
        <rFont val="Arial"/>
        <family val="2"/>
      </rPr>
      <t>SIA Certificates and / or equivalent qualifications can be provided as an Appendix</t>
    </r>
  </si>
  <si>
    <t>How Patrols will be serviced at this Site, considering both the site specific requirements and those of the Service Specification?</t>
  </si>
  <si>
    <t>Site Specific Pricing Schedule: Homes England Security Services Framework 2021- 2025</t>
  </si>
  <si>
    <t>How  Manned Guarding will be serviced at this Site, considering both the site specific requirements and those of the Service Specification?</t>
  </si>
  <si>
    <r>
      <t xml:space="preserve">SUB TOTAL - Year 1 Cost (Manned) </t>
    </r>
    <r>
      <rPr>
        <b/>
        <u/>
        <sz val="10"/>
        <color theme="0"/>
        <rFont val="Arial"/>
        <family val="2"/>
      </rPr>
      <t>FIXED PRICE</t>
    </r>
  </si>
  <si>
    <t>How Manned Guarding will be serviced at this Site, considering both the site specific requirements and those of the Service Specification?</t>
  </si>
  <si>
    <t>Homes England Security Services Framework 2021 - 2025
Chief Executive
Homes England</t>
  </si>
  <si>
    <t>The Supplier offers to Provide the Service in accordance with the conditions of contract of the Homes England Security Services Framework 2021 - 2025.
The uplier confirms that in submitting a price for the below sites that they have completed a Site Visit to confirm Services required. 
The offered total of the Prices is:</t>
  </si>
  <si>
    <t>Site Specific Pricing Schedule Tendered Rates and Prices (for the Fixed Price Sum of)</t>
  </si>
  <si>
    <t>Suppliers to confirm which sites they are submitting a price for</t>
  </si>
  <si>
    <r>
      <t xml:space="preserve">SUPPLIER CONFIRMATION OF PRICING (Y/N) </t>
    </r>
    <r>
      <rPr>
        <b/>
        <sz val="10"/>
        <color rgb="FFFF0000"/>
        <rFont val="Arial"/>
        <family val="2"/>
      </rPr>
      <t>CLICK CELL FOR DROPDOWN</t>
    </r>
  </si>
  <si>
    <r>
      <t xml:space="preserve">This Tender remains open for acceptance for six calendar months from the tender return date.
I/We confirm that we currently hold (or agree to effect) Public Liability/Third Party Insurance indemnifying us and the Employer against such liability with a limit of indemnity of not less than £10 Million in any one accident, unlimited in any one year.
I/We understand that it may be necessary to negotiate a level of cost acceptable to the Employer.
</t>
    </r>
    <r>
      <rPr>
        <b/>
        <sz val="9"/>
        <rFont val="Arial"/>
        <family val="2"/>
      </rPr>
      <t>I/We agree and understand that no insertion or endorsement made to this Form of Tender or any other conditions made by the Supplier in connection with this tender figure will be accepted by the Employer and any such insertion, endorsement or condition shall render the tender liable to rejection by the Employer.</t>
    </r>
  </si>
  <si>
    <r>
      <t>Position</t>
    </r>
    <r>
      <rPr>
        <vertAlign val="superscript"/>
        <sz val="9"/>
        <rFont val="Arial"/>
        <family val="2"/>
      </rPr>
      <t>[1]</t>
    </r>
    <r>
      <rPr>
        <sz val="9"/>
        <rFont val="Arial"/>
        <family val="2"/>
      </rPr>
      <t>:</t>
    </r>
  </si>
  <si>
    <r>
      <rPr>
        <vertAlign val="superscript"/>
        <sz val="8"/>
        <rFont val="Arial"/>
        <family val="2"/>
      </rPr>
      <t>[1]</t>
    </r>
    <r>
      <rPr>
        <sz val="8"/>
        <rFont val="Arial"/>
        <family val="2"/>
      </rPr>
      <t xml:space="preserve"> The person making the offer to Provide the Services must be Duly Authorised to sign and enter into Contract on behalf of the organisation</t>
    </r>
  </si>
  <si>
    <t>Yes</t>
  </si>
  <si>
    <t>Buckland Mill, Dover Mobile Patrols</t>
  </si>
  <si>
    <t>Connaught Mobile Patrols</t>
  </si>
  <si>
    <t>Daedalus Manned Guarding</t>
  </si>
  <si>
    <t>Ida Darwin Mobile Patrol</t>
  </si>
  <si>
    <t>Queensborough &amp; Rushenden Mobile Patrols</t>
  </si>
  <si>
    <t>St Martins Hospital Manned Guarding</t>
  </si>
  <si>
    <t>Panshanger Airfield Manned Guarding</t>
  </si>
  <si>
    <t>Refer to Site Visit Schedule x7500.Pcment.SecurityAnalysis.017, provided alongside this further competition</t>
  </si>
  <si>
    <t>01.04.2021</t>
  </si>
  <si>
    <t>31.03.2025</t>
  </si>
  <si>
    <r>
      <t xml:space="preserve">The Supplier warrants and undertakes that prices submitted for manning requirements are an </t>
    </r>
    <r>
      <rPr>
        <b/>
        <sz val="9"/>
        <rFont val="Arial"/>
        <family val="2"/>
      </rPr>
      <t>all inclusive price</t>
    </r>
    <r>
      <rPr>
        <sz val="9"/>
        <rFont val="Arial"/>
        <family val="2"/>
      </rPr>
      <t xml:space="preserve"> which take into consideration, Labour On Costs, Holiday/Sickness Cover, Bank Holidays, Leap Years, Health &amp; Safety Requirements  (including PPE), Uniform, Training, Management, Retrieval of Information (including information from Patrol Systems and Reporting) and Profit.  Costs submitted for </t>
    </r>
    <r>
      <rPr>
        <b/>
        <u/>
        <sz val="9"/>
        <rFont val="Arial"/>
        <family val="2"/>
      </rPr>
      <t>Year 1 are Fixed Sum</t>
    </r>
    <r>
      <rPr>
        <sz val="9"/>
        <rFont val="Arial"/>
        <family val="2"/>
      </rPr>
      <t xml:space="preserve"> and shall not be adjusted, they shall take account of all statutory changes e.g. increase in minimum wage. </t>
    </r>
  </si>
  <si>
    <t>Hourly Pay Rate</t>
  </si>
  <si>
    <t>National Insurance</t>
  </si>
  <si>
    <t>Pension Contributions</t>
  </si>
  <si>
    <t>Holiday Pay</t>
  </si>
  <si>
    <t>Training/Regulation Costs</t>
  </si>
  <si>
    <t>Sick Pay</t>
  </si>
  <si>
    <t>Bank Holidays</t>
  </si>
  <si>
    <t>Other (Please Specify)</t>
  </si>
  <si>
    <t>TOTAL EMPLOYEE COSTS</t>
  </si>
  <si>
    <t>Uniform (including PPE and wet weather gear requirements)</t>
  </si>
  <si>
    <r>
      <t xml:space="preserve">All routine equipment </t>
    </r>
    <r>
      <rPr>
        <vertAlign val="superscript"/>
        <sz val="9"/>
        <rFont val="Arial"/>
        <family val="2"/>
      </rPr>
      <t>(1)</t>
    </r>
    <r>
      <rPr>
        <sz val="9"/>
        <rFont val="Arial"/>
        <family val="2"/>
      </rPr>
      <t xml:space="preserve"> required to undertake duties. Including but not limited to vehicles </t>
    </r>
    <r>
      <rPr>
        <vertAlign val="superscript"/>
        <sz val="9"/>
        <rFont val="Arial"/>
        <family val="2"/>
      </rPr>
      <t>(2)</t>
    </r>
    <r>
      <rPr>
        <sz val="9"/>
        <rFont val="Arial"/>
        <family val="2"/>
      </rPr>
      <t>, mobile phone/radios's, torches., patrol systems, H&amp;S Equipment, Daily Log Books etc.</t>
    </r>
  </si>
  <si>
    <t>Consumables, including but not limited to cleaning products, toilet tissue etc.</t>
  </si>
  <si>
    <t>TOTAL EQUIPMENT COSTS</t>
  </si>
  <si>
    <t>Administration</t>
  </si>
  <si>
    <t>Management</t>
  </si>
  <si>
    <t>Profits and Overheads</t>
  </si>
  <si>
    <t>TOTAL MANAGEMENT COSTS</t>
  </si>
  <si>
    <t>TOTAL PATROL CHARGE (PER PATROL)</t>
  </si>
  <si>
    <r>
      <rPr>
        <vertAlign val="superscript"/>
        <sz val="9"/>
        <rFont val="Arial"/>
        <family val="2"/>
      </rPr>
      <t>(1)</t>
    </r>
    <r>
      <rPr>
        <sz val="9"/>
        <rFont val="Arial"/>
        <family val="2"/>
      </rPr>
      <t xml:space="preserve"> All equipment rates shall include all licences required, connections, cabling, charging units, maintenance and all other sundry costs
</t>
    </r>
    <r>
      <rPr>
        <vertAlign val="superscript"/>
        <sz val="9"/>
        <rFont val="Arial"/>
        <family val="2"/>
      </rPr>
      <t>(2)</t>
    </r>
    <r>
      <rPr>
        <sz val="9"/>
        <rFont val="Arial"/>
        <family val="2"/>
      </rPr>
      <t xml:space="preserve"> All vehicle rates shall include for tax, insurance, fuel, maintenance and all other sundry costs</t>
    </r>
  </si>
  <si>
    <t xml:space="preserve">Refer to TUPE Spreadsheet </t>
  </si>
  <si>
    <t>TOTAL HOURLY CHARGE (PER HOUR)</t>
  </si>
  <si>
    <r>
      <t>Standard Site Cabin plus Furniture including delivery, maintenance and removal from site (cost for Cabin incorporating a toilet will be accepted, tenderers must clarify this in the 'Clarification Notes Below')</t>
    </r>
    <r>
      <rPr>
        <vertAlign val="superscript"/>
        <sz val="9"/>
        <rFont val="Arial"/>
        <family val="2"/>
      </rPr>
      <t>[3]</t>
    </r>
  </si>
  <si>
    <r>
      <t xml:space="preserve">No Water Mains Single Unit Chemical Toilet with Hot Hand Wash including delivery, maintenance and removal from site. </t>
    </r>
    <r>
      <rPr>
        <vertAlign val="superscript"/>
        <sz val="9"/>
        <rFont val="Arial"/>
        <family val="2"/>
      </rPr>
      <t>[3]</t>
    </r>
  </si>
  <si>
    <r>
      <rPr>
        <vertAlign val="superscript"/>
        <sz val="10"/>
        <rFont val="Arial"/>
        <family val="2"/>
      </rPr>
      <t xml:space="preserve">[3] </t>
    </r>
    <r>
      <rPr>
        <sz val="10"/>
        <rFont val="Arial"/>
        <family val="2"/>
      </rPr>
      <t>All equipment rates shall include for all licences required, connections, cabling, charging units, maintenance and all other sundry costs.</t>
    </r>
  </si>
  <si>
    <t xml:space="preserve">Rates must be in accordance with those tendered under the Homes England Security Services Framework 2021 - 2025, these rates are viewed as maximum rates for any work procured through the Framework. For long-term commissions we expect rates to be lower than standard hourly rates. The Supplier's attention is specifically drawn to Part A, Section 7 of the Invitation to Tender in relation to "Pricing". </t>
  </si>
  <si>
    <t>Homes England Security Services Framework 2021 - 2025
Pg 16 of 16</t>
  </si>
  <si>
    <t>Homes England Security Services Framework 2021 - 2025
Pg 12 of 16</t>
  </si>
  <si>
    <t>Homes England Security Services Framework 2021 - 2025
Pg 11 of 16</t>
  </si>
  <si>
    <t>Homes England Security Services Framework 2021 - 2025
Pg 10 of 16</t>
  </si>
  <si>
    <t>Homes England Security Services Framework 2021 - 2025
Pg 9 of 16</t>
  </si>
  <si>
    <t>Homes England Security Services Framework 2021 - 2025
Pg 8 of 16</t>
  </si>
  <si>
    <t>Homes England Security Services Framework 2021 - 2025
Pg 7 of 16</t>
  </si>
  <si>
    <t>Homes England Security Services Framework 2021 - 2025
Pg 6 of 16</t>
  </si>
  <si>
    <t>Homes England Security Services Framework 2021 - 2025
Pg 5 of 16</t>
  </si>
  <si>
    <t>Homes England Security Services Framework 2021 - 2025
Pg 4 of 16</t>
  </si>
  <si>
    <t>Homes England Security Services Framework 2021 - 2025
Pg 3 of 16</t>
  </si>
  <si>
    <t>Homes England Security Services Framework 2021 - 2025
Pg 1 of 16</t>
  </si>
  <si>
    <r>
      <t xml:space="preserve">LOT 3 - South - Further Compatiton
Call-off Contracts: LOT3_South.001-013
</t>
    </r>
    <r>
      <rPr>
        <b/>
        <sz val="9"/>
        <rFont val="Arial"/>
        <family val="2"/>
      </rPr>
      <t>SITE PRICING</t>
    </r>
  </si>
  <si>
    <t>x7500.Pcment.SecurityAnalysis.022</t>
  </si>
  <si>
    <r>
      <rPr>
        <b/>
        <sz val="16"/>
        <color indexed="10"/>
        <rFont val="Arial"/>
        <family val="2"/>
      </rPr>
      <t>SITE SPECIFIC SITE PRICING_LOT 3 - SOUTH</t>
    </r>
    <r>
      <rPr>
        <b/>
        <sz val="12"/>
        <rFont val="Arial"/>
        <family val="2"/>
      </rPr>
      <t xml:space="preserve">
Homes England Security Services Framework 2021 - 2025</t>
    </r>
  </si>
  <si>
    <t>FURTHER COMPETITION:</t>
  </si>
  <si>
    <t>LOT 3: SOUTH.001 - 013</t>
  </si>
  <si>
    <r>
      <t xml:space="preserve">To ascertain a total 4 year contract term aN RPI value of 2% has been applied to the Final Total of each site for the purpose of this Tendering exercise. The amount of RPI adjustment to the Contract Sum shall be agreed at the anniversary of Commencement of the Contract by the Employer and is at the discretion of the Employer. </t>
    </r>
    <r>
      <rPr>
        <b/>
        <u/>
        <sz val="11"/>
        <rFont val="Arial"/>
        <family val="2"/>
      </rPr>
      <t xml:space="preserve"> Costs submitted for Year 1 are Fixed Sum</t>
    </r>
    <r>
      <rPr>
        <sz val="11"/>
        <rFont val="Arial"/>
        <family val="2"/>
      </rPr>
      <t xml:space="preserve"> and shall not be adjusted, they shall take account of all statutory changes e.g. increase in minimum wage. </t>
    </r>
  </si>
  <si>
    <t>The Site Specific Pricing Schedule describes the requirements of the Services, but all the Services implied thereby or necessary for the full and proper completion of the Service are to be performed by the Supplier in the best and most suitable manner.  The Supplier should note that all items of the Service will be described in as reasonable detail as possible, but the Supplier shall consider them in conjunction with the actual situations on Site and shall include in his Price for everything necessary to allow him to carry out the Service in the best manner, whether specifically mentioned or not including all necessary management overheads, profit and the like.  Suppliers will be expected to meet all costs associated with ensuring compliance with all current legislation, codes of practice and industry best practice.</t>
  </si>
  <si>
    <t xml:space="preserve">The Supplier warrants and undertakes that prices submitted for provision of the Service in relation to this further competition are an all inclusive price which takes into consideration Labour on Costs, Holiday / Sickness Cover, Bank Holidays, Leap Year, Health &amp; Safety Requirements (including PPE), Uniform, Training, Management, Retrieval of Information (including information from Patrol Systems and Reporting) and Profit.  </t>
  </si>
  <si>
    <t>The operation of the Framework includes a further competition process as an integral step between becoming a Supplier of the Security Services Framework (“Framework Contractor”) and being appointed for provision of individual Site Specific Services.
Homes England is keen to ensure that processes are efficient for both Homes England and for Suppliers, as far as possible. Homes England believes it would be impractical and wasteful for all Suppliers to compete for every Service commissioned, irrespective of scale. For this reason, Homes England has decided to operate a sliding scale whereby commissions under £10,000 may be awarded with no further competition, for commissions above £10,000 all Suppliers on the relevant Geographical Area Lot will be invited to compete in a further competition process via the ProContract system.
Homes England will endeavour to manage the Framework with the aim that over its life, all Framework Suppliers will get a fair and equal chance to submit proposals, although the amount they are actually awarded will be dependent on the evaluation of their further competition tender submissions. 
Details of how call-off arrangements will operate are as outlined below:</t>
  </si>
  <si>
    <t>Number of Suppliers</t>
  </si>
  <si>
    <t>Appoint a Framework Supplier directly from the relevant Geographical Lot</t>
  </si>
  <si>
    <t xml:space="preserve">All Framework Suppliers from the relevant Geographical Lot will be invited to participate in a further competition. 
The further competition will be via the ProContract system 
</t>
  </si>
  <si>
    <t xml:space="preserve">- Provision of personnel, accommodation and equipment 
</t>
  </si>
  <si>
    <t>Homes England will inform Framework Suppliers of the quality/price ratio within the further competition documentation.</t>
  </si>
  <si>
    <t>All Suppliers within a Geographical Area Lot will initially be invited to submit proposals for provision of security services for all sites within that Lot.
Suppliers may bid for all, or a selection of sites. In doing so, Suppliers should consider the ‘overall’ value of all sites bid for and the implications of this on their financial capability both now and in the future. 
Following the initial call-off process on current sites, where Homes England identifies a future requirement for Security Services at a site Homes England will make an assessment of performance considering KPI's / SLA's of all Suppliers appointed to the relevant Geographical Lot.  Capable and available Suppliers will be selected based on performance review, with only those meeting the required performance criteria invited to participate.</t>
  </si>
  <si>
    <r>
      <rPr>
        <b/>
        <sz val="11"/>
        <rFont val="Arial"/>
        <family val="2"/>
      </rPr>
      <t>Scoring</t>
    </r>
    <r>
      <rPr>
        <sz val="11"/>
        <rFont val="Arial"/>
        <family val="2"/>
      </rPr>
      <t xml:space="preserve"> </t>
    </r>
    <r>
      <rPr>
        <sz val="11"/>
        <color theme="1"/>
        <rFont val="Arial"/>
        <family val="2"/>
      </rPr>
      <t xml:space="preserve">
</t>
    </r>
    <r>
      <rPr>
        <b/>
        <sz val="11"/>
        <rFont val="Arial"/>
        <family val="2"/>
      </rPr>
      <t xml:space="preserve">Call-off Contract below £10,000
</t>
    </r>
    <r>
      <rPr>
        <sz val="11"/>
        <rFont val="Arial"/>
        <family val="2"/>
      </rPr>
      <t xml:space="preserve">Homes England will undertake evaluation of performance (SLA/KPI) of all Suppliers appointed to the relevant Geographical Area Lot in which the Site is located. </t>
    </r>
    <r>
      <rPr>
        <b/>
        <sz val="11"/>
        <rFont val="Arial"/>
        <family val="2"/>
      </rPr>
      <t xml:space="preserve">
</t>
    </r>
    <r>
      <rPr>
        <sz val="11"/>
        <color theme="1"/>
        <rFont val="Arial"/>
        <family val="2"/>
      </rPr>
      <t xml:space="preserve">
Selection of a capable and available Supplier (based on performance) without any further competition. Award will be based on 100% price. The Supplier will be required to provide a price in response to a site specific pricing schedule based on the tendered fee rates included in the Suppliers response to the ITT taking into consideration any site specific requirements. Tendered rates in response to the ITT are a </t>
    </r>
    <r>
      <rPr>
        <b/>
        <u/>
        <sz val="11"/>
        <color theme="1"/>
        <rFont val="Arial"/>
        <family val="2"/>
      </rPr>
      <t xml:space="preserve">maximum </t>
    </r>
    <r>
      <rPr>
        <sz val="11"/>
        <color theme="1"/>
        <rFont val="Arial"/>
        <family val="2"/>
      </rPr>
      <t xml:space="preserve">ceiling figure to be expected for any call-offs. Rates at call-off will be expected to be lower
</t>
    </r>
    <r>
      <rPr>
        <b/>
        <sz val="11"/>
        <rFont val="Arial"/>
        <family val="2"/>
      </rPr>
      <t xml:space="preserve">
Call-off Contracts above £10,000</t>
    </r>
    <r>
      <rPr>
        <sz val="11"/>
        <color theme="1"/>
        <rFont val="Arial"/>
        <family val="2"/>
      </rPr>
      <t xml:space="preserve">
</t>
    </r>
  </si>
  <si>
    <r>
      <t xml:space="preserve">Homes England will undertake evaluation of performance (SLA/KPI) of all Suppliers appointed to relevant Geographical Area Lot in which the Site is located. Suppliers whose performance does not meet expectations will not be invited to participate.
All capable and available Framework Suppliers on the relevant Geographical Area Lot will be invited to participate in a further competition in providing the Service. Suppliers will respond to a site specific pricing schedule which will be on the basis of quality and price to include information such as, but not exclusively limited to the following:
</t>
    </r>
    <r>
      <rPr>
        <i/>
        <sz val="11"/>
        <rFont val="Arial"/>
        <family val="2"/>
      </rPr>
      <t>Quality</t>
    </r>
    <r>
      <rPr>
        <sz val="11"/>
        <rFont val="Arial"/>
        <family val="2"/>
      </rPr>
      <t xml:space="preserve">
</t>
    </r>
    <r>
      <rPr>
        <b/>
        <sz val="11"/>
        <rFont val="Arial"/>
        <family val="2"/>
      </rPr>
      <t>Q1</t>
    </r>
    <r>
      <rPr>
        <sz val="11"/>
        <rFont val="Arial"/>
        <family val="2"/>
      </rPr>
      <t xml:space="preserve"> How patrols will be serviced, considering both the site specific requirements and those of the service specification;
</t>
    </r>
    <r>
      <rPr>
        <b/>
        <sz val="11"/>
        <rFont val="Arial"/>
        <family val="2"/>
      </rPr>
      <t>Q2</t>
    </r>
    <r>
      <rPr>
        <sz val="11"/>
        <rFont val="Arial"/>
        <family val="2"/>
      </rPr>
      <t xml:space="preserve"> The security personnel (including site operatives and contract managers) to be allocated to the site and details of their qualifications (including SIA details);
</t>
    </r>
    <r>
      <rPr>
        <b/>
        <sz val="11"/>
        <rFont val="Arial"/>
        <family val="2"/>
      </rPr>
      <t xml:space="preserve">Q3 </t>
    </r>
    <r>
      <rPr>
        <sz val="11"/>
        <rFont val="Arial"/>
        <family val="2"/>
      </rPr>
      <t xml:space="preserve">  Method of reporting, proposed documentation to be supplied to Homes England and frequency of this reporting; and
</t>
    </r>
    <r>
      <rPr>
        <i/>
        <sz val="11"/>
        <rFont val="Arial"/>
        <family val="2"/>
      </rPr>
      <t>Price</t>
    </r>
    <r>
      <rPr>
        <sz val="11"/>
        <rFont val="Arial"/>
        <family val="2"/>
      </rPr>
      <t xml:space="preserve">
Submission of a price based on the Suppliers tendered fee rates included in the Suppliers response to the ITT taking into consideration any site specific requirements. Tendered rates in response to the ITT are a </t>
    </r>
    <r>
      <rPr>
        <b/>
        <u/>
        <sz val="11"/>
        <rFont val="Arial"/>
        <family val="2"/>
      </rPr>
      <t>maximum</t>
    </r>
    <r>
      <rPr>
        <sz val="11"/>
        <rFont val="Arial"/>
        <family val="2"/>
      </rPr>
      <t xml:space="preserve"> ceiling figure to be expected for any further competition. Rates at further competition stage will be expected to be lower</t>
    </r>
  </si>
  <si>
    <r>
      <t xml:space="preserve">Scoring Methodology will be as follows:
5 –  </t>
    </r>
    <r>
      <rPr>
        <b/>
        <sz val="11"/>
        <rFont val="Arial"/>
        <family val="2"/>
      </rPr>
      <t>Excellent</t>
    </r>
    <r>
      <rPr>
        <sz val="11"/>
        <rFont val="Arial"/>
        <family val="2"/>
      </rPr>
      <t xml:space="preserve"> Satisfies the requirement and demonstrates exceptional understanding and evidence in their ability/proposed methodology to deliver a solution for the requirements.  Response identifies factors that will offer potential added value.  
4 – </t>
    </r>
    <r>
      <rPr>
        <b/>
        <sz val="11"/>
        <rFont val="Arial"/>
        <family val="2"/>
      </rPr>
      <t>Good</t>
    </r>
    <r>
      <rPr>
        <sz val="11"/>
        <rFont val="Arial"/>
        <family val="2"/>
      </rPr>
      <t xml:space="preserve"> Satisfies the requirement with minor additional benefits.  Above average demonstration by the Supplier of the understanding and in their ability/proposed methodology to deliver a solution for the required supplies/services.  Response identifies factors that will offer potential added value.
3 – </t>
    </r>
    <r>
      <rPr>
        <b/>
        <sz val="11"/>
        <rFont val="Arial"/>
        <family val="2"/>
      </rPr>
      <t>Acceptable</t>
    </r>
    <r>
      <rPr>
        <sz val="11"/>
        <rFont val="Arial"/>
        <family val="2"/>
      </rPr>
      <t xml:space="preserve"> Satisfies the requirement.  Demonstration by the Supplier of the understanding and in their ability/proposed methodology to deliver a solution for the requirements.
2 - </t>
    </r>
    <r>
      <rPr>
        <b/>
        <sz val="11"/>
        <rFont val="Arial"/>
        <family val="2"/>
      </rPr>
      <t xml:space="preserve">Minor Reservations </t>
    </r>
    <r>
      <rPr>
        <sz val="11"/>
        <rFont val="Arial"/>
        <family val="2"/>
      </rPr>
      <t xml:space="preserve">Some minor reservations of the Supplier's understanding and proposed methodology.  
Your submission will be </t>
    </r>
    <r>
      <rPr>
        <b/>
        <u/>
        <sz val="11"/>
        <rFont val="Arial"/>
        <family val="2"/>
      </rPr>
      <t xml:space="preserve">deemed a fail </t>
    </r>
    <r>
      <rPr>
        <sz val="11"/>
        <rFont val="Arial"/>
        <family val="2"/>
      </rPr>
      <t xml:space="preserve">if your unweighted score is a 0 or 1 for any one quality criteria question
1 - </t>
    </r>
    <r>
      <rPr>
        <b/>
        <sz val="11"/>
        <rFont val="Arial"/>
        <family val="2"/>
      </rPr>
      <t>Major Reservations/Non-compliant</t>
    </r>
    <r>
      <rPr>
        <sz val="11"/>
        <rFont val="Arial"/>
        <family val="2"/>
      </rPr>
      <t xml:space="preserve"> Major reservations of the Supplier's understanding and proposed methodology
0 - </t>
    </r>
    <r>
      <rPr>
        <b/>
        <sz val="11"/>
        <rFont val="Arial"/>
        <family val="2"/>
      </rPr>
      <t>Unacceptable/Non-compliant</t>
    </r>
    <r>
      <rPr>
        <sz val="11"/>
        <rFont val="Arial"/>
        <family val="2"/>
      </rPr>
      <t xml:space="preserve"> Does not meet the requirement.  Does not comply and/or insufficient information provided to demonstrate that the Supplier has the understanding or suitable methodology.
A Quality threshold will be applied to any call-off.  Should a Supplier score below 4 marks (poor response) for any Quality Question then Price Submissions will NOT proceed to final evaluation.
The scoring will be on the basis of whole numbers.  A good response will, for example, gain a score of 8 or 7.  The difference in the score will be on the basis that limitations have been identified, but these are not so serious as to reduce the score to 6 (i.e. average).  These minor limitations are however sufficient that a score of 7 may be more appropriate than 8.  Where scores are subsequently weighted, there is potential for fractions of full marks to be awarded.  These will be expressed as decimals to two decimal places.</t>
    </r>
  </si>
  <si>
    <t>Q1 Score out of 5</t>
  </si>
  <si>
    <t>Quality and Price Scores will be combined to give an overall score for the Supplier.</t>
  </si>
  <si>
    <t>Homes England Security Services Framework Agreement 2021 - 2025
Pg 2 of 16</t>
  </si>
  <si>
    <t>LOT 3_South.001</t>
  </si>
  <si>
    <t>LOT 3_South.002</t>
  </si>
  <si>
    <t>LOT 3_South.003</t>
  </si>
  <si>
    <t>LOT 3_South.004</t>
  </si>
  <si>
    <t>LOT 3_South.005</t>
  </si>
  <si>
    <t>LOT 3_South.006</t>
  </si>
  <si>
    <t>LOT 3_South.007</t>
  </si>
  <si>
    <t>LOT 3_South.008</t>
  </si>
  <si>
    <t>LOT 3_South.009</t>
  </si>
  <si>
    <t>LOT 3_South.010</t>
  </si>
  <si>
    <t>LOT 3_South.011</t>
  </si>
  <si>
    <t>LOT 3_South.012</t>
  </si>
  <si>
    <t>LOT 3_South.013</t>
  </si>
  <si>
    <t>having read the further competition documentation delivered to us, do hereby offer to provide the Services to the Security Services Framework 2021 - 2025 for the rates provided below:</t>
  </si>
  <si>
    <r>
      <t xml:space="preserve">FORM OF TENDER LOT 3 - SOUTH
</t>
    </r>
    <r>
      <rPr>
        <b/>
        <sz val="14"/>
        <color rgb="FFFF0000"/>
        <rFont val="Arial"/>
        <family val="2"/>
      </rPr>
      <t>To be signed and returned as part of your tender return via Pro Contract</t>
    </r>
  </si>
  <si>
    <t>Summer 2021</t>
  </si>
  <si>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Patrolling security is expected to undertake patrolling on foot. Patrolling is to external areas along agreed patrol routes which should be monitored by the use of a patrol system (e.g. diester or partner patrol). Security is required to undertake a thorough perimeter check of buildings, boundaries and signage to identify any breaches, vandalism and health and safety issues.
We require 3 No. patrols per 24 hour period with one patrol being carried out between 6pm and 9pm each night. </t>
  </si>
  <si>
    <t>3 No. External Mobile Patrols daily, Monday to Sunday, with one patorl being carried out between 18.00hrs and 21.00hrs each night.  Supplier is to vary times of attendance for remaining 2 patrols</t>
  </si>
  <si>
    <t>Oakington Airfield</t>
  </si>
  <si>
    <t>Longstanton, Cambridge, CB4 5EJ</t>
  </si>
  <si>
    <t xml:space="preserve">Homes England will be responsible for the provision of services. The front gatehouse is used as a security base on site which has mains power together with mains water for toilet and kitchen facilities. Utility bills are paid by Homes England.  </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</si>
  <si>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England’s Managing Agent Cushman Wakefield 
</t>
  </si>
  <si>
    <t>Falcon Security Services</t>
  </si>
  <si>
    <t>Pension Contibutions</t>
  </si>
  <si>
    <r>
      <t xml:space="preserve">All routine equipment </t>
    </r>
    <r>
      <rPr>
        <vertAlign val="superscript"/>
        <sz val="9"/>
        <rFont val="Arial"/>
        <family val="2"/>
      </rPr>
      <t>(1)</t>
    </r>
    <r>
      <rPr>
        <sz val="9"/>
        <rFont val="Arial"/>
        <family val="2"/>
      </rPr>
      <t xml:space="preserve"> required to undertake duties. Including but not limited to mobile phone/radios's, torches., patrol systems, H&amp;S Equipment, Daily Log Books etc.</t>
    </r>
  </si>
  <si>
    <t>Site Supervisor, Monday to Friday 0700 - 1900 hours</t>
  </si>
  <si>
    <t>Security Officer Saturday to Sunday 0700 - 1900 hours</t>
  </si>
  <si>
    <t>Security Officer Monday to Sunday 0700 - 1900 hours</t>
  </si>
  <si>
    <t>Security Officer Monday to Sunday 1900 - 0700 hours</t>
  </si>
  <si>
    <t>SUB TOTAL - Year 1 Cost (Manned) FIXED PRICE</t>
  </si>
  <si>
    <r>
      <t>Manned Guarding_</t>
    </r>
    <r>
      <rPr>
        <b/>
        <sz val="11"/>
        <color rgb="FFFF0000"/>
        <rFont val="Arial"/>
        <family val="2"/>
      </rPr>
      <t>SITE SUPERVISOR</t>
    </r>
  </si>
  <si>
    <t>TOTAL HOURLY CHARGE (PER HOUR) SITE SUPERVISOR</t>
  </si>
  <si>
    <r>
      <t>Manned Guarding_</t>
    </r>
    <r>
      <rPr>
        <b/>
        <sz val="11"/>
        <color rgb="FFFF0000"/>
        <rFont val="Arial"/>
        <family val="2"/>
      </rPr>
      <t>SECURITY OFFICER</t>
    </r>
  </si>
  <si>
    <t>TOTAL HOURLY CHARGE (PER HOUR) SECURITY OFFICER</t>
  </si>
  <si>
    <t>The Former Buckland Mill is a Homes England Category 2b site defined as "Unoccupied sites which have been subject to previous industrial use, now cleared of buildings and structures, but with a slight possibility of contamination"
The site is located on one of the main roads into Dover next to an active development site. It is also next to an open river and a public footpath. There are currently no buildings that Homes England are responsible for, only cleared land. The site is accessed by two entrance gate which can be locked depending on site activity. This will need to be managed as there are developers using the site.
Buckland Mill was one of a number of mills operating in the Dover district during the 18th and 19th centuries. On the 25th September 1887 the mill was totally destroyed by fire. Immediately afterwards the mill was entirely rebuilt and remodelled. At the end of June 2000 Buckland Mill was closed, with production being transferred to other mills within the group. The site was cleared for redevelopment and in November 2004 the contract for redevelopment had been awarded. The redevelopment will be used for both residential and business purposes.</t>
  </si>
  <si>
    <t>A security base is provided on site.   The building is connected to mains water (includes toilet facilities), electrical supply and is heated.  All costs for services (i.e. water, electricity) used at the site are met by Homes England along with servicing of these systems where required.  
There is a landline connection and broadband (costs met by Homes England).  The Security Supplier is to cost for one mobile phone which must be suitable for the size and scale of the site. The security supplier will also provide an email acccount for site use. Costs for mobile phone billing are to be met by the Security Supplier. Toilet and cleaning supplies for the guard house are to be met by the security supplier.</t>
  </si>
  <si>
    <t>Connaught Barracks is a large formed ex-MOD base.  It is a Homes England Category 2b site defined as "Unoccupied sites which have been subject to previous industrial use, now cleared of buildings and structures, but with a slight possibility of contamination".   The site was acquired by Homes England in 2007.  The site has been subject to a recent demolition contract removing the majority of built property from the site.  Two buildings remain.
Security requirements will be targeted to the two remaining properties and ensuring that all fencing and gates on site are secure and free from breaches.</t>
  </si>
  <si>
    <t>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24/7 manned guarding is required. The site shall be manned by one security officer at all times.  Patrolling is to external areas along agreed patrol routes which should be monitored by the use of a patrol system.  Security is required to undertake a thorough perimeter check of buildings, boundaries and signage to identify any breaches, vandalism and health and safety issues.  Patrolling requirements are for 75% of officer time to be spent out on patrol over any given 12 hour shift.  Patrolling officers are to be provided with suitable torches to facilitate patrolling during hours of darkness.   
When the guard is in the gate house, main gate access control to remain in place.  The site is equipped with CCTV</t>
  </si>
  <si>
    <t>A security base is provided on site.   The building is connected to mains water (includes toilet facilities), electrical supply and is heated.  All costs for services (i.e. water, electricity) used at the site are met by Homes England along with servicing of these systems where required.  
There is a landline connection and broadband (costs met by Homes England).  The Security Supplier is to cost for one mobile phone which must be suitable for the size and scale of the site. The security supplier will also provide an email account for site use. Costs for mobile phone billing are to be met by the Security Supplier. Toilet and cleaning supplies for the guard house are to be met by the security supplier.</t>
  </si>
  <si>
    <t>Various sites in Queensborough, Former Rolling Mill, former Twyfords site and The Former Klondyke Insdustrial Estate Rushenden Road, Queensborough, Kent</t>
  </si>
  <si>
    <t xml:space="preserve">The site is made up of three cleared development sites with one vacant building. The sites are fronted by a road and an estuary at the rear. </t>
  </si>
  <si>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Patrol requirements are for two mobile patrol per week undertaken at random days/times between the hours of 0700 - 1900hrs.  Patrolling security are expected to undertake patrolling on foot as the site has good access routes around the site with the majority of patrolling carried out on former roadways and areas of hard standing. Patrolling is to external perimeter along agreed patrol routes which should be monitored by the use of a patrol system (e.g. diester or partner patrol). Security is required to undertake a thorough perimeter check of boundaries and signage to identify any breaches, vandalism and health and safety issues. </t>
  </si>
  <si>
    <t>It is fronted onto a river. There are also several business units on neighbouring land. There is frequent access onto Homes England's land which is not encouraged but difficult to manage as the site adjoin forms part of a riverside walk which locals tend to stray off from.                                               
Rochester Riverside is a flagship project in Medway Council’s regeneration programme. The site comprises 32 hectares (74 acres) of brownfield development land. The site lies between the river and the railway line and stretches from Rochester Bridge to Doust Way. The River Medway forms the eastern boundary of the site, while the London to Dover railway line forms the western boundary. Rochester Riverside is the largest of the Thames Gateway sites in Medway. The site has been home to a wide variety of industrial, commercial and maritime businesses since the beginning of the 19th century. Many of these have declined or stopped trading and a substantial area of the site is derelict, contaminated and under-used.</t>
  </si>
  <si>
    <t xml:space="preserve">St Martin's Hospital is a Homes England Site in Canterbury Kent. 
The site can be accessed off Littlebourne Road, and the majority of the site is disused. The NHS vacated site mid-March 2020 following Homes England acquisition. 
The Site comprises a number of disused buildings and former hospital grounds including a bunker and tank. 
The Site is a Homes England Category 1 site (Category 1 is: 'an unoccupied site which may contain potentially hazardous structures and/or buildings due to previous use'). Security will be responsible for external patrolling to vacant buildings, fence line, gates and other boundary features.  Buildings and structures on sites may contain asbestos which, if it is in good condition and is left undisturbed should not pose a health risk.
The Supplier will be required to provide for a cabin and associated welfare. An electricity supply is available which Homes England will supply and connect at their own cost.  Any ancillary items e.g. fridge, kettle, microwave, hoover shall be provided by the Security Contractor at their own cost. The security contractor must ensure that the premises are kept in a clean and tidy manner (provision of consumables is the responsibility of the security contractor).  Note there is no water on site so the supplier will need to provded drinking water for the guards
There is no phone landline connection available on site. The Security Provider is to cost for mobile phones (with email) and radios as necessary within an "all inclusive" price. Costs for mobile phone billing and radios etc. are to be met by the Security Contractor. 
</t>
  </si>
  <si>
    <t>Suppliers are required to cost for a suitable welfare unit in the Price Proposals section of this Brief.  Power is available on site, which Homes England will connect and supply at their own cost. There is no water available on site so the security supplier will need to provde drinking water</t>
  </si>
  <si>
    <t>Homes England Security Services Framework 2021 - 2025
Pg 15 of 16</t>
  </si>
  <si>
    <t>Homes England Security Services Framework 2021 - 2025
Pg 14 of 16</t>
  </si>
  <si>
    <t>Homes England Security Services Framework 2021 - 2025
Pg 13 of 16</t>
  </si>
  <si>
    <t>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24/7 manned guarding is required. The site shall be manned by one security officer at all times.  Patrolling is to external and limited areas along agreed patrol routes which should be monitored by the use of a patrol system (e.g. diester or partner patrol).  Security is required to undertake a thorough perimeter check of buildings, boundaries and signage to identify any breaches, vandalism and health and safety issues.  Patrolling requirements are for 75% of officer time to be spent out on patrol over any given 12 hour shift.  Patrolling officers are to be provided with suitable torches to facilitate patrolling during hours of darkness.  Security will be required to provide access control to the site and also be responsible for key control. 
Patrols to be foot patrols.</t>
  </si>
  <si>
    <t xml:space="preserve">Lee on the Solent, Gosport </t>
  </si>
  <si>
    <t>This former MoD site contains numerous buildings and structures which vary in terms of their general condition and has recently had the addition of over 100 new homes in Daedalus East and Daedalus West which has led to a corresponding increase in trespass..  The retained industrial element of the site is tenanted.
The site is comprised of a number of Listed and otherwise protected buildings dating from pre WW1 to the present day, predominantly of stone and brick construction and some are three storeys high. The site has been vacant for a number of years and while there are no working fire or intruder alarms at the site, elements of the site have the benefit oif CCTV. There are areas of landscaping and large expanses of hardstanding formerly utilised for parking when the site was operational.  
Following the development of the new houses at the site the level of trespass has escalated as has the criminal damage. All the buildings are secured externally either using fencing or having been boarded up.  The unoccupied element of the site which contains the management suite site is fenced off with HERAS fencing, however, access is required 24/7 owing to the nature of the businesses on site 24 hours per day.The site is within the Solent Enterprize Zone</t>
  </si>
  <si>
    <t xml:space="preserve">Uniform at the site may be selected at the Security Suppliers discretion but should include warm clothing suitable for working in an exposed Waterfront location. Staff should wear clothing which allows them to be easily identified as security. PPE is required to be provided for all staff including hi-visibility clothing and safety shoes (with suitable ankle support).  Security staff must carry ID badges and SIA licences at all times.
The tenants at the site keep a watchful eye during the day so the requirement is ONLY for one night guard to be based in the site security cabin and manage after hours access to authorised users. During Seasonal close down there nmay be an additional requirement for mobile patrols during the day
</t>
  </si>
  <si>
    <t>All services provided and paid for by Homes England and a contribution to the costs recovered from tenants via the service charge</t>
  </si>
  <si>
    <t>Refer to Site Visit Schedule x7500.Pcment.SecurityAnalysis.017, provided alongside this further competition. PLEASE BE AWARE THAT OWING TO THE COMPLEXITIES OF THE DAEDALUS SITE VISITS BY SUPPLIERS ARE MANDATORY</t>
  </si>
  <si>
    <t>The guard provides access at one point of entry only and the cover is from 6pm to 6am Monday to Sunday. Incident logs are kept on site and are available for inspection should this be required. Incidents of an urgent manner are required to be reported immediately in accordance with the performance criteria identified within the Framework Agreement to the Cushman &amp; Wakefiled 24/7 helpdesk on 0845 603 1485.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t>
  </si>
  <si>
    <t xml:space="preserve">Oakington is a disused barracks set in south Cambridgeshire, which was acquired from Defence Estates in March 2006. The site was leased for some time by the Home Office but this use has now ceased and the site now comprises void property, hard standing and landscaped area.
The site contained numerous buildings and structures, all of which have been demolished apart from four separate buildings.  The remaining buildings present health and safety risks (e.g. contaminated with asbestos) which are clearly identifiable, therefore, access into all buildings are prohibited without prior authorisation from the Homes England's Managing Agent. The remaining buildings on site comprise administrative buildings and barracks.  In addition, agricultural land surrounding the site is tenanted by a number of farmers.
The Supplier shall note that some of the patrol routes on site are in part shared with construction traffic as a haul route. This has a strict speed limit in force which must be complied with by all guards. Contractor SISK will be on site until Autumn 2021 and new sections of road infrastructure/crossing points will appear over this period. Homes England reserve the right to vary or add to the required patrol route as we deem appropriate at any time, and if this becomes necessary it will be communicated to the Supplier by Homes England and / or their appointed Managing Agent.
The front gatehouse is used as a security base on site which has mains power together with mains water for the toilets and kitchen facilities. Utility bills are paid by the Homes England. 
</t>
  </si>
  <si>
    <t xml:space="preserve">Uniform at the site may be selected at the Security Suppliers discretion. However, staff should wear clothing which allows them to be easily identified as security. PPE is required to be provided for all staff including hard hats, hi-visibility clothing and safety shoes (with suitable ankle support).  Security staff must carry ID badges and SIA licences at all times.
The site shall be manned by two Guards on duty 24/7on the Monday to Friday day shift (one of the guards is a supervisor). The purpose of site security is to ensure the safety and security of buildings.  Access to the site is controlled by a combination of barriers and gates which must remain secured at all times.  Due to the size of the site, a patrol vehicle is required to allow security to deal with matters as efficiently as possible. The vehicle must be fit for purpose, the site should be equipped with a true off-road 4x4 vehicle type such as a Toyota Hilux or similar. A general vehicle that has 4x4 capability is NOT permitted. The Supplier will be fully responsible for keeping the 4 x4 vehicle on the road and usable at all times, including the cost of any maintenance or repair including all punctures that may be incurred.
Security is required to use a combination of vehicle and foot patrols at the site during each shift. Patrolling officers are to be provided with suitable torches to facilitate patrolling during hours of darkness.
Security is to spend 80% of each 12 hour shift out on patrol.  Patrolling officers shall undertake a number of checks including ensuring that all gates and barriers are locked securely at all times; all doors and windows are closed and secure and that there have been no breaches to buildings or boundaries on site; observe and report any changes in overall building condition and remain vigilant for any health and safety issues.  
Security are required to inform anyone found on site that the land is private and escort them to the nearest exit point on the site when necessary.
</t>
  </si>
  <si>
    <r>
      <t>Four Wheel Drive Vehicle</t>
    </r>
    <r>
      <rPr>
        <vertAlign val="superscript"/>
        <sz val="10"/>
        <rFont val="Arial"/>
        <family val="2"/>
      </rPr>
      <t xml:space="preserve">[2]. </t>
    </r>
    <r>
      <rPr>
        <sz val="10"/>
        <rFont val="Arial"/>
        <family val="2"/>
      </rPr>
      <t>T</t>
    </r>
    <r>
      <rPr>
        <sz val="10"/>
        <rFont val="Arial"/>
        <family val="2"/>
      </rPr>
      <t xml:space="preserve">he vehicle must be fit for purpose, the site should be equipped with a true off-road 4x4 vehicle type such as a Toyota Hilux or similar. A general vehicle that has 4x4 capability is </t>
    </r>
    <r>
      <rPr>
        <b/>
        <u/>
        <sz val="10"/>
        <rFont val="Arial"/>
        <family val="2"/>
      </rPr>
      <t xml:space="preserve">NOT </t>
    </r>
    <r>
      <rPr>
        <sz val="10"/>
        <rFont val="Arial"/>
        <family val="2"/>
      </rPr>
      <t>permitted. The Supplier will be fully responsible for keeping the 4 x4 vehicle on the road and usable at all times, including the cost of any maintenance or repair including all punctures that may be incurred.</t>
    </r>
  </si>
  <si>
    <t>11.03.2021</t>
  </si>
  <si>
    <t xml:space="preserve">Site Specific Pricing Total will carry forward to the Form of Tender (Page 16). </t>
  </si>
  <si>
    <r>
      <t>In brief, this excel document contains; Instructions and Site Specific Pricing Schedules. There are a total of</t>
    </r>
    <r>
      <rPr>
        <b/>
        <sz val="11"/>
        <color indexed="8"/>
        <rFont val="Arial"/>
        <family val="2"/>
      </rPr>
      <t xml:space="preserve"> 14 </t>
    </r>
    <r>
      <rPr>
        <sz val="11"/>
        <color indexed="8"/>
        <rFont val="Arial"/>
        <family val="2"/>
      </rPr>
      <t>tabs available for</t>
    </r>
    <r>
      <rPr>
        <sz val="11"/>
        <color theme="1"/>
        <rFont val="Arial"/>
        <family val="2"/>
      </rPr>
      <t xml:space="preserve"> pricing within this Schedule.  You can navigate across the 'Tabs' using the arrows in the bottom left hand corner. </t>
    </r>
  </si>
  <si>
    <t>Suppliers may price one or more of the sites included within this schedules. Suppliers are not obliged to provide costs for all sites.</t>
  </si>
  <si>
    <t>Sites will be evaluated on an individual basis based on the Price &amp; Quality submission of each Supplier tendering for the site. Sites will not be evaluated as a Lot.</t>
  </si>
  <si>
    <t>Homes England reserves the right to observe a Standstill Period for any individual contract which exceeds the Find a Tender Service (FTS) threshold in accordance with the The Public Procurement (Amendment Etc. ) (EU Exit) Regulations 2020.</t>
  </si>
  <si>
    <r>
      <rPr>
        <b/>
        <sz val="10"/>
        <rFont val="Arial"/>
        <family val="2"/>
      </rPr>
      <t>1.</t>
    </r>
    <r>
      <rPr>
        <sz val="10"/>
        <rFont val="Arial"/>
        <family val="2"/>
      </rPr>
      <t xml:space="preserve">   Instructions for Completion
</t>
    </r>
    <r>
      <rPr>
        <b/>
        <sz val="10"/>
        <rFont val="Arial"/>
        <family val="2"/>
      </rPr>
      <t xml:space="preserve">2.   </t>
    </r>
    <r>
      <rPr>
        <sz val="10"/>
        <rFont val="Arial"/>
        <family val="2"/>
      </rPr>
      <t xml:space="preserve">Evaluation Criteria
</t>
    </r>
    <r>
      <rPr>
        <b/>
        <sz val="10"/>
        <rFont val="Arial"/>
        <family val="2"/>
      </rPr>
      <t xml:space="preserve">3. </t>
    </r>
    <r>
      <rPr>
        <sz val="10"/>
        <rFont val="Arial"/>
        <family val="2"/>
      </rPr>
      <t xml:space="preserve">  Site 1 Mobile Patrol
</t>
    </r>
    <r>
      <rPr>
        <b/>
        <sz val="10"/>
        <rFont val="Arial"/>
        <family val="2"/>
      </rPr>
      <t>4.</t>
    </r>
    <r>
      <rPr>
        <sz val="10"/>
        <rFont val="Arial"/>
        <family val="2"/>
      </rPr>
      <t xml:space="preserve">   Site 2 Manned Guarding
</t>
    </r>
    <r>
      <rPr>
        <b/>
        <sz val="10"/>
        <rFont val="Arial"/>
        <family val="2"/>
      </rPr>
      <t>5.</t>
    </r>
    <r>
      <rPr>
        <sz val="10"/>
        <rFont val="Arial"/>
        <family val="2"/>
      </rPr>
      <t xml:space="preserve">   Site 3 Mobile Patrol
</t>
    </r>
    <r>
      <rPr>
        <b/>
        <sz val="10"/>
        <rFont val="Arial"/>
        <family val="2"/>
      </rPr>
      <t xml:space="preserve">6. </t>
    </r>
    <r>
      <rPr>
        <sz val="10"/>
        <rFont val="Arial"/>
        <family val="2"/>
      </rPr>
      <t xml:space="preserve">  Site 4 Manned Guarding
</t>
    </r>
    <r>
      <rPr>
        <b/>
        <sz val="10"/>
        <rFont val="Arial"/>
        <family val="2"/>
      </rPr>
      <t xml:space="preserve">7. </t>
    </r>
    <r>
      <rPr>
        <sz val="10"/>
        <rFont val="Arial"/>
        <family val="2"/>
      </rPr>
      <t xml:space="preserve">  Site 5 Mobile Patrol
</t>
    </r>
    <r>
      <rPr>
        <b/>
        <sz val="10"/>
        <rFont val="Arial"/>
        <family val="2"/>
      </rPr>
      <t xml:space="preserve">8. </t>
    </r>
    <r>
      <rPr>
        <sz val="10"/>
        <rFont val="Arial"/>
        <family val="2"/>
      </rPr>
      <t xml:space="preserve">  Site 6 Manned Guarding
</t>
    </r>
    <r>
      <rPr>
        <b/>
        <sz val="10"/>
        <rFont val="Arial"/>
        <family val="2"/>
      </rPr>
      <t>9.</t>
    </r>
    <r>
      <rPr>
        <sz val="10"/>
        <rFont val="Arial"/>
        <family val="2"/>
      </rPr>
      <t xml:space="preserve"> Site 7 Manned Guarding
</t>
    </r>
    <r>
      <rPr>
        <b/>
        <sz val="10"/>
        <rFont val="Arial"/>
        <family val="2"/>
      </rPr>
      <t>10.</t>
    </r>
    <r>
      <rPr>
        <sz val="10"/>
        <rFont val="Arial"/>
        <family val="2"/>
      </rPr>
      <t xml:space="preserve"> Site 8 Mobile Patrol
</t>
    </r>
    <r>
      <rPr>
        <b/>
        <sz val="10"/>
        <rFont val="Arial"/>
        <family val="2"/>
      </rPr>
      <t>11.</t>
    </r>
    <r>
      <rPr>
        <sz val="10"/>
        <rFont val="Arial"/>
        <family val="2"/>
      </rPr>
      <t xml:space="preserve"> Site 9 Mobile Patrol
</t>
    </r>
    <r>
      <rPr>
        <b/>
        <sz val="10"/>
        <rFont val="Arial"/>
        <family val="2"/>
      </rPr>
      <t xml:space="preserve">12. </t>
    </r>
    <r>
      <rPr>
        <sz val="10"/>
        <rFont val="Arial"/>
        <family val="2"/>
      </rPr>
      <t xml:space="preserve">Site 10 Manned Guarding 
</t>
    </r>
    <r>
      <rPr>
        <b/>
        <sz val="10"/>
        <rFont val="Arial"/>
        <family val="2"/>
      </rPr>
      <t>13.</t>
    </r>
    <r>
      <rPr>
        <sz val="10"/>
        <rFont val="Arial"/>
        <family val="2"/>
      </rPr>
      <t xml:space="preserve"> Site 11 Mobile Patrol
</t>
    </r>
    <r>
      <rPr>
        <b/>
        <sz val="10"/>
        <rFont val="Arial"/>
        <family val="2"/>
      </rPr>
      <t xml:space="preserve">14. </t>
    </r>
    <r>
      <rPr>
        <sz val="10"/>
        <rFont val="Arial"/>
        <family val="2"/>
      </rPr>
      <t>Site 12 Manned Guarding</t>
    </r>
    <r>
      <rPr>
        <b/>
        <sz val="10"/>
        <rFont val="Arial"/>
        <family val="2"/>
      </rPr>
      <t xml:space="preserve">
15. </t>
    </r>
    <r>
      <rPr>
        <sz val="10"/>
        <rFont val="Arial"/>
        <family val="2"/>
      </rPr>
      <t xml:space="preserve">Site 13 Manned Guarding
</t>
    </r>
    <r>
      <rPr>
        <b/>
        <sz val="10"/>
        <rFont val="Arial"/>
        <family val="2"/>
      </rPr>
      <t xml:space="preserve">16. </t>
    </r>
    <r>
      <rPr>
        <sz val="10"/>
        <rFont val="Arial"/>
        <family val="2"/>
      </rPr>
      <t>Form of Tender</t>
    </r>
  </si>
  <si>
    <t>Site 1</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</si>
  <si>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 dover and instructs you to carry out the task</t>
    </r>
  </si>
  <si>
    <t>Site 2</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</si>
  <si>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2 and instructs you to carry out the task</t>
    </r>
  </si>
  <si>
    <t>Site 3</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</si>
  <si>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3 and instructs you to carry out the task</t>
    </r>
  </si>
  <si>
    <t xml:space="preserve">Site 4 </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</si>
  <si>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4 and instructs you to carry out the task</t>
    </r>
  </si>
  <si>
    <t>Site 5</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</si>
  <si>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5 and instructs you to carry out the task</t>
    </r>
  </si>
  <si>
    <t>Site 6</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</si>
  <si>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6 and instructs you to carry out the task</t>
    </r>
  </si>
  <si>
    <t>Site 7</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</si>
  <si>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7 and instructs you to carry out the task</t>
    </r>
  </si>
  <si>
    <t>Site 8</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</si>
  <si>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8 and instructs you to carry out the task</t>
    </r>
  </si>
  <si>
    <t>Site 9</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</si>
  <si>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9 and instructs you to carry out the task</t>
    </r>
  </si>
  <si>
    <t>Site 10</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</si>
  <si>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10 and instructs you to carry out the task</t>
    </r>
  </si>
  <si>
    <t>Site 11</t>
  </si>
  <si>
    <t xml:space="preserve">Incident logs along with patrol reports are required to be submitted to the managing agent on a weekly basis.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 Managing Agent
</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</si>
  <si>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11 and instructs you to carry out the task</t>
    </r>
  </si>
  <si>
    <t>Site 12</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</si>
  <si>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12 and instructs you to carry out the task</t>
    </r>
  </si>
  <si>
    <t>Site 13</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</si>
  <si>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13 and instructs you to carry out the task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</si>
</sst>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0.0"/>
  </numFmts>
  <fonts count="70" x14ac:knownFonts="1">
    <font>
      <sz val="10"/>
      <name val="Arial"/>
      <family val="2"/>
    </font>
    <font>
      <sz val="11"/>
      <color theme="1"/>
      <name val="Calibri"/>
      <family val="2"/>
      <scheme val="minor"/>
    </font>
    <font>
      <sz val="11"/>
      <color theme="1"/>
      <name val="Calibri"/>
      <family val="2"/>
      <scheme val="minor"/>
    </font>
    <font>
      <b/>
      <sz val="12"/>
      <name val="MS Sans Serif"/>
      <family val="2"/>
    </font>
    <font>
      <sz val="8"/>
      <name val="Arial"/>
      <family val="2"/>
    </font>
    <font>
      <b/>
      <sz val="14"/>
      <name val="Arial"/>
      <family val="2"/>
    </font>
    <font>
      <b/>
      <sz val="10"/>
      <name val="Arial"/>
      <family val="2"/>
    </font>
    <font>
      <sz val="9"/>
      <name val="Arial"/>
      <family val="2"/>
    </font>
    <font>
      <b/>
      <sz val="9"/>
      <name val="Arial"/>
      <family val="2"/>
    </font>
    <font>
      <i/>
      <sz val="9"/>
      <name val="Arial"/>
      <family val="2"/>
    </font>
    <font>
      <b/>
      <sz val="12"/>
      <name val="Arial"/>
      <family val="2"/>
    </font>
    <font>
      <sz val="8.5"/>
      <name val="Arial"/>
      <family val="2"/>
    </font>
    <font>
      <vertAlign val="superscript"/>
      <sz val="9"/>
      <name val="Arial"/>
      <family val="2"/>
    </font>
    <font>
      <vertAlign val="superscript"/>
      <sz val="8"/>
      <name val="Arial"/>
      <family val="2"/>
    </font>
    <font>
      <i/>
      <sz val="10"/>
      <name val="Arial"/>
      <family val="2"/>
    </font>
    <font>
      <b/>
      <i/>
      <sz val="10"/>
      <name val="Arial"/>
      <family val="2"/>
    </font>
    <font>
      <sz val="10"/>
      <name val="Arial"/>
      <family val="2"/>
    </font>
    <font>
      <sz val="11"/>
      <name val="Arial"/>
      <family val="2"/>
    </font>
    <font>
      <b/>
      <sz val="11"/>
      <name val="Arial"/>
      <family val="2"/>
    </font>
    <font>
      <b/>
      <i/>
      <sz val="10"/>
      <color indexed="10"/>
      <name val="Arial"/>
      <family val="2"/>
    </font>
    <font>
      <sz val="10"/>
      <name val="MS Sans Serif"/>
      <family val="2"/>
    </font>
    <font>
      <b/>
      <sz val="10"/>
      <name val="MS Sans Serif"/>
      <family val="2"/>
    </font>
    <font>
      <b/>
      <sz val="8"/>
      <name val="Arial"/>
      <family val="2"/>
    </font>
    <font>
      <sz val="8.5"/>
      <name val="MS Sans Serif"/>
      <family val="2"/>
    </font>
    <font>
      <b/>
      <sz val="16"/>
      <color indexed="10"/>
      <name val="Arial"/>
      <family val="2"/>
    </font>
    <font>
      <sz val="10"/>
      <name val="Arial"/>
      <family val="2"/>
    </font>
    <font>
      <b/>
      <sz val="16"/>
      <name val="Arial"/>
      <family val="2"/>
    </font>
    <font>
      <b/>
      <i/>
      <sz val="9"/>
      <name val="Arial"/>
      <family val="2"/>
    </font>
    <font>
      <b/>
      <sz val="9"/>
      <color indexed="10"/>
      <name val="Arial"/>
      <family val="2"/>
    </font>
    <font>
      <b/>
      <sz val="10"/>
      <color rgb="FFFF0000"/>
      <name val="Arial"/>
      <family val="2"/>
    </font>
    <font>
      <b/>
      <sz val="9"/>
      <color rgb="FFFFFFFF"/>
      <name val="Arial"/>
      <family val="2"/>
    </font>
    <font>
      <b/>
      <sz val="10"/>
      <color rgb="FFFFFFFF"/>
      <name val="MS Sans Serif"/>
      <family val="2"/>
    </font>
    <font>
      <sz val="10"/>
      <color rgb="FFFFFFFF"/>
      <name val="Arial"/>
      <family val="2"/>
    </font>
    <font>
      <sz val="9"/>
      <color rgb="FFFFFFFF"/>
      <name val="Arial"/>
      <family val="2"/>
    </font>
    <font>
      <b/>
      <sz val="10"/>
      <color rgb="FFFFFFFF"/>
      <name val="Arial"/>
      <family val="2"/>
    </font>
    <font>
      <b/>
      <sz val="12"/>
      <color rgb="FFFF0000"/>
      <name val="Arial"/>
      <family val="2"/>
    </font>
    <font>
      <b/>
      <sz val="10"/>
      <color theme="0"/>
      <name val="Arial"/>
      <family val="2"/>
    </font>
    <font>
      <b/>
      <sz val="9"/>
      <color theme="0"/>
      <name val="Arial"/>
      <family val="2"/>
    </font>
    <font>
      <b/>
      <sz val="10"/>
      <color theme="0"/>
      <name val="MS Sans Serif"/>
      <family val="2"/>
    </font>
    <font>
      <sz val="10"/>
      <color theme="0"/>
      <name val="Arial"/>
      <family val="2"/>
    </font>
    <font>
      <sz val="9"/>
      <color theme="0"/>
      <name val="Arial"/>
      <family val="2"/>
    </font>
    <font>
      <sz val="12"/>
      <color rgb="FFFF0000"/>
      <name val="Arial"/>
      <family val="2"/>
    </font>
    <font>
      <b/>
      <sz val="18"/>
      <color rgb="FFFF0000"/>
      <name val="Arial"/>
      <family val="2"/>
    </font>
    <font>
      <b/>
      <sz val="9"/>
      <color rgb="FFFF0000"/>
      <name val="Arial"/>
      <family val="2"/>
    </font>
    <font>
      <sz val="10"/>
      <color rgb="FFFF000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9"/>
      <color rgb="FFFF0000"/>
      <name val="Arial"/>
      <family val="2"/>
    </font>
    <font>
      <sz val="11"/>
      <color indexed="49"/>
      <name val="Arial"/>
      <family val="2"/>
    </font>
    <font>
      <b/>
      <sz val="11"/>
      <color indexed="49"/>
      <name val="Arial"/>
      <family val="2"/>
    </font>
    <font>
      <vertAlign val="superscript"/>
      <sz val="10"/>
      <name val="Arial"/>
      <family val="2"/>
    </font>
    <font>
      <b/>
      <sz val="11"/>
      <name val="MS Sans Serif"/>
      <family val="2"/>
    </font>
    <font>
      <b/>
      <sz val="11"/>
      <color theme="0"/>
      <name val="Arial"/>
      <family val="2"/>
    </font>
    <font>
      <sz val="9"/>
      <color indexed="10"/>
      <name val="Arial"/>
      <family val="2"/>
    </font>
    <font>
      <b/>
      <sz val="11"/>
      <color rgb="FFFF0000"/>
      <name val="Arial"/>
      <family val="2"/>
    </font>
    <font>
      <b/>
      <sz val="16"/>
      <color rgb="FFFF0000"/>
      <name val="Arial"/>
      <family val="2"/>
    </font>
    <font>
      <i/>
      <sz val="11"/>
      <name val="Arial"/>
      <family val="2"/>
    </font>
    <font>
      <sz val="8"/>
      <name val="Times New Roman"/>
      <family val="1"/>
    </font>
    <font>
      <b/>
      <u/>
      <sz val="10"/>
      <color theme="0"/>
      <name val="Arial"/>
      <family val="2"/>
    </font>
    <font>
      <b/>
      <sz val="14"/>
      <color rgb="FFFF0000"/>
      <name val="Arial"/>
      <family val="2"/>
    </font>
    <font>
      <b/>
      <u/>
      <sz val="9"/>
      <name val="Arial"/>
      <family val="2"/>
    </font>
    <font>
      <b/>
      <sz val="12"/>
      <color theme="0"/>
      <name val="Arial"/>
      <family val="2"/>
    </font>
    <font>
      <b/>
      <u/>
      <sz val="11"/>
      <name val="Arial"/>
      <family val="2"/>
    </font>
    <font>
      <b/>
      <u/>
      <sz val="11"/>
      <color theme="1"/>
      <name val="Arial"/>
      <family val="2"/>
    </font>
    <font>
      <sz val="11"/>
      <name val="MS Sans Serif"/>
      <family val="2"/>
    </font>
    <font>
      <sz val="11"/>
      <color rgb="FF000000"/>
      <name val="Arial"/>
      <family val="2"/>
    </font>
    <font>
      <b/>
      <sz val="11"/>
      <color rgb="FF000000"/>
      <name val="Arial"/>
      <family val="2"/>
    </font>
    <font>
      <b/>
      <u/>
      <sz val="10"/>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D9D9D9"/>
        <bgColor rgb="FF000000"/>
      </patternFill>
    </fill>
    <fill>
      <patternFill patternType="solid">
        <fgColor rgb="FF000000"/>
        <bgColor rgb="FF000000"/>
      </patternFill>
    </fill>
    <fill>
      <patternFill patternType="solid">
        <fgColor rgb="FFB8CCE4"/>
        <bgColor rgb="FF000000"/>
      </patternFill>
    </fill>
    <fill>
      <patternFill patternType="solid">
        <fgColor rgb="FFC0C0C0"/>
        <bgColor rgb="FF000000"/>
      </patternFill>
    </fill>
    <fill>
      <patternFill patternType="solid">
        <fgColor rgb="FF808080"/>
        <bgColor rgb="FF000000"/>
      </patternFill>
    </fill>
    <fill>
      <patternFill patternType="solid">
        <fgColor rgb="FFBFBFBF"/>
        <bgColor rgb="FF000000"/>
      </patternFill>
    </fill>
    <fill>
      <patternFill patternType="solid">
        <fgColor rgb="FFA6A6A6"/>
        <bgColor rgb="FF000000"/>
      </patternFill>
    </fill>
    <fill>
      <patternFill patternType="solid">
        <fgColor theme="3" tint="0.79998168889431442"/>
        <bgColor rgb="FF000000"/>
      </patternFill>
    </fill>
    <fill>
      <patternFill patternType="solid">
        <fgColor theme="0"/>
        <bgColor rgb="FF000000"/>
      </patternFill>
    </fill>
    <fill>
      <patternFill patternType="solid">
        <fgColor theme="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5D9F1"/>
        <bgColor rgb="FF000000"/>
      </patternFill>
    </fill>
    <fill>
      <patternFill patternType="solid">
        <fgColor rgb="FFEEECE1"/>
        <bgColor rgb="FF000000"/>
      </patternFill>
    </fill>
    <fill>
      <patternFill patternType="solid">
        <fgColor theme="4"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theme="0" tint="-0.499984740745262"/>
        <bgColor indexed="64"/>
      </patternFill>
    </fill>
    <fill>
      <patternFill patternType="solid">
        <fgColor theme="5" tint="-0.499984740745262"/>
        <bgColor indexed="64"/>
      </patternFill>
    </fill>
    <fill>
      <patternFill patternType="solid">
        <fgColor rgb="FFBFBFBF"/>
        <bgColor indexed="64"/>
      </patternFill>
    </fill>
    <fill>
      <patternFill patternType="solid">
        <fgColor rgb="FFD9D9D9"/>
        <bgColor indexed="64"/>
      </patternFill>
    </fill>
    <fill>
      <patternFill patternType="solid">
        <fgColor theme="0" tint="-0.499984740745262"/>
        <bgColor rgb="FF000000"/>
      </patternFill>
    </fill>
    <fill>
      <patternFill patternType="solid">
        <fgColor theme="4" tint="0.59999389629810485"/>
        <bgColor rgb="FF000000"/>
      </patternFill>
    </fill>
  </fills>
  <borders count="4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5" fillId="0" borderId="0"/>
    <xf numFmtId="0" fontId="16" fillId="0" borderId="0"/>
    <xf numFmtId="0" fontId="16" fillId="0" borderId="0"/>
    <xf numFmtId="0" fontId="2" fillId="0" borderId="0"/>
    <xf numFmtId="0" fontId="1" fillId="0" borderId="0"/>
  </cellStyleXfs>
  <cellXfs count="710">
    <xf numFmtId="0" fontId="0" fillId="0" borderId="0" xfId="0"/>
    <xf numFmtId="0" fontId="0" fillId="0" borderId="0" xfId="0" applyProtection="1"/>
    <xf numFmtId="0" fontId="7" fillId="4" borderId="0" xfId="0" applyFont="1" applyFill="1" applyProtection="1"/>
    <xf numFmtId="0" fontId="0" fillId="4" borderId="0" xfId="0" applyFont="1" applyFill="1" applyProtection="1"/>
    <xf numFmtId="0" fontId="0" fillId="4" borderId="0" xfId="0" applyFill="1"/>
    <xf numFmtId="165" fontId="0" fillId="4" borderId="0" xfId="0" applyNumberFormat="1" applyFill="1" applyAlignment="1">
      <alignment horizontal="left"/>
    </xf>
    <xf numFmtId="165" fontId="5" fillId="4" borderId="0" xfId="0" applyNumberFormat="1" applyFont="1" applyFill="1" applyAlignment="1">
      <alignment horizontal="left"/>
    </xf>
    <xf numFmtId="165" fontId="7" fillId="4" borderId="0" xfId="0" applyNumberFormat="1" applyFont="1" applyFill="1" applyAlignment="1">
      <alignment horizontal="left"/>
    </xf>
    <xf numFmtId="0" fontId="7" fillId="4" borderId="0" xfId="0" applyFont="1" applyFill="1"/>
    <xf numFmtId="165" fontId="7" fillId="5" borderId="2" xfId="0" applyNumberFormat="1" applyFont="1" applyFill="1" applyBorder="1" applyAlignment="1">
      <alignment horizontal="left"/>
    </xf>
    <xf numFmtId="0" fontId="7" fillId="5" borderId="2" xfId="0" applyFont="1" applyFill="1" applyBorder="1" applyAlignment="1">
      <alignment wrapText="1"/>
    </xf>
    <xf numFmtId="165" fontId="0" fillId="0" borderId="0" xfId="0" applyNumberFormat="1" applyAlignment="1">
      <alignment horizontal="left"/>
    </xf>
    <xf numFmtId="0" fontId="21"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6" fillId="4" borderId="0" xfId="0" applyFont="1" applyFill="1" applyBorder="1" applyAlignment="1" applyProtection="1">
      <alignment vertical="center"/>
    </xf>
    <xf numFmtId="49" fontId="6" fillId="6" borderId="3" xfId="0" applyNumberFormat="1" applyFont="1" applyFill="1" applyBorder="1" applyAlignment="1" applyProtection="1">
      <alignment horizontal="left" vertical="center"/>
      <protection locked="0"/>
    </xf>
    <xf numFmtId="0" fontId="20" fillId="2" borderId="0" xfId="0" applyFont="1" applyFill="1" applyProtection="1"/>
    <xf numFmtId="0" fontId="20" fillId="0" borderId="0" xfId="0" applyFont="1" applyProtection="1"/>
    <xf numFmtId="0" fontId="20" fillId="4" borderId="0" xfId="0" applyFont="1" applyFill="1" applyProtection="1"/>
    <xf numFmtId="0" fontId="7" fillId="4" borderId="0" xfId="0" applyFont="1" applyFill="1" applyBorder="1" applyAlignment="1" applyProtection="1">
      <alignment horizontal="left" vertical="top"/>
    </xf>
    <xf numFmtId="0" fontId="0" fillId="4" borderId="0" xfId="0" applyFill="1" applyAlignment="1">
      <alignment vertical="top"/>
    </xf>
    <xf numFmtId="165" fontId="7" fillId="0" borderId="2" xfId="0" applyNumberFormat="1" applyFont="1" applyBorder="1" applyAlignment="1">
      <alignment horizontal="left" vertical="top"/>
    </xf>
    <xf numFmtId="0" fontId="7" fillId="0" borderId="2" xfId="0" applyFont="1" applyBorder="1" applyAlignment="1">
      <alignment vertical="top"/>
    </xf>
    <xf numFmtId="0" fontId="7" fillId="0" borderId="2" xfId="0" applyFont="1" applyBorder="1" applyAlignment="1">
      <alignment vertical="top" wrapText="1"/>
    </xf>
    <xf numFmtId="0" fontId="0" fillId="0" borderId="0" xfId="0" applyAlignment="1">
      <alignment vertical="top"/>
    </xf>
    <xf numFmtId="0" fontId="0" fillId="0" borderId="0" xfId="0" applyFont="1" applyFill="1" applyBorder="1" applyProtection="1"/>
    <xf numFmtId="0" fontId="0" fillId="9" borderId="0" xfId="0" applyFont="1" applyFill="1" applyBorder="1" applyProtection="1"/>
    <xf numFmtId="0" fontId="0" fillId="9"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9" borderId="0" xfId="0" applyFont="1" applyFill="1" applyBorder="1" applyAlignment="1" applyProtection="1">
      <alignment vertical="center"/>
    </xf>
    <xf numFmtId="0" fontId="7" fillId="10" borderId="14" xfId="0" applyFont="1" applyFill="1" applyBorder="1" applyAlignment="1" applyProtection="1">
      <alignment vertical="center"/>
    </xf>
    <xf numFmtId="0" fontId="7" fillId="10" borderId="15" xfId="0" applyFont="1" applyFill="1" applyBorder="1" applyAlignment="1" applyProtection="1">
      <alignment vertical="center"/>
    </xf>
    <xf numFmtId="0" fontId="7" fillId="10" borderId="16" xfId="0" applyFont="1" applyFill="1" applyBorder="1" applyAlignment="1" applyProtection="1">
      <alignment vertical="center"/>
    </xf>
    <xf numFmtId="0" fontId="0" fillId="0" borderId="0" xfId="0" applyFont="1" applyFill="1" applyBorder="1" applyAlignment="1" applyProtection="1">
      <alignment vertical="center"/>
    </xf>
    <xf numFmtId="0" fontId="7" fillId="10" borderId="14" xfId="0" applyFont="1" applyFill="1" applyBorder="1" applyProtection="1"/>
    <xf numFmtId="0" fontId="7" fillId="10" borderId="15" xfId="0" applyFont="1" applyFill="1" applyBorder="1" applyProtection="1"/>
    <xf numFmtId="0" fontId="7" fillId="10" borderId="16" xfId="0" applyFont="1" applyFill="1" applyBorder="1" applyProtection="1"/>
    <xf numFmtId="0" fontId="7" fillId="9" borderId="0" xfId="0" applyFont="1" applyFill="1" applyBorder="1" applyProtection="1"/>
    <xf numFmtId="0" fontId="7" fillId="10" borderId="14" xfId="0" applyFont="1" applyFill="1" applyBorder="1" applyAlignment="1" applyProtection="1">
      <alignment vertical="top"/>
    </xf>
    <xf numFmtId="0" fontId="7" fillId="10" borderId="15" xfId="0" applyFont="1" applyFill="1" applyBorder="1" applyAlignment="1" applyProtection="1">
      <alignment vertical="top"/>
    </xf>
    <xf numFmtId="0" fontId="0" fillId="0" borderId="0" xfId="0" applyFont="1" applyFill="1" applyBorder="1" applyAlignment="1" applyProtection="1">
      <alignment wrapText="1"/>
    </xf>
    <xf numFmtId="0" fontId="6" fillId="9" borderId="0" xfId="0" applyFont="1" applyFill="1" applyBorder="1" applyProtection="1"/>
    <xf numFmtId="0" fontId="8" fillId="9" borderId="0" xfId="0" applyFont="1" applyFill="1" applyBorder="1" applyProtection="1"/>
    <xf numFmtId="0" fontId="7" fillId="10" borderId="16" xfId="0" applyFont="1" applyFill="1" applyBorder="1" applyAlignment="1" applyProtection="1">
      <alignment vertical="top"/>
    </xf>
    <xf numFmtId="0" fontId="8" fillId="10" borderId="14" xfId="0" applyFont="1" applyFill="1" applyBorder="1" applyAlignment="1" applyProtection="1">
      <alignment vertical="top"/>
    </xf>
    <xf numFmtId="0" fontId="0" fillId="10" borderId="15" xfId="0" applyFont="1" applyFill="1" applyBorder="1" applyProtection="1"/>
    <xf numFmtId="0" fontId="29" fillId="9" borderId="0" xfId="0" applyFont="1" applyFill="1" applyBorder="1" applyProtection="1"/>
    <xf numFmtId="0" fontId="7" fillId="9" borderId="0" xfId="0" applyFont="1" applyFill="1" applyBorder="1" applyAlignment="1" applyProtection="1">
      <alignment horizontal="left" vertical="top"/>
    </xf>
    <xf numFmtId="0" fontId="7" fillId="9" borderId="17" xfId="0" applyFont="1" applyFill="1" applyBorder="1" applyAlignment="1" applyProtection="1">
      <alignment horizontal="left" vertical="top" wrapText="1"/>
    </xf>
    <xf numFmtId="0" fontId="7" fillId="9" borderId="17" xfId="0" applyFont="1" applyFill="1" applyBorder="1" applyAlignment="1" applyProtection="1">
      <alignment vertical="top" wrapText="1"/>
    </xf>
    <xf numFmtId="0" fontId="7" fillId="0" borderId="2" xfId="0" applyFont="1" applyFill="1" applyBorder="1" applyAlignment="1" applyProtection="1">
      <alignment horizontal="center" vertical="center"/>
    </xf>
    <xf numFmtId="0" fontId="7" fillId="9" borderId="2" xfId="0" applyFont="1" applyFill="1" applyBorder="1" applyAlignment="1" applyProtection="1">
      <alignment horizontal="center"/>
    </xf>
    <xf numFmtId="0" fontId="30" fillId="11" borderId="2" xfId="0" applyFont="1" applyFill="1" applyBorder="1" applyAlignment="1" applyProtection="1">
      <alignment horizontal="left" vertical="center"/>
    </xf>
    <xf numFmtId="0" fontId="31" fillId="11" borderId="2" xfId="0" applyFont="1" applyFill="1" applyBorder="1" applyAlignment="1" applyProtection="1">
      <alignment horizontal="left" vertical="center"/>
    </xf>
    <xf numFmtId="0" fontId="32" fillId="11" borderId="2" xfId="0" applyFont="1" applyFill="1" applyBorder="1" applyProtection="1"/>
    <xf numFmtId="0" fontId="7" fillId="9" borderId="2" xfId="0" applyFont="1" applyFill="1" applyBorder="1" applyAlignment="1" applyProtection="1">
      <alignment horizontal="center" vertical="center"/>
    </xf>
    <xf numFmtId="164" fontId="7" fillId="12" borderId="2" xfId="0" applyNumberFormat="1" applyFont="1" applyFill="1" applyBorder="1" applyAlignment="1" applyProtection="1">
      <alignment horizontal="center" vertical="center"/>
      <protection locked="0"/>
    </xf>
    <xf numFmtId="164" fontId="7" fillId="13" borderId="2" xfId="0" applyNumberFormat="1" applyFont="1" applyFill="1" applyBorder="1" applyAlignment="1" applyProtection="1">
      <alignment horizontal="center" vertical="center"/>
      <protection hidden="1"/>
    </xf>
    <xf numFmtId="164" fontId="8" fillId="0" borderId="18" xfId="0" applyNumberFormat="1" applyFont="1" applyFill="1" applyBorder="1" applyAlignment="1" applyProtection="1">
      <alignment horizontal="right" vertical="center" wrapText="1"/>
    </xf>
    <xf numFmtId="164" fontId="33" fillId="14" borderId="3" xfId="0" applyNumberFormat="1" applyFont="1" applyFill="1" applyBorder="1" applyAlignment="1" applyProtection="1">
      <alignment horizontal="center" vertical="center"/>
      <protection hidden="1"/>
    </xf>
    <xf numFmtId="164" fontId="34" fillId="14" borderId="3" xfId="0" applyNumberFormat="1" applyFont="1" applyFill="1" applyBorder="1" applyAlignment="1" applyProtection="1">
      <alignment horizontal="center" vertical="center"/>
      <protection hidden="1"/>
    </xf>
    <xf numFmtId="164" fontId="34" fillId="14" borderId="3" xfId="0" applyNumberFormat="1" applyFont="1" applyFill="1" applyBorder="1" applyAlignment="1" applyProtection="1">
      <alignment horizontal="center" vertical="center"/>
    </xf>
    <xf numFmtId="0" fontId="0" fillId="12" borderId="3" xfId="0" applyFont="1" applyFill="1" applyBorder="1" applyAlignment="1" applyProtection="1">
      <alignment vertical="center"/>
      <protection locked="0"/>
    </xf>
    <xf numFmtId="164" fontId="34" fillId="14" borderId="19" xfId="0" applyNumberFormat="1" applyFont="1" applyFill="1" applyBorder="1" applyAlignment="1" applyProtection="1">
      <alignment horizontal="center" vertical="center"/>
      <protection hidden="1"/>
    </xf>
    <xf numFmtId="164" fontId="35" fillId="15" borderId="3" xfId="0" applyNumberFormat="1" applyFont="1" applyFill="1" applyBorder="1" applyAlignment="1" applyProtection="1">
      <alignment horizontal="center" vertical="center"/>
    </xf>
    <xf numFmtId="0" fontId="6" fillId="16" borderId="4" xfId="0" applyFont="1" applyFill="1" applyBorder="1" applyProtection="1"/>
    <xf numFmtId="0" fontId="6" fillId="16" borderId="4" xfId="0" applyFont="1" applyFill="1" applyBorder="1" applyAlignment="1" applyProtection="1">
      <alignment vertical="top"/>
    </xf>
    <xf numFmtId="0" fontId="17" fillId="0" borderId="0" xfId="0" applyFont="1" applyFill="1" applyBorder="1" applyAlignment="1" applyProtection="1">
      <alignment vertical="center"/>
    </xf>
    <xf numFmtId="0" fontId="18" fillId="0" borderId="0" xfId="0" applyFont="1" applyFill="1" applyBorder="1" applyAlignment="1" applyProtection="1">
      <alignment horizontal="left" vertical="center" indent="12"/>
    </xf>
    <xf numFmtId="0" fontId="17" fillId="0" borderId="0" xfId="0" applyFont="1" applyFill="1" applyBorder="1" applyAlignment="1" applyProtection="1">
      <alignment horizontal="left" vertical="center" indent="12"/>
    </xf>
    <xf numFmtId="0" fontId="8" fillId="0" borderId="20" xfId="0" applyFont="1" applyFill="1" applyBorder="1" applyAlignment="1" applyProtection="1">
      <alignment horizontal="right" vertical="center"/>
    </xf>
    <xf numFmtId="0" fontId="7" fillId="9" borderId="0" xfId="0" applyFont="1" applyFill="1" applyBorder="1" applyAlignment="1" applyProtection="1">
      <alignment horizontal="left" vertical="top" wrapText="1"/>
    </xf>
    <xf numFmtId="0" fontId="8" fillId="0" borderId="1" xfId="0" applyFont="1" applyFill="1" applyBorder="1" applyAlignment="1" applyProtection="1">
      <alignment horizontal="right" vertical="center"/>
    </xf>
    <xf numFmtId="0" fontId="7" fillId="17" borderId="2" xfId="0" applyFont="1" applyFill="1" applyBorder="1" applyAlignment="1" applyProtection="1">
      <alignment horizontal="center" vertical="center"/>
      <protection locked="0"/>
    </xf>
    <xf numFmtId="0" fontId="7" fillId="9"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30" fillId="11" borderId="12" xfId="0" applyFont="1" applyFill="1" applyBorder="1" applyAlignment="1" applyProtection="1">
      <alignment horizontal="left" vertical="center"/>
    </xf>
    <xf numFmtId="0" fontId="31" fillId="11" borderId="13" xfId="0" applyFont="1" applyFill="1" applyBorder="1" applyAlignment="1" applyProtection="1">
      <alignment horizontal="left" vertical="center"/>
    </xf>
    <xf numFmtId="164" fontId="7" fillId="13" borderId="13" xfId="0" applyNumberFormat="1" applyFont="1" applyFill="1" applyBorder="1" applyAlignment="1" applyProtection="1">
      <alignment horizontal="center" vertical="center"/>
      <protection hidden="1"/>
    </xf>
    <xf numFmtId="164" fontId="8" fillId="0" borderId="21" xfId="0" applyNumberFormat="1" applyFont="1" applyFill="1" applyBorder="1" applyAlignment="1" applyProtection="1">
      <alignment horizontal="right" vertical="center" wrapText="1"/>
    </xf>
    <xf numFmtId="0" fontId="7" fillId="18" borderId="0" xfId="0" applyFont="1" applyFill="1" applyBorder="1" applyProtection="1"/>
    <xf numFmtId="0" fontId="8" fillId="18" borderId="0" xfId="0" applyFont="1" applyFill="1" applyBorder="1" applyAlignment="1" applyProtection="1">
      <alignment horizontal="left" vertical="top" wrapText="1"/>
    </xf>
    <xf numFmtId="0" fontId="7" fillId="18" borderId="0" xfId="0" applyFont="1" applyFill="1" applyBorder="1" applyAlignment="1" applyProtection="1">
      <alignment horizontal="left" vertical="top" wrapText="1"/>
    </xf>
    <xf numFmtId="0" fontId="20" fillId="2" borderId="0" xfId="0" applyFont="1" applyFill="1" applyBorder="1" applyAlignment="1" applyProtection="1"/>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23" fillId="0" borderId="0" xfId="0" applyFont="1" applyBorder="1" applyAlignment="1" applyProtection="1">
      <alignment vertical="center" wrapText="1"/>
    </xf>
    <xf numFmtId="0" fontId="37" fillId="19" borderId="2" xfId="0" applyFont="1" applyFill="1" applyBorder="1" applyAlignment="1" applyProtection="1">
      <alignment horizontal="left" vertical="center"/>
    </xf>
    <xf numFmtId="0" fontId="38" fillId="19" borderId="2" xfId="0" applyFont="1" applyFill="1" applyBorder="1" applyAlignment="1" applyProtection="1">
      <alignment horizontal="left" vertical="center"/>
    </xf>
    <xf numFmtId="0" fontId="39" fillId="19" borderId="2" xfId="0" applyFont="1" applyFill="1" applyBorder="1" applyProtection="1"/>
    <xf numFmtId="0" fontId="7" fillId="0" borderId="22" xfId="0" applyFont="1" applyBorder="1" applyProtection="1"/>
    <xf numFmtId="164" fontId="8" fillId="0" borderId="18" xfId="0" applyNumberFormat="1" applyFont="1" applyBorder="1" applyAlignment="1" applyProtection="1">
      <alignment horizontal="right" vertical="center" wrapText="1"/>
    </xf>
    <xf numFmtId="164" fontId="36" fillId="20" borderId="3" xfId="0" applyNumberFormat="1" applyFont="1" applyFill="1" applyBorder="1" applyAlignment="1" applyProtection="1">
      <alignment horizontal="center" vertical="center"/>
    </xf>
    <xf numFmtId="164" fontId="35" fillId="21" borderId="3" xfId="0" applyNumberFormat="1" applyFont="1" applyFill="1" applyBorder="1" applyAlignment="1" applyProtection="1">
      <alignment horizontal="center" vertical="center"/>
    </xf>
    <xf numFmtId="0" fontId="0" fillId="18" borderId="0" xfId="0" applyFont="1" applyFill="1" applyBorder="1" applyProtection="1"/>
    <xf numFmtId="164" fontId="7" fillId="3" borderId="2" xfId="0" applyNumberFormat="1" applyFont="1" applyFill="1" applyBorder="1" applyAlignment="1" applyProtection="1">
      <alignment horizontal="center" vertical="center"/>
    </xf>
    <xf numFmtId="164" fontId="40" fillId="20" borderId="3" xfId="0" applyNumberFormat="1" applyFont="1" applyFill="1" applyBorder="1" applyAlignment="1" applyProtection="1">
      <alignment horizontal="center" vertical="center"/>
    </xf>
    <xf numFmtId="0" fontId="46" fillId="4" borderId="0" xfId="0" applyFont="1" applyFill="1" applyAlignment="1" applyProtection="1">
      <alignment horizontal="left" vertical="top"/>
    </xf>
    <xf numFmtId="0" fontId="46" fillId="4" borderId="0" xfId="0" applyFont="1" applyFill="1" applyProtection="1"/>
    <xf numFmtId="0" fontId="3" fillId="4" borderId="0" xfId="0" applyFont="1" applyFill="1" applyBorder="1" applyAlignment="1" applyProtection="1">
      <alignment horizontal="left" vertical="center" wrapText="1"/>
    </xf>
    <xf numFmtId="164" fontId="36" fillId="4" borderId="0" xfId="0" applyNumberFormat="1" applyFont="1" applyFill="1" applyBorder="1" applyAlignment="1" applyProtection="1">
      <alignment horizontal="center" vertical="center"/>
    </xf>
    <xf numFmtId="0" fontId="49" fillId="9" borderId="0" xfId="0" applyFont="1" applyFill="1" applyBorder="1" applyProtection="1"/>
    <xf numFmtId="164" fontId="36" fillId="20" borderId="19" xfId="0" applyNumberFormat="1" applyFont="1" applyFill="1" applyBorder="1" applyAlignment="1" applyProtection="1">
      <alignment horizontal="center" vertical="center"/>
    </xf>
    <xf numFmtId="0" fontId="7" fillId="4" borderId="0" xfId="0" applyFont="1" applyFill="1" applyBorder="1" applyProtection="1"/>
    <xf numFmtId="0" fontId="10" fillId="4" borderId="0" xfId="0" applyFont="1" applyFill="1" applyBorder="1" applyAlignment="1" applyProtection="1">
      <alignment horizontal="left" vertical="center" wrapText="1"/>
    </xf>
    <xf numFmtId="0" fontId="0" fillId="4" borderId="0" xfId="0" applyFill="1" applyProtection="1"/>
    <xf numFmtId="0" fontId="7" fillId="0" borderId="2" xfId="0" applyFont="1" applyBorder="1" applyAlignment="1" applyProtection="1">
      <alignment horizontal="center" vertical="center"/>
    </xf>
    <xf numFmtId="0" fontId="7" fillId="4" borderId="0" xfId="0" applyFont="1" applyFill="1" applyBorder="1" applyAlignment="1" applyProtection="1">
      <alignment horizontal="left" vertical="top" wrapText="1"/>
    </xf>
    <xf numFmtId="0" fontId="35" fillId="9" borderId="0" xfId="0" applyFont="1" applyFill="1" applyBorder="1" applyProtection="1"/>
    <xf numFmtId="0" fontId="0" fillId="28" borderId="19" xfId="0" applyFill="1" applyBorder="1" applyAlignment="1" applyProtection="1">
      <alignment vertical="center"/>
      <protection locked="0"/>
    </xf>
    <xf numFmtId="164" fontId="7" fillId="3" borderId="22" xfId="0" applyNumberFormat="1" applyFont="1" applyFill="1" applyBorder="1" applyAlignment="1" applyProtection="1">
      <alignment horizontal="center" vertical="center"/>
    </xf>
    <xf numFmtId="0" fontId="54" fillId="28" borderId="14" xfId="0" applyFont="1" applyFill="1" applyBorder="1" applyAlignment="1" applyProtection="1">
      <alignment vertical="center"/>
    </xf>
    <xf numFmtId="0" fontId="54" fillId="28" borderId="15" xfId="0" applyFont="1" applyFill="1" applyBorder="1" applyAlignment="1" applyProtection="1">
      <alignment vertical="center"/>
    </xf>
    <xf numFmtId="0" fontId="54" fillId="28" borderId="16" xfId="0" applyFont="1" applyFill="1" applyBorder="1" applyAlignment="1" applyProtection="1">
      <alignment vertical="center"/>
    </xf>
    <xf numFmtId="0" fontId="7" fillId="0" borderId="22" xfId="0" applyFont="1" applyBorder="1" applyAlignment="1" applyProtection="1">
      <alignment horizontal="center" vertical="center"/>
    </xf>
    <xf numFmtId="0" fontId="7" fillId="4" borderId="0" xfId="0" applyFont="1" applyFill="1" applyBorder="1" applyAlignment="1" applyProtection="1">
      <alignment vertical="center"/>
    </xf>
    <xf numFmtId="0" fontId="8" fillId="4" borderId="0" xfId="0" applyFont="1" applyFill="1" applyBorder="1" applyAlignment="1" applyProtection="1">
      <alignment horizontal="right" vertical="center"/>
    </xf>
    <xf numFmtId="164" fontId="7" fillId="3" borderId="2" xfId="0" applyNumberFormat="1" applyFont="1" applyFill="1" applyBorder="1" applyAlignment="1" applyProtection="1">
      <alignment horizontal="center" vertical="center"/>
      <protection hidden="1"/>
    </xf>
    <xf numFmtId="164" fontId="40" fillId="20" borderId="3" xfId="0" applyNumberFormat="1" applyFont="1" applyFill="1" applyBorder="1" applyAlignment="1" applyProtection="1">
      <alignment horizontal="center" vertical="center"/>
      <protection hidden="1"/>
    </xf>
    <xf numFmtId="164" fontId="7" fillId="3" borderId="22" xfId="0" applyNumberFormat="1" applyFont="1" applyFill="1" applyBorder="1" applyAlignment="1" applyProtection="1">
      <alignment horizontal="center" vertical="center"/>
      <protection hidden="1"/>
    </xf>
    <xf numFmtId="164" fontId="36" fillId="20" borderId="3" xfId="0" applyNumberFormat="1" applyFont="1" applyFill="1" applyBorder="1" applyAlignment="1" applyProtection="1">
      <alignment horizontal="center" vertical="center"/>
      <protection hidden="1"/>
    </xf>
    <xf numFmtId="0" fontId="7" fillId="4" borderId="0" xfId="0" applyFont="1" applyFill="1" applyBorder="1" applyAlignment="1" applyProtection="1">
      <alignment horizontal="left" vertical="top"/>
      <protection locked="0"/>
    </xf>
    <xf numFmtId="0" fontId="7" fillId="4" borderId="21" xfId="0" applyFont="1" applyFill="1" applyBorder="1" applyAlignment="1" applyProtection="1">
      <alignment vertical="center"/>
    </xf>
    <xf numFmtId="0" fontId="0" fillId="4" borderId="0" xfId="0" applyFill="1" applyProtection="1"/>
    <xf numFmtId="0" fontId="7" fillId="0" borderId="2" xfId="0" applyFont="1" applyBorder="1" applyAlignment="1" applyProtection="1">
      <alignment horizontal="center" vertical="center"/>
    </xf>
    <xf numFmtId="0" fontId="37" fillId="19" borderId="2" xfId="0" applyFont="1" applyFill="1" applyBorder="1" applyAlignment="1" applyProtection="1">
      <alignment horizontal="left" vertical="center"/>
    </xf>
    <xf numFmtId="0" fontId="7" fillId="5" borderId="2" xfId="0" applyFont="1" applyFill="1" applyBorder="1"/>
    <xf numFmtId="0" fontId="46" fillId="4" borderId="0" xfId="0" applyFont="1" applyFill="1" applyAlignment="1" applyProtection="1">
      <alignment vertical="top" wrapText="1"/>
    </xf>
    <xf numFmtId="0" fontId="46" fillId="4" borderId="0" xfId="0" applyFont="1" applyFill="1" applyAlignment="1" applyProtection="1">
      <alignment horizontal="left" vertical="top" wrapText="1"/>
    </xf>
    <xf numFmtId="0" fontId="0" fillId="4" borderId="0" xfId="0" applyFill="1" applyProtection="1"/>
    <xf numFmtId="0" fontId="6" fillId="2" borderId="0"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xf>
    <xf numFmtId="0" fontId="7" fillId="0" borderId="2" xfId="0" applyFont="1" applyBorder="1" applyAlignment="1" applyProtection="1">
      <alignment horizontal="center" vertical="center"/>
    </xf>
    <xf numFmtId="0" fontId="37" fillId="19" borderId="2" xfId="0" applyFont="1" applyFill="1" applyBorder="1" applyAlignment="1" applyProtection="1">
      <alignment horizontal="left" vertical="center"/>
    </xf>
    <xf numFmtId="165" fontId="7" fillId="0" borderId="2" xfId="0" applyNumberFormat="1" applyFont="1" applyBorder="1" applyAlignment="1">
      <alignment horizontal="left" vertical="center"/>
    </xf>
    <xf numFmtId="0" fontId="7" fillId="0" borderId="2" xfId="0" applyFont="1" applyBorder="1" applyAlignment="1">
      <alignment vertical="center"/>
    </xf>
    <xf numFmtId="0" fontId="7" fillId="0" borderId="2" xfId="0" quotePrefix="1" applyFont="1" applyBorder="1" applyAlignment="1">
      <alignment vertical="center"/>
    </xf>
    <xf numFmtId="0" fontId="7" fillId="0" borderId="2" xfId="0" applyFont="1" applyBorder="1" applyAlignment="1">
      <alignment vertical="center" wrapText="1"/>
    </xf>
    <xf numFmtId="0" fontId="7" fillId="4" borderId="0" xfId="0" applyFont="1" applyFill="1" applyBorder="1" applyAlignment="1" applyProtection="1">
      <alignment vertical="top" wrapText="1"/>
    </xf>
    <xf numFmtId="0" fontId="46" fillId="2" borderId="0" xfId="0" applyFont="1" applyFill="1" applyAlignment="1" applyProtection="1">
      <alignment horizontal="left" vertical="top" wrapText="1"/>
    </xf>
    <xf numFmtId="0" fontId="0" fillId="28" borderId="19" xfId="0" applyFill="1" applyBorder="1" applyAlignment="1" applyProtection="1">
      <alignment vertical="center"/>
    </xf>
    <xf numFmtId="0" fontId="16" fillId="4" borderId="0" xfId="3" applyFill="1" applyProtection="1"/>
    <xf numFmtId="0" fontId="7" fillId="0" borderId="2" xfId="0" quotePrefix="1" applyFont="1" applyBorder="1" applyAlignment="1">
      <alignment vertical="top"/>
    </xf>
    <xf numFmtId="0" fontId="0" fillId="4" borderId="0" xfId="0" applyFill="1" applyProtection="1"/>
    <xf numFmtId="0" fontId="0" fillId="4" borderId="0" xfId="0" applyFill="1" applyProtection="1"/>
    <xf numFmtId="0" fontId="20" fillId="2" borderId="0" xfId="2" applyFont="1" applyFill="1"/>
    <xf numFmtId="0" fontId="16" fillId="4" borderId="0" xfId="2" applyFill="1"/>
    <xf numFmtId="0" fontId="16" fillId="0" borderId="0" xfId="2" applyProtection="1"/>
    <xf numFmtId="0" fontId="21" fillId="2" borderId="0" xfId="2" applyFont="1" applyFill="1" applyBorder="1" applyAlignment="1" applyProtection="1">
      <alignment horizontal="center" vertical="center"/>
    </xf>
    <xf numFmtId="0" fontId="20" fillId="0" borderId="0" xfId="2" applyFont="1"/>
    <xf numFmtId="0" fontId="16" fillId="0" borderId="0" xfId="2"/>
    <xf numFmtId="0" fontId="16" fillId="4" borderId="0" xfId="2" applyFill="1" applyProtection="1"/>
    <xf numFmtId="0" fontId="6" fillId="2" borderId="0" xfId="2" applyFont="1" applyFill="1" applyBorder="1" applyAlignment="1" applyProtection="1">
      <alignment vertical="center"/>
    </xf>
    <xf numFmtId="0" fontId="21" fillId="2" borderId="0" xfId="2" applyFont="1" applyFill="1" applyBorder="1" applyAlignment="1">
      <alignment vertical="center"/>
    </xf>
    <xf numFmtId="0" fontId="16" fillId="4" borderId="0" xfId="2" applyFont="1" applyFill="1" applyAlignment="1" applyProtection="1">
      <alignment horizontal="justify" vertical="center"/>
    </xf>
    <xf numFmtId="0" fontId="6" fillId="4" borderId="0" xfId="2"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20" fillId="2" borderId="0" xfId="2" applyFont="1" applyFill="1" applyBorder="1" applyAlignment="1"/>
    <xf numFmtId="0" fontId="20" fillId="2" borderId="0" xfId="2" applyFont="1" applyFill="1" applyProtection="1"/>
    <xf numFmtId="0" fontId="16" fillId="2" borderId="0" xfId="2" applyFont="1" applyFill="1"/>
    <xf numFmtId="0" fontId="16" fillId="2" borderId="0" xfId="2" applyFont="1" applyFill="1" applyAlignment="1">
      <alignment wrapText="1"/>
    </xf>
    <xf numFmtId="0" fontId="16" fillId="4" borderId="0" xfId="2" applyFont="1" applyFill="1"/>
    <xf numFmtId="0" fontId="16" fillId="4" borderId="0" xfId="2" applyFill="1" applyAlignment="1" applyProtection="1">
      <alignment horizontal="left" vertical="top" wrapText="1"/>
    </xf>
    <xf numFmtId="0" fontId="20" fillId="4" borderId="0" xfId="2" applyFont="1" applyFill="1" applyProtection="1"/>
    <xf numFmtId="0" fontId="20" fillId="4" borderId="0" xfId="2" applyFont="1" applyFill="1"/>
    <xf numFmtId="0" fontId="16" fillId="2" borderId="0" xfId="2" applyFill="1" applyAlignment="1" applyProtection="1">
      <alignment horizontal="left" vertical="top" wrapText="1"/>
    </xf>
    <xf numFmtId="0" fontId="16" fillId="4" borderId="0" xfId="2" applyFont="1" applyFill="1" applyProtection="1"/>
    <xf numFmtId="0" fontId="16" fillId="2" borderId="0" xfId="2" quotePrefix="1" applyFont="1" applyFill="1" applyAlignment="1">
      <alignment vertical="top"/>
    </xf>
    <xf numFmtId="0" fontId="16" fillId="2" borderId="0" xfId="2" applyFill="1" applyAlignment="1" applyProtection="1">
      <alignment horizontal="left"/>
    </xf>
    <xf numFmtId="0" fontId="16" fillId="2" borderId="0" xfId="2" applyFont="1" applyFill="1" applyAlignment="1" applyProtection="1">
      <alignment horizontal="left"/>
    </xf>
    <xf numFmtId="0" fontId="8" fillId="0" borderId="0" xfId="2" applyFont="1" applyAlignment="1">
      <alignment vertical="center"/>
    </xf>
    <xf numFmtId="0" fontId="59" fillId="0" borderId="0" xfId="2" applyFont="1" applyAlignment="1">
      <alignment vertical="center"/>
    </xf>
    <xf numFmtId="0" fontId="16" fillId="18" borderId="0" xfId="3" applyFont="1" applyFill="1" applyBorder="1" applyProtection="1"/>
    <xf numFmtId="0" fontId="6" fillId="16" borderId="4" xfId="3" applyFont="1" applyFill="1" applyBorder="1" applyAlignment="1" applyProtection="1">
      <alignment vertical="top"/>
    </xf>
    <xf numFmtId="0" fontId="29" fillId="9" borderId="0" xfId="3" applyFont="1" applyFill="1" applyBorder="1" applyProtection="1"/>
    <xf numFmtId="0" fontId="16" fillId="9" borderId="0" xfId="3" applyFont="1" applyFill="1" applyBorder="1" applyProtection="1"/>
    <xf numFmtId="0" fontId="16" fillId="18" borderId="0" xfId="3" applyFont="1" applyFill="1" applyBorder="1" applyAlignment="1" applyProtection="1"/>
    <xf numFmtId="0" fontId="16" fillId="18" borderId="0" xfId="3" applyFont="1" applyFill="1" applyBorder="1" applyAlignment="1" applyProtection="1">
      <alignment vertical="center"/>
    </xf>
    <xf numFmtId="0" fontId="6" fillId="9" borderId="0" xfId="3" applyFont="1" applyFill="1" applyBorder="1" applyProtection="1"/>
    <xf numFmtId="0" fontId="0" fillId="9" borderId="0" xfId="3" applyFont="1" applyFill="1" applyBorder="1" applyProtection="1"/>
    <xf numFmtId="0" fontId="7" fillId="9" borderId="0" xfId="3" applyFont="1" applyFill="1" applyBorder="1" applyAlignment="1" applyProtection="1">
      <alignment horizontal="left" vertical="top"/>
    </xf>
    <xf numFmtId="0" fontId="35" fillId="9" borderId="0" xfId="3" applyFont="1" applyFill="1" applyBorder="1" applyProtection="1"/>
    <xf numFmtId="0" fontId="7" fillId="18" borderId="0" xfId="3" applyFont="1" applyFill="1" applyBorder="1" applyProtection="1"/>
    <xf numFmtId="0" fontId="7" fillId="9" borderId="0" xfId="0" applyFont="1" applyFill="1" applyBorder="1" applyAlignment="1" applyProtection="1">
      <alignment vertical="center"/>
    </xf>
    <xf numFmtId="0" fontId="2" fillId="4" borderId="0" xfId="4" applyFill="1" applyProtection="1"/>
    <xf numFmtId="0" fontId="2" fillId="0" borderId="0" xfId="4" applyProtection="1"/>
    <xf numFmtId="0" fontId="7" fillId="4" borderId="0" xfId="4" applyFont="1" applyFill="1" applyBorder="1" applyAlignment="1" applyProtection="1">
      <alignment horizontal="left" vertical="center" wrapText="1"/>
    </xf>
    <xf numFmtId="0" fontId="2" fillId="4" borderId="0" xfId="4" applyFont="1" applyFill="1" applyBorder="1" applyAlignment="1" applyProtection="1">
      <alignment horizontal="center" vertical="center"/>
    </xf>
    <xf numFmtId="0" fontId="6" fillId="4" borderId="0" xfId="4" applyFont="1" applyFill="1" applyBorder="1" applyAlignment="1" applyProtection="1">
      <alignment horizontal="left" vertical="center"/>
    </xf>
    <xf numFmtId="0" fontId="7" fillId="4" borderId="0" xfId="4" applyFont="1" applyFill="1" applyProtection="1"/>
    <xf numFmtId="0" fontId="2" fillId="4" borderId="0" xfId="4" applyFill="1" applyAlignment="1" applyProtection="1">
      <alignment vertical="top"/>
    </xf>
    <xf numFmtId="0" fontId="2" fillId="0" borderId="0" xfId="4" applyAlignment="1" applyProtection="1">
      <alignment vertical="top"/>
    </xf>
    <xf numFmtId="0" fontId="2" fillId="4" borderId="0" xfId="4" applyFill="1" applyAlignment="1" applyProtection="1">
      <alignment vertical="center"/>
    </xf>
    <xf numFmtId="0" fontId="6" fillId="7" borderId="2" xfId="4" applyFont="1" applyFill="1" applyBorder="1" applyAlignment="1" applyProtection="1">
      <alignment horizontal="center" wrapText="1"/>
    </xf>
    <xf numFmtId="0" fontId="45" fillId="4" borderId="0" xfId="4" applyFont="1" applyFill="1" applyProtection="1"/>
    <xf numFmtId="0" fontId="16" fillId="8" borderId="12" xfId="4" applyFont="1" applyFill="1" applyBorder="1" applyAlignment="1" applyProtection="1">
      <alignment horizontal="left" vertical="center"/>
    </xf>
    <xf numFmtId="164" fontId="45" fillId="8" borderId="2" xfId="4" applyNumberFormat="1" applyFont="1" applyFill="1" applyBorder="1" applyAlignment="1" applyProtection="1">
      <alignment horizontal="center" vertical="center"/>
    </xf>
    <xf numFmtId="164" fontId="16" fillId="8" borderId="2" xfId="4" applyNumberFormat="1" applyFont="1" applyFill="1" applyBorder="1" applyAlignment="1" applyProtection="1">
      <alignment horizontal="center" vertical="center"/>
    </xf>
    <xf numFmtId="164" fontId="6" fillId="8" borderId="14" xfId="4" applyNumberFormat="1" applyFont="1" applyFill="1" applyBorder="1" applyAlignment="1" applyProtection="1">
      <alignment horizontal="center" vertical="center"/>
    </xf>
    <xf numFmtId="0" fontId="45" fillId="0" borderId="0" xfId="4" applyFont="1" applyProtection="1"/>
    <xf numFmtId="0" fontId="16" fillId="4" borderId="12" xfId="4" applyFont="1" applyFill="1" applyBorder="1" applyAlignment="1" applyProtection="1">
      <alignment horizontal="left" vertical="center"/>
    </xf>
    <xf numFmtId="164" fontId="45" fillId="4" borderId="2" xfId="4" applyNumberFormat="1" applyFont="1" applyFill="1" applyBorder="1" applyAlignment="1" applyProtection="1">
      <alignment horizontal="center" vertical="center"/>
    </xf>
    <xf numFmtId="164" fontId="16" fillId="4" borderId="2" xfId="4" applyNumberFormat="1" applyFont="1" applyFill="1" applyBorder="1" applyAlignment="1" applyProtection="1">
      <alignment horizontal="center" vertical="center"/>
    </xf>
    <xf numFmtId="164" fontId="6" fillId="4" borderId="14" xfId="4" applyNumberFormat="1" applyFont="1" applyFill="1" applyBorder="1" applyAlignment="1" applyProtection="1">
      <alignment horizontal="center" vertical="center"/>
    </xf>
    <xf numFmtId="164" fontId="6" fillId="8" borderId="18" xfId="4" applyNumberFormat="1" applyFont="1" applyFill="1" applyBorder="1" applyAlignment="1" applyProtection="1">
      <alignment horizontal="center" vertical="center"/>
    </xf>
    <xf numFmtId="164" fontId="6" fillId="4" borderId="2" xfId="4" applyNumberFormat="1" applyFont="1" applyFill="1" applyBorder="1" applyAlignment="1" applyProtection="1">
      <alignment horizontal="center" vertical="center"/>
    </xf>
    <xf numFmtId="0" fontId="2" fillId="4" borderId="0" xfId="4" applyFont="1" applyFill="1" applyProtection="1"/>
    <xf numFmtId="0" fontId="2" fillId="4" borderId="0" xfId="4" applyFont="1" applyFill="1" applyBorder="1" applyAlignment="1" applyProtection="1">
      <alignment horizontal="left" vertical="center" wrapText="1"/>
    </xf>
    <xf numFmtId="164" fontId="2" fillId="4" borderId="0" xfId="4" applyNumberFormat="1" applyFont="1" applyFill="1" applyBorder="1" applyAlignment="1" applyProtection="1">
      <alignment horizontal="center" vertical="center"/>
    </xf>
    <xf numFmtId="164" fontId="6" fillId="4" borderId="0" xfId="4" applyNumberFormat="1" applyFont="1" applyFill="1" applyBorder="1" applyAlignment="1" applyProtection="1">
      <alignment horizontal="center" vertical="center"/>
    </xf>
    <xf numFmtId="0" fontId="7" fillId="4" borderId="0" xfId="4" applyFont="1" applyFill="1" applyBorder="1" applyAlignment="1" applyProtection="1">
      <alignment horizontal="left" vertical="top"/>
    </xf>
    <xf numFmtId="0" fontId="17" fillId="0" borderId="0" xfId="4" applyFont="1" applyAlignment="1" applyProtection="1">
      <alignment vertical="center"/>
    </xf>
    <xf numFmtId="0" fontId="18" fillId="0" borderId="0" xfId="4" applyFont="1" applyAlignment="1" applyProtection="1">
      <alignment vertical="center"/>
    </xf>
    <xf numFmtId="0" fontId="4" fillId="4" borderId="1" xfId="4" applyFont="1" applyFill="1" applyBorder="1" applyAlignment="1" applyProtection="1">
      <alignment horizontal="left"/>
    </xf>
    <xf numFmtId="0" fontId="2" fillId="4" borderId="0" xfId="4" applyFill="1" applyBorder="1" applyAlignment="1" applyProtection="1">
      <alignment horizontal="left"/>
    </xf>
    <xf numFmtId="0" fontId="20" fillId="4" borderId="0" xfId="4" applyFont="1" applyFill="1" applyProtection="1"/>
    <xf numFmtId="0" fontId="0" fillId="4" borderId="0" xfId="0" applyFill="1" applyProtection="1"/>
    <xf numFmtId="0" fontId="0" fillId="4" borderId="0" xfId="0" applyFill="1" applyProtection="1"/>
    <xf numFmtId="164" fontId="7" fillId="18" borderId="16" xfId="2" applyNumberFormat="1" applyFont="1" applyFill="1" applyBorder="1" applyAlignment="1" applyProtection="1">
      <alignment horizontal="center" vertical="top" wrapText="1"/>
      <protection locked="0"/>
    </xf>
    <xf numFmtId="164" fontId="7" fillId="33" borderId="2" xfId="2" applyNumberFormat="1" applyFont="1" applyFill="1" applyBorder="1" applyAlignment="1" applyProtection="1">
      <alignment horizontal="center" vertical="top" wrapText="1"/>
      <protection locked="0"/>
    </xf>
    <xf numFmtId="164" fontId="7" fillId="33" borderId="16" xfId="2" applyNumberFormat="1" applyFont="1" applyFill="1" applyBorder="1" applyAlignment="1" applyProtection="1">
      <alignment horizontal="center" vertical="top" wrapText="1"/>
      <protection locked="0"/>
    </xf>
    <xf numFmtId="164" fontId="36" fillId="32" borderId="2" xfId="2" applyNumberFormat="1" applyFont="1" applyFill="1" applyBorder="1" applyAlignment="1" applyProtection="1">
      <alignment horizontal="center" vertical="top" wrapText="1"/>
    </xf>
    <xf numFmtId="0" fontId="7" fillId="18" borderId="0" xfId="3" applyFont="1" applyFill="1" applyBorder="1" applyAlignment="1" applyProtection="1">
      <alignment horizontal="left" vertical="top"/>
    </xf>
    <xf numFmtId="164" fontId="7" fillId="18" borderId="16" xfId="2" applyNumberFormat="1" applyFont="1" applyFill="1" applyBorder="1" applyAlignment="1" applyProtection="1">
      <alignment horizontal="center" vertical="center" wrapText="1"/>
      <protection locked="0"/>
    </xf>
    <xf numFmtId="164" fontId="7" fillId="33" borderId="2" xfId="2" applyNumberFormat="1" applyFont="1" applyFill="1" applyBorder="1" applyAlignment="1" applyProtection="1">
      <alignment horizontal="center" vertical="center" wrapText="1"/>
      <protection locked="0"/>
    </xf>
    <xf numFmtId="0" fontId="36" fillId="18" borderId="1" xfId="2" applyFont="1" applyFill="1" applyBorder="1" applyAlignment="1" applyProtection="1">
      <alignment horizontal="right" vertical="top" wrapText="1"/>
    </xf>
    <xf numFmtId="164" fontId="36" fillId="18" borderId="0" xfId="2" applyNumberFormat="1" applyFont="1" applyFill="1" applyBorder="1" applyAlignment="1" applyProtection="1">
      <alignment horizontal="center" vertical="top" wrapText="1"/>
    </xf>
    <xf numFmtId="164" fontId="63" fillId="32" borderId="2" xfId="2" applyNumberFormat="1" applyFont="1" applyFill="1" applyBorder="1" applyAlignment="1" applyProtection="1">
      <alignment horizontal="center" vertical="center" wrapText="1"/>
    </xf>
    <xf numFmtId="164" fontId="7" fillId="21" borderId="2" xfId="0" applyNumberFormat="1" applyFont="1" applyFill="1" applyBorder="1" applyAlignment="1" applyProtection="1">
      <alignment horizontal="center" vertical="center"/>
    </xf>
    <xf numFmtId="0" fontId="0" fillId="4" borderId="0" xfId="0" applyFill="1" applyProtection="1"/>
    <xf numFmtId="0" fontId="36" fillId="29" borderId="10" xfId="2" applyFont="1" applyFill="1" applyBorder="1" applyAlignment="1" applyProtection="1">
      <alignment vertical="center" wrapText="1"/>
    </xf>
    <xf numFmtId="0" fontId="16" fillId="4" borderId="0" xfId="2" applyFont="1" applyFill="1" applyAlignment="1" applyProtection="1">
      <alignment horizontal="left" vertical="top"/>
    </xf>
    <xf numFmtId="0" fontId="16" fillId="4" borderId="0" xfId="2" applyFont="1" applyFill="1" applyBorder="1" applyAlignment="1" applyProtection="1">
      <alignment vertical="center" wrapText="1"/>
    </xf>
    <xf numFmtId="0" fontId="16" fillId="2" borderId="0" xfId="2" applyFont="1" applyFill="1" applyAlignment="1" applyProtection="1">
      <alignment vertical="top" wrapText="1"/>
    </xf>
    <xf numFmtId="0" fontId="16" fillId="4" borderId="0" xfId="2" applyFont="1" applyFill="1" applyAlignment="1" applyProtection="1">
      <alignment horizontal="left" vertical="top" wrapText="1"/>
    </xf>
    <xf numFmtId="0" fontId="16" fillId="2" borderId="0" xfId="2" applyFont="1" applyFill="1" applyAlignment="1">
      <alignment vertical="top" wrapText="1"/>
    </xf>
    <xf numFmtId="0" fontId="7" fillId="9" borderId="0" xfId="3" applyFont="1" applyFill="1" applyBorder="1" applyAlignment="1" applyProtection="1">
      <alignment vertical="top" wrapText="1"/>
    </xf>
    <xf numFmtId="0" fontId="7" fillId="18" borderId="0" xfId="3" applyFont="1" applyFill="1" applyBorder="1" applyAlignment="1" applyProtection="1">
      <alignment horizontal="left" vertical="center" wrapText="1"/>
    </xf>
    <xf numFmtId="0" fontId="0" fillId="4" borderId="0" xfId="0" applyFont="1" applyFill="1" applyBorder="1" applyAlignment="1" applyProtection="1">
      <alignment vertical="center"/>
    </xf>
    <xf numFmtId="0" fontId="18" fillId="2" borderId="0" xfId="2" quotePrefix="1" applyFont="1" applyFill="1" applyAlignment="1" applyProtection="1">
      <alignment vertical="top"/>
    </xf>
    <xf numFmtId="0" fontId="17" fillId="2" borderId="0" xfId="2" applyFont="1" applyFill="1"/>
    <xf numFmtId="0" fontId="17" fillId="2" borderId="0" xfId="2" applyFont="1" applyFill="1" applyAlignment="1" applyProtection="1">
      <alignment horizontal="left" vertical="top" wrapText="1"/>
    </xf>
    <xf numFmtId="0" fontId="66" fillId="2" borderId="0" xfId="2" applyFont="1" applyFill="1" applyProtection="1"/>
    <xf numFmtId="0" fontId="66" fillId="2" borderId="0" xfId="2" applyFont="1" applyFill="1"/>
    <xf numFmtId="0" fontId="17" fillId="4" borderId="0" xfId="2" applyFont="1" applyFill="1"/>
    <xf numFmtId="0" fontId="17" fillId="30" borderId="9" xfId="2" applyFont="1" applyFill="1" applyBorder="1" applyAlignment="1" applyProtection="1">
      <alignment vertical="center" wrapText="1"/>
    </xf>
    <xf numFmtId="0" fontId="18" fillId="30" borderId="10" xfId="2" applyFont="1" applyFill="1" applyBorder="1" applyAlignment="1" applyProtection="1">
      <alignment horizontal="center" vertical="center" wrapText="1"/>
    </xf>
    <xf numFmtId="0" fontId="17" fillId="30" borderId="10" xfId="2" applyFont="1" applyFill="1" applyBorder="1" applyAlignment="1" applyProtection="1">
      <alignment vertical="center" wrapText="1"/>
    </xf>
    <xf numFmtId="0" fontId="17" fillId="30" borderId="11" xfId="2" applyFont="1" applyFill="1" applyBorder="1" applyAlignment="1" applyProtection="1">
      <alignment vertical="center" wrapText="1"/>
    </xf>
    <xf numFmtId="0" fontId="17" fillId="4" borderId="45" xfId="2" applyFont="1" applyFill="1" applyBorder="1" applyAlignment="1" applyProtection="1">
      <alignment vertical="center" wrapText="1"/>
    </xf>
    <xf numFmtId="0" fontId="17" fillId="0" borderId="12" xfId="2" applyFont="1" applyBorder="1" applyAlignment="1" applyProtection="1">
      <alignment vertical="center" wrapText="1"/>
    </xf>
    <xf numFmtId="0" fontId="17" fillId="0" borderId="2" xfId="2" applyFont="1" applyBorder="1" applyAlignment="1" applyProtection="1">
      <alignment horizontal="center" vertical="center" wrapText="1"/>
    </xf>
    <xf numFmtId="9" fontId="17" fillId="0" borderId="2" xfId="2" applyNumberFormat="1" applyFont="1" applyBorder="1" applyAlignment="1" applyProtection="1">
      <alignment vertical="center" wrapText="1"/>
    </xf>
    <xf numFmtId="0" fontId="17" fillId="0" borderId="2" xfId="2" applyFont="1" applyBorder="1" applyAlignment="1" applyProtection="1">
      <alignment vertical="center" wrapText="1"/>
    </xf>
    <xf numFmtId="0" fontId="17" fillId="0" borderId="13" xfId="2" applyFont="1" applyBorder="1" applyAlignment="1" applyProtection="1">
      <alignment vertical="center" wrapText="1"/>
    </xf>
    <xf numFmtId="0" fontId="17" fillId="0" borderId="41" xfId="2" applyFont="1" applyBorder="1" applyAlignment="1" applyProtection="1">
      <alignment vertical="center" wrapText="1"/>
    </xf>
    <xf numFmtId="0" fontId="17" fillId="0" borderId="42" xfId="2" applyFont="1" applyBorder="1" applyAlignment="1" applyProtection="1">
      <alignment horizontal="center" vertical="center" wrapText="1"/>
    </xf>
    <xf numFmtId="9" fontId="17" fillId="0" borderId="42" xfId="2" applyNumberFormat="1" applyFont="1" applyBorder="1" applyAlignment="1" applyProtection="1">
      <alignment vertical="center" wrapText="1"/>
    </xf>
    <xf numFmtId="0" fontId="17" fillId="0" borderId="42" xfId="2" applyFont="1" applyBorder="1" applyAlignment="1" applyProtection="1">
      <alignment vertical="center" wrapText="1"/>
    </xf>
    <xf numFmtId="0" fontId="17" fillId="0" borderId="46" xfId="2" applyFont="1" applyBorder="1" applyAlignment="1" applyProtection="1">
      <alignment vertical="center" wrapText="1"/>
    </xf>
    <xf numFmtId="0" fontId="67" fillId="0" borderId="9" xfId="2" applyFont="1" applyBorder="1" applyAlignment="1" applyProtection="1">
      <alignment vertical="center" wrapText="1"/>
    </xf>
    <xf numFmtId="0" fontId="68" fillId="31" borderId="10" xfId="2" applyFont="1" applyFill="1" applyBorder="1" applyAlignment="1" applyProtection="1">
      <alignment horizontal="center" vertical="center" wrapText="1"/>
    </xf>
    <xf numFmtId="0" fontId="67" fillId="0" borderId="10" xfId="2" applyFont="1" applyBorder="1" applyAlignment="1" applyProtection="1">
      <alignment horizontal="center" vertical="center" wrapText="1"/>
    </xf>
    <xf numFmtId="0" fontId="67" fillId="0" borderId="11" xfId="2" applyFont="1" applyBorder="1" applyAlignment="1" applyProtection="1">
      <alignment horizontal="center" vertical="center" wrapText="1"/>
    </xf>
    <xf numFmtId="0" fontId="67" fillId="0" borderId="12" xfId="2" applyFont="1" applyBorder="1" applyAlignment="1" applyProtection="1">
      <alignment horizontal="center" vertical="center"/>
    </xf>
    <xf numFmtId="6" fontId="67" fillId="31" borderId="2" xfId="2" applyNumberFormat="1" applyFont="1" applyFill="1" applyBorder="1" applyAlignment="1" applyProtection="1">
      <alignment horizontal="center" vertical="center"/>
    </xf>
    <xf numFmtId="6" fontId="67" fillId="0" borderId="2" xfId="2" applyNumberFormat="1" applyFont="1" applyBorder="1" applyAlignment="1" applyProtection="1">
      <alignment horizontal="center" vertical="center"/>
    </xf>
    <xf numFmtId="9" fontId="67" fillId="0" borderId="2" xfId="2" applyNumberFormat="1" applyFont="1" applyBorder="1" applyAlignment="1" applyProtection="1">
      <alignment horizontal="center" vertical="center"/>
    </xf>
    <xf numFmtId="2" fontId="67" fillId="0" borderId="13" xfId="2" applyNumberFormat="1" applyFont="1" applyBorder="1" applyAlignment="1" applyProtection="1">
      <alignment horizontal="center" vertical="center" wrapText="1"/>
    </xf>
    <xf numFmtId="0" fontId="67" fillId="0" borderId="41" xfId="2" applyFont="1" applyBorder="1" applyAlignment="1" applyProtection="1">
      <alignment horizontal="center" vertical="center"/>
    </xf>
    <xf numFmtId="6" fontId="67" fillId="31" borderId="42" xfId="2" applyNumberFormat="1" applyFont="1" applyFill="1" applyBorder="1" applyAlignment="1" applyProtection="1">
      <alignment horizontal="center" vertical="center"/>
    </xf>
    <xf numFmtId="6" fontId="67" fillId="0" borderId="42" xfId="2" applyNumberFormat="1" applyFont="1" applyBorder="1" applyAlignment="1" applyProtection="1">
      <alignment horizontal="center" vertical="center"/>
    </xf>
    <xf numFmtId="9" fontId="67" fillId="0" borderId="42" xfId="2" applyNumberFormat="1" applyFont="1" applyBorder="1" applyAlignment="1" applyProtection="1">
      <alignment horizontal="center" vertical="center"/>
    </xf>
    <xf numFmtId="2" fontId="67" fillId="0" borderId="46" xfId="2" applyNumberFormat="1" applyFont="1" applyBorder="1" applyAlignment="1" applyProtection="1">
      <alignment horizontal="center" vertical="center" wrapText="1"/>
    </xf>
    <xf numFmtId="0" fontId="7" fillId="18" borderId="17" xfId="2" applyFont="1" applyFill="1" applyBorder="1" applyAlignment="1" applyProtection="1">
      <alignment horizontal="left" vertical="top" wrapText="1"/>
    </xf>
    <xf numFmtId="0" fontId="16" fillId="18" borderId="0" xfId="3" applyFont="1" applyFill="1" applyBorder="1" applyAlignment="1" applyProtection="1">
      <alignment horizontal="left" vertical="top" wrapText="1"/>
      <protection locked="0"/>
    </xf>
    <xf numFmtId="0" fontId="0" fillId="0" borderId="0" xfId="0" applyProtection="1"/>
    <xf numFmtId="0" fontId="7" fillId="4" borderId="0" xfId="0" applyFont="1" applyFill="1" applyProtection="1"/>
    <xf numFmtId="0" fontId="0" fillId="0" borderId="0" xfId="0" applyFont="1" applyFill="1" applyBorder="1" applyProtection="1"/>
    <xf numFmtId="0" fontId="0" fillId="9" borderId="0" xfId="0" applyFont="1" applyFill="1" applyBorder="1" applyProtection="1"/>
    <xf numFmtId="0" fontId="0" fillId="9"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9" borderId="0" xfId="0" applyFont="1" applyFill="1" applyBorder="1" applyAlignment="1" applyProtection="1">
      <alignment vertical="center"/>
    </xf>
    <xf numFmtId="0" fontId="7" fillId="10" borderId="14" xfId="0" applyFont="1" applyFill="1" applyBorder="1" applyAlignment="1" applyProtection="1">
      <alignment vertical="center"/>
    </xf>
    <xf numFmtId="0" fontId="7" fillId="10" borderId="15" xfId="0" applyFont="1" applyFill="1" applyBorder="1" applyAlignment="1" applyProtection="1">
      <alignment vertical="center"/>
    </xf>
    <xf numFmtId="0" fontId="0" fillId="0" borderId="0" xfId="0" applyFont="1" applyFill="1" applyBorder="1" applyAlignment="1" applyProtection="1">
      <alignment vertical="center"/>
    </xf>
    <xf numFmtId="0" fontId="7" fillId="10" borderId="14" xfId="0" applyFont="1" applyFill="1" applyBorder="1" applyProtection="1"/>
    <xf numFmtId="0" fontId="7" fillId="10" borderId="15" xfId="0" applyFont="1" applyFill="1" applyBorder="1" applyProtection="1"/>
    <xf numFmtId="0" fontId="7" fillId="9" borderId="0" xfId="0" applyFont="1" applyFill="1" applyBorder="1" applyProtection="1"/>
    <xf numFmtId="0" fontId="7" fillId="10" borderId="14" xfId="0" applyFont="1" applyFill="1" applyBorder="1" applyAlignment="1" applyProtection="1">
      <alignment vertical="top"/>
    </xf>
    <xf numFmtId="0" fontId="7" fillId="10" borderId="15" xfId="0" applyFont="1" applyFill="1" applyBorder="1" applyAlignment="1" applyProtection="1">
      <alignment vertical="top"/>
    </xf>
    <xf numFmtId="0" fontId="0" fillId="0" borderId="0" xfId="0" applyFont="1" applyFill="1" applyBorder="1" applyAlignment="1" applyProtection="1">
      <alignment wrapText="1"/>
    </xf>
    <xf numFmtId="0" fontId="6" fillId="9" borderId="0" xfId="0" applyFont="1" applyFill="1" applyBorder="1" applyProtection="1"/>
    <xf numFmtId="0" fontId="8" fillId="9" borderId="0" xfId="0" applyFont="1" applyFill="1" applyBorder="1" applyProtection="1"/>
    <xf numFmtId="0" fontId="8" fillId="10" borderId="14" xfId="0" applyFont="1" applyFill="1" applyBorder="1" applyAlignment="1" applyProtection="1">
      <alignment vertical="top"/>
    </xf>
    <xf numFmtId="0" fontId="7" fillId="9" borderId="0" xfId="0" applyFont="1" applyFill="1" applyBorder="1" applyAlignment="1" applyProtection="1">
      <alignment horizontal="left" vertical="top"/>
    </xf>
    <xf numFmtId="0" fontId="7" fillId="18" borderId="0" xfId="0" applyFont="1" applyFill="1" applyBorder="1" applyAlignment="1" applyProtection="1">
      <alignment horizontal="left" vertical="top" wrapText="1"/>
    </xf>
    <xf numFmtId="0" fontId="37" fillId="19" borderId="2" xfId="0" applyFont="1" applyFill="1" applyBorder="1" applyAlignment="1" applyProtection="1">
      <alignment horizontal="left" vertical="center"/>
    </xf>
    <xf numFmtId="0" fontId="38" fillId="19" borderId="2" xfId="0" applyFont="1" applyFill="1" applyBorder="1" applyAlignment="1" applyProtection="1">
      <alignment horizontal="left" vertical="center"/>
    </xf>
    <xf numFmtId="0" fontId="39" fillId="19" borderId="2" xfId="0" applyFont="1" applyFill="1" applyBorder="1" applyProtection="1"/>
    <xf numFmtId="164" fontId="7" fillId="8" borderId="2" xfId="0" applyNumberFormat="1" applyFont="1" applyFill="1" applyBorder="1" applyAlignment="1" applyProtection="1">
      <alignment horizontal="center" vertical="center"/>
      <protection locked="0"/>
    </xf>
    <xf numFmtId="0" fontId="7" fillId="0" borderId="22" xfId="0" applyFont="1" applyBorder="1" applyProtection="1"/>
    <xf numFmtId="164" fontId="8" fillId="0" borderId="18" xfId="0" applyNumberFormat="1" applyFont="1" applyBorder="1" applyAlignment="1" applyProtection="1">
      <alignment horizontal="right" vertical="center" wrapText="1"/>
    </xf>
    <xf numFmtId="164" fontId="36" fillId="20" borderId="3" xfId="0" applyNumberFormat="1" applyFont="1" applyFill="1" applyBorder="1" applyAlignment="1" applyProtection="1">
      <alignment horizontal="center" vertical="center"/>
    </xf>
    <xf numFmtId="164" fontId="35" fillId="21" borderId="3" xfId="0" applyNumberFormat="1" applyFont="1" applyFill="1" applyBorder="1" applyAlignment="1" applyProtection="1">
      <alignment horizontal="center" vertical="center"/>
    </xf>
    <xf numFmtId="0" fontId="0" fillId="18" borderId="0" xfId="0" applyFont="1" applyFill="1" applyBorder="1" applyProtection="1"/>
    <xf numFmtId="164" fontId="7" fillId="3" borderId="2" xfId="0" applyNumberFormat="1" applyFont="1" applyFill="1" applyBorder="1" applyAlignment="1" applyProtection="1">
      <alignment horizontal="center" vertical="center"/>
    </xf>
    <xf numFmtId="164" fontId="40" fillId="20" borderId="3" xfId="0" applyNumberFormat="1" applyFont="1" applyFill="1" applyBorder="1" applyAlignment="1" applyProtection="1">
      <alignment horizontal="center" vertical="center"/>
    </xf>
    <xf numFmtId="164" fontId="36" fillId="20" borderId="19" xfId="0" applyNumberFormat="1" applyFont="1" applyFill="1" applyBorder="1" applyAlignment="1" applyProtection="1">
      <alignment horizontal="center" vertical="center"/>
    </xf>
    <xf numFmtId="0" fontId="7" fillId="4" borderId="0" xfId="0" applyFont="1" applyFill="1" applyBorder="1" applyProtection="1"/>
    <xf numFmtId="0" fontId="0" fillId="4" borderId="0" xfId="0" applyFill="1" applyProtection="1"/>
    <xf numFmtId="0" fontId="7" fillId="0" borderId="2" xfId="0" applyFont="1" applyBorder="1" applyAlignment="1" applyProtection="1">
      <alignment horizontal="center" vertical="center"/>
    </xf>
    <xf numFmtId="0" fontId="35" fillId="9" borderId="0" xfId="0" applyFont="1" applyFill="1" applyBorder="1" applyProtection="1"/>
    <xf numFmtId="0" fontId="0" fillId="28" borderId="19" xfId="0" applyFill="1" applyBorder="1" applyAlignment="1" applyProtection="1">
      <alignment vertical="center"/>
      <protection locked="0"/>
    </xf>
    <xf numFmtId="164" fontId="7" fillId="3" borderId="22" xfId="0" applyNumberFormat="1" applyFont="1" applyFill="1" applyBorder="1" applyAlignment="1" applyProtection="1">
      <alignment horizontal="center" vertical="center"/>
    </xf>
    <xf numFmtId="0" fontId="7" fillId="0" borderId="22" xfId="0" applyFont="1" applyBorder="1" applyAlignment="1" applyProtection="1">
      <alignment horizontal="center" vertical="center"/>
    </xf>
    <xf numFmtId="164" fontId="7" fillId="3" borderId="2" xfId="0" applyNumberFormat="1" applyFont="1" applyFill="1" applyBorder="1" applyAlignment="1" applyProtection="1">
      <alignment horizontal="center" vertical="center"/>
      <protection hidden="1"/>
    </xf>
    <xf numFmtId="164" fontId="40" fillId="20" borderId="3" xfId="0" applyNumberFormat="1" applyFont="1" applyFill="1" applyBorder="1" applyAlignment="1" applyProtection="1">
      <alignment horizontal="center" vertical="center"/>
      <protection hidden="1"/>
    </xf>
    <xf numFmtId="164" fontId="37" fillId="20" borderId="3" xfId="0" applyNumberFormat="1" applyFont="1" applyFill="1" applyBorder="1" applyAlignment="1" applyProtection="1">
      <alignment horizontal="center" vertical="center"/>
      <protection hidden="1"/>
    </xf>
    <xf numFmtId="0" fontId="7" fillId="4" borderId="0" xfId="0" applyFont="1" applyFill="1" applyBorder="1" applyAlignment="1" applyProtection="1">
      <alignment horizontal="left" vertical="top"/>
      <protection locked="0"/>
    </xf>
    <xf numFmtId="0" fontId="16" fillId="4" borderId="0" xfId="3" applyFill="1" applyProtection="1"/>
    <xf numFmtId="0" fontId="16" fillId="18" borderId="0" xfId="3" applyFont="1" applyFill="1" applyBorder="1" applyProtection="1"/>
    <xf numFmtId="0" fontId="6" fillId="16" borderId="4" xfId="3" applyFont="1" applyFill="1" applyBorder="1" applyAlignment="1" applyProtection="1">
      <alignment vertical="top"/>
    </xf>
    <xf numFmtId="0" fontId="29" fillId="9" borderId="0" xfId="3" applyFont="1" applyFill="1" applyBorder="1" applyProtection="1"/>
    <xf numFmtId="0" fontId="16" fillId="9" borderId="0" xfId="3" applyFont="1" applyFill="1" applyBorder="1" applyProtection="1"/>
    <xf numFmtId="0" fontId="6" fillId="9" borderId="0" xfId="3" applyFont="1" applyFill="1" applyBorder="1" applyProtection="1"/>
    <xf numFmtId="0" fontId="0" fillId="9" borderId="0" xfId="3" applyFont="1" applyFill="1" applyBorder="1" applyProtection="1"/>
    <xf numFmtId="0" fontId="7" fillId="9" borderId="0" xfId="3" applyFont="1" applyFill="1" applyBorder="1" applyAlignment="1" applyProtection="1">
      <alignment horizontal="left" vertical="top"/>
    </xf>
    <xf numFmtId="0" fontId="35" fillId="9" borderId="0" xfId="3" applyFont="1" applyFill="1" applyBorder="1" applyProtection="1"/>
    <xf numFmtId="164" fontId="7" fillId="33" borderId="2" xfId="2" applyNumberFormat="1" applyFont="1" applyFill="1" applyBorder="1" applyAlignment="1" applyProtection="1">
      <alignment horizontal="center" vertical="top" wrapText="1"/>
      <protection locked="0"/>
    </xf>
    <xf numFmtId="164" fontId="36" fillId="32" borderId="2" xfId="2" applyNumberFormat="1" applyFont="1" applyFill="1" applyBorder="1" applyAlignment="1" applyProtection="1">
      <alignment horizontal="center" vertical="top" wrapText="1"/>
    </xf>
    <xf numFmtId="164" fontId="7" fillId="33" borderId="2" xfId="2" applyNumberFormat="1" applyFont="1" applyFill="1" applyBorder="1" applyAlignment="1" applyProtection="1">
      <alignment horizontal="center" vertical="center" wrapText="1"/>
      <protection locked="0"/>
    </xf>
    <xf numFmtId="164" fontId="63" fillId="32" borderId="2" xfId="2" applyNumberFormat="1" applyFont="1" applyFill="1" applyBorder="1" applyAlignment="1" applyProtection="1">
      <alignment horizontal="center" vertical="center" wrapText="1"/>
    </xf>
    <xf numFmtId="164" fontId="7" fillId="21" borderId="2" xfId="0" applyNumberFormat="1" applyFont="1" applyFill="1" applyBorder="1" applyAlignment="1" applyProtection="1">
      <alignment horizontal="center" vertical="center"/>
    </xf>
    <xf numFmtId="0" fontId="7" fillId="9" borderId="0" xfId="3" applyFont="1" applyFill="1" applyBorder="1" applyAlignment="1" applyProtection="1">
      <alignment vertical="top" wrapText="1"/>
    </xf>
    <xf numFmtId="0" fontId="7" fillId="18" borderId="0" xfId="3" applyFont="1" applyFill="1" applyBorder="1" applyAlignment="1" applyProtection="1">
      <alignment horizontal="left" vertical="center" wrapText="1"/>
    </xf>
    <xf numFmtId="0" fontId="7" fillId="10" borderId="15" xfId="0" applyFont="1" applyFill="1" applyBorder="1" applyAlignment="1" applyProtection="1">
      <alignment vertical="top" wrapText="1"/>
    </xf>
    <xf numFmtId="0" fontId="7" fillId="10" borderId="16" xfId="0" applyFont="1" applyFill="1" applyBorder="1" applyAlignment="1" applyProtection="1">
      <alignment vertical="top" wrapText="1"/>
    </xf>
    <xf numFmtId="0" fontId="7" fillId="10" borderId="15" xfId="0" applyFont="1" applyFill="1" applyBorder="1" applyAlignment="1" applyProtection="1">
      <alignment horizontal="left" vertical="center" wrapText="1"/>
    </xf>
    <xf numFmtId="0" fontId="7" fillId="4" borderId="2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18" borderId="0" xfId="2" applyFont="1" applyFill="1" applyBorder="1" applyProtection="1"/>
    <xf numFmtId="0" fontId="7" fillId="18" borderId="0" xfId="2" applyFont="1" applyFill="1" applyBorder="1" applyAlignment="1" applyProtection="1">
      <alignment horizontal="left" vertical="top" wrapText="1"/>
    </xf>
    <xf numFmtId="0" fontId="8" fillId="18" borderId="0" xfId="2" applyFont="1" applyFill="1" applyBorder="1" applyAlignment="1" applyProtection="1">
      <alignment horizontal="left" vertical="top" wrapText="1"/>
    </xf>
    <xf numFmtId="49" fontId="7" fillId="18" borderId="0" xfId="2" applyNumberFormat="1" applyFont="1" applyFill="1" applyBorder="1" applyAlignment="1" applyProtection="1">
      <alignment horizontal="left" vertical="top" wrapText="1"/>
    </xf>
    <xf numFmtId="0" fontId="27" fillId="18" borderId="0" xfId="2" applyFont="1" applyFill="1" applyBorder="1" applyAlignment="1" applyProtection="1">
      <alignment horizontal="left" vertical="top" wrapText="1"/>
    </xf>
    <xf numFmtId="0" fontId="7" fillId="3" borderId="22" xfId="0" applyFont="1" applyFill="1" applyBorder="1" applyAlignment="1" applyProtection="1">
      <alignment horizontal="center" vertical="center"/>
    </xf>
    <xf numFmtId="0" fontId="7" fillId="4" borderId="16"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63" fillId="18" borderId="0" xfId="2" applyFont="1" applyFill="1" applyBorder="1" applyAlignment="1" applyProtection="1">
      <alignment horizontal="right" vertical="center" wrapText="1"/>
    </xf>
    <xf numFmtId="164" fontId="63" fillId="18" borderId="0" xfId="2" applyNumberFormat="1" applyFont="1" applyFill="1" applyBorder="1" applyAlignment="1" applyProtection="1">
      <alignment horizontal="center" vertical="center" wrapText="1"/>
    </xf>
    <xf numFmtId="10" fontId="16" fillId="4" borderId="13" xfId="2" applyNumberFormat="1" applyFont="1" applyFill="1" applyBorder="1" applyAlignment="1" applyProtection="1">
      <alignment horizontal="center" vertical="center"/>
      <protection locked="0"/>
    </xf>
    <xf numFmtId="10" fontId="16" fillId="8" borderId="13" xfId="2" applyNumberFormat="1" applyFont="1" applyFill="1" applyBorder="1" applyAlignment="1" applyProtection="1">
      <alignment horizontal="center" vertical="center"/>
      <protection locked="0"/>
    </xf>
    <xf numFmtId="164" fontId="6" fillId="4" borderId="18" xfId="4" applyNumberFormat="1" applyFont="1" applyFill="1" applyBorder="1" applyAlignment="1" applyProtection="1">
      <alignment horizontal="center" vertical="center"/>
    </xf>
    <xf numFmtId="164" fontId="6" fillId="8" borderId="2" xfId="4" applyNumberFormat="1" applyFont="1" applyFill="1" applyBorder="1" applyAlignment="1" applyProtection="1">
      <alignment horizontal="center" vertical="center"/>
    </xf>
    <xf numFmtId="0" fontId="0" fillId="8" borderId="41" xfId="4" applyFont="1" applyFill="1" applyBorder="1" applyAlignment="1" applyProtection="1">
      <alignment horizontal="left" vertical="center"/>
    </xf>
    <xf numFmtId="164" fontId="45" fillId="8" borderId="42" xfId="4" applyNumberFormat="1" applyFont="1" applyFill="1" applyBorder="1" applyAlignment="1" applyProtection="1">
      <alignment horizontal="center" vertical="center"/>
    </xf>
    <xf numFmtId="164" fontId="16" fillId="8" borderId="42" xfId="4" applyNumberFormat="1" applyFont="1" applyFill="1" applyBorder="1" applyAlignment="1" applyProtection="1">
      <alignment horizontal="center" vertical="center"/>
    </xf>
    <xf numFmtId="164" fontId="6" fillId="8" borderId="21" xfId="4" applyNumberFormat="1" applyFont="1" applyFill="1" applyBorder="1" applyAlignment="1" applyProtection="1">
      <alignment horizontal="center" vertical="center"/>
    </xf>
    <xf numFmtId="10" fontId="16" fillId="8" borderId="46" xfId="2" applyNumberFormat="1" applyFont="1" applyFill="1" applyBorder="1" applyAlignment="1" applyProtection="1">
      <alignment horizontal="center" vertical="center"/>
      <protection locked="0"/>
    </xf>
    <xf numFmtId="0" fontId="46" fillId="4" borderId="0" xfId="0" applyFont="1" applyFill="1" applyAlignment="1" applyProtection="1">
      <alignment vertical="top" wrapText="1"/>
    </xf>
    <xf numFmtId="0" fontId="0" fillId="4" borderId="0" xfId="0" applyFill="1" applyProtection="1"/>
    <xf numFmtId="164" fontId="7" fillId="21" borderId="2" xfId="0" applyNumberFormat="1" applyFont="1" applyFill="1" applyBorder="1" applyAlignment="1" applyProtection="1">
      <alignment horizontal="center" vertical="center" wrapText="1"/>
    </xf>
    <xf numFmtId="164" fontId="7" fillId="21" borderId="22" xfId="0" applyNumberFormat="1" applyFont="1" applyFill="1" applyBorder="1" applyAlignment="1" applyProtection="1">
      <alignment horizontal="center" vertical="center" wrapText="1"/>
    </xf>
    <xf numFmtId="0" fontId="46" fillId="4" borderId="0" xfId="0" applyFont="1" applyFill="1" applyAlignment="1" applyProtection="1">
      <alignment horizontal="left" vertical="top" wrapText="1"/>
    </xf>
    <xf numFmtId="0" fontId="0" fillId="4" borderId="0" xfId="0" applyFill="1" applyProtection="1"/>
    <xf numFmtId="0" fontId="17" fillId="4" borderId="0" xfId="0" applyFont="1" applyFill="1" applyAlignment="1" applyProtection="1">
      <alignment horizontal="left" vertical="top"/>
    </xf>
    <xf numFmtId="0" fontId="17" fillId="2" borderId="0" xfId="0" applyFont="1" applyFill="1" applyProtection="1"/>
    <xf numFmtId="0" fontId="7" fillId="5" borderId="2" xfId="0" applyFont="1" applyFill="1" applyBorder="1"/>
    <xf numFmtId="0" fontId="7" fillId="22" borderId="2" xfId="0" applyFont="1" applyFill="1" applyBorder="1"/>
    <xf numFmtId="0" fontId="7" fillId="0" borderId="2" xfId="0" applyFont="1" applyBorder="1"/>
    <xf numFmtId="0" fontId="7" fillId="5" borderId="2" xfId="0" applyFont="1" applyFill="1" applyBorder="1" applyAlignment="1">
      <alignment horizontal="left"/>
    </xf>
    <xf numFmtId="0" fontId="7" fillId="5" borderId="14" xfId="0" applyFont="1" applyFill="1" applyBorder="1" applyAlignment="1">
      <alignment vertical="top"/>
    </xf>
    <xf numFmtId="0" fontId="7" fillId="5" borderId="16" xfId="0" applyFont="1" applyFill="1" applyBorder="1" applyAlignment="1">
      <alignment vertical="top"/>
    </xf>
    <xf numFmtId="0" fontId="7" fillId="0" borderId="14" xfId="0" applyFont="1" applyBorder="1" applyAlignment="1">
      <alignment vertical="top" wrapText="1"/>
    </xf>
    <xf numFmtId="0" fontId="7" fillId="0" borderId="15" xfId="0" applyFont="1" applyBorder="1" applyAlignment="1">
      <alignment vertical="top"/>
    </xf>
    <xf numFmtId="0" fontId="7" fillId="0" borderId="16" xfId="0" applyFont="1" applyBorder="1" applyAlignment="1">
      <alignment vertical="top"/>
    </xf>
    <xf numFmtId="0" fontId="7" fillId="2" borderId="0" xfId="0" applyFont="1" applyFill="1" applyAlignment="1" applyProtection="1">
      <alignment horizontal="center" vertical="center" wrapText="1"/>
    </xf>
    <xf numFmtId="0" fontId="7" fillId="2" borderId="0" xfId="0" applyFont="1" applyFill="1" applyAlignment="1" applyProtection="1">
      <alignment horizontal="center" vertical="center"/>
    </xf>
    <xf numFmtId="0" fontId="10" fillId="4" borderId="0" xfId="0" applyFont="1" applyFill="1" applyBorder="1" applyAlignment="1" applyProtection="1">
      <alignment horizontal="left" vertical="center" wrapText="1"/>
    </xf>
    <xf numFmtId="0" fontId="0" fillId="4" borderId="0" xfId="0" applyFill="1" applyProtection="1"/>
    <xf numFmtId="0" fontId="6" fillId="2" borderId="0"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xf>
    <xf numFmtId="0" fontId="6" fillId="4" borderId="0" xfId="0" applyFont="1" applyFill="1" applyBorder="1" applyAlignment="1" applyProtection="1">
      <alignment vertical="center" wrapText="1"/>
    </xf>
    <xf numFmtId="0" fontId="0" fillId="0" borderId="0" xfId="0" applyAlignment="1" applyProtection="1">
      <alignment vertical="center"/>
    </xf>
    <xf numFmtId="0" fontId="5" fillId="2" borderId="0" xfId="0" applyFont="1" applyFill="1" applyBorder="1" applyAlignment="1" applyProtection="1">
      <alignment horizontal="left" wrapText="1"/>
    </xf>
    <xf numFmtId="0" fontId="46" fillId="4" borderId="0" xfId="0" applyFont="1" applyFill="1" applyAlignment="1" applyProtection="1">
      <alignment vertical="top" wrapText="1"/>
    </xf>
    <xf numFmtId="0" fontId="0" fillId="4" borderId="0" xfId="0" applyFont="1" applyFill="1" applyBorder="1" applyAlignment="1" applyProtection="1">
      <alignment vertical="top" wrapText="1"/>
    </xf>
    <xf numFmtId="0" fontId="46" fillId="4" borderId="0" xfId="0" applyFont="1" applyFill="1" applyAlignment="1" applyProtection="1">
      <alignment horizontal="left" vertical="top" wrapText="1"/>
    </xf>
    <xf numFmtId="0" fontId="46" fillId="2" borderId="0" xfId="0" applyFont="1" applyFill="1" applyAlignment="1" applyProtection="1">
      <alignment horizontal="left" vertical="top"/>
    </xf>
    <xf numFmtId="0" fontId="17" fillId="4" borderId="0" xfId="0" applyFont="1" applyFill="1" applyAlignment="1" applyProtection="1">
      <alignment horizontal="left" vertical="top" wrapText="1"/>
    </xf>
    <xf numFmtId="0" fontId="17" fillId="0" borderId="12" xfId="2" applyFont="1" applyBorder="1" applyAlignment="1" applyProtection="1">
      <alignment vertical="center" wrapText="1"/>
    </xf>
    <xf numFmtId="0" fontId="17" fillId="0" borderId="2" xfId="2" applyFont="1" applyBorder="1" applyAlignment="1" applyProtection="1">
      <alignment vertical="center" wrapText="1"/>
    </xf>
    <xf numFmtId="0" fontId="17" fillId="0" borderId="2" xfId="2" applyFont="1" applyBorder="1" applyAlignment="1" applyProtection="1">
      <alignment horizontal="left" vertical="center" wrapText="1"/>
    </xf>
    <xf numFmtId="0" fontId="17" fillId="0" borderId="18" xfId="2" applyFont="1" applyBorder="1" applyAlignment="1" applyProtection="1">
      <alignment vertical="center" wrapText="1"/>
    </xf>
    <xf numFmtId="0" fontId="17" fillId="0" borderId="1" xfId="2" applyFont="1" applyBorder="1" applyAlignment="1" applyProtection="1">
      <alignment vertical="center" wrapText="1"/>
    </xf>
    <xf numFmtId="0" fontId="17" fillId="0" borderId="38" xfId="2" applyFont="1" applyBorder="1" applyAlignment="1" applyProtection="1">
      <alignment vertical="center" wrapText="1"/>
    </xf>
    <xf numFmtId="0" fontId="17" fillId="0" borderId="25" xfId="2" applyFont="1" applyBorder="1" applyAlignment="1" applyProtection="1">
      <alignment vertical="center" wrapText="1"/>
    </xf>
    <xf numFmtId="0" fontId="17" fillId="0" borderId="17" xfId="2" applyFont="1" applyBorder="1" applyAlignment="1" applyProtection="1">
      <alignment vertical="center" wrapText="1"/>
    </xf>
    <xf numFmtId="0" fontId="17" fillId="0" borderId="39" xfId="2" applyFont="1" applyBorder="1" applyAlignment="1" applyProtection="1">
      <alignment vertical="center" wrapText="1"/>
    </xf>
    <xf numFmtId="0" fontId="7" fillId="2" borderId="0" xfId="2" applyFont="1" applyFill="1" applyAlignment="1" applyProtection="1">
      <alignment horizontal="center" vertical="center" wrapText="1"/>
    </xf>
    <xf numFmtId="0" fontId="10" fillId="4" borderId="0" xfId="2" applyFont="1" applyFill="1" applyBorder="1" applyAlignment="1" applyProtection="1">
      <alignment horizontal="left" vertical="center" wrapText="1"/>
    </xf>
    <xf numFmtId="0" fontId="17" fillId="4" borderId="0" xfId="2" applyFont="1" applyFill="1" applyBorder="1" applyAlignment="1" applyProtection="1">
      <alignment horizontal="left" vertical="top" wrapText="1"/>
    </xf>
    <xf numFmtId="0" fontId="36" fillId="29" borderId="9" xfId="2" applyFont="1" applyFill="1" applyBorder="1" applyAlignment="1" applyProtection="1">
      <alignment vertical="center" wrapText="1"/>
    </xf>
    <xf numFmtId="0" fontId="36" fillId="29" borderId="10" xfId="2" applyFont="1" applyFill="1" applyBorder="1" applyAlignment="1" applyProtection="1">
      <alignment vertical="center" wrapText="1"/>
    </xf>
    <xf numFmtId="0" fontId="36" fillId="29" borderId="24" xfId="2" applyFont="1" applyFill="1" applyBorder="1" applyAlignment="1" applyProtection="1">
      <alignment vertical="center" wrapText="1"/>
    </xf>
    <xf numFmtId="0" fontId="36" fillId="29" borderId="23" xfId="2" applyFont="1" applyFill="1" applyBorder="1" applyAlignment="1" applyProtection="1">
      <alignment vertical="center" wrapText="1"/>
    </xf>
    <xf numFmtId="0" fontId="36" fillId="29" borderId="37" xfId="2" applyFont="1" applyFill="1" applyBorder="1" applyAlignment="1" applyProtection="1">
      <alignment vertical="center" wrapText="1"/>
    </xf>
    <xf numFmtId="0" fontId="17" fillId="0" borderId="41" xfId="2" applyFont="1" applyBorder="1" applyAlignment="1" applyProtection="1">
      <alignment vertical="center" wrapText="1"/>
    </xf>
    <xf numFmtId="0" fontId="17" fillId="0" borderId="42" xfId="2" applyFont="1" applyBorder="1" applyAlignment="1" applyProtection="1">
      <alignment vertical="center" wrapText="1"/>
    </xf>
    <xf numFmtId="0" fontId="17" fillId="4" borderId="18" xfId="2" applyFont="1" applyFill="1" applyBorder="1" applyAlignment="1" applyProtection="1">
      <alignment vertical="center" wrapText="1"/>
    </xf>
    <xf numFmtId="0" fontId="17" fillId="4" borderId="1" xfId="2" applyFont="1" applyFill="1" applyBorder="1" applyAlignment="1" applyProtection="1">
      <alignment vertical="center" wrapText="1"/>
    </xf>
    <xf numFmtId="0" fontId="17" fillId="4" borderId="38" xfId="2" applyFont="1" applyFill="1" applyBorder="1" applyAlignment="1" applyProtection="1">
      <alignment vertical="center" wrapText="1"/>
    </xf>
    <xf numFmtId="0" fontId="17" fillId="4" borderId="35" xfId="2" quotePrefix="1" applyFont="1" applyFill="1" applyBorder="1" applyAlignment="1" applyProtection="1">
      <alignment horizontal="left" wrapText="1" indent="2"/>
    </xf>
    <xf numFmtId="0" fontId="17" fillId="4" borderId="0" xfId="2" quotePrefix="1" applyFont="1" applyFill="1" applyBorder="1" applyAlignment="1" applyProtection="1">
      <alignment horizontal="left" wrapText="1" indent="2"/>
    </xf>
    <xf numFmtId="0" fontId="17" fillId="4" borderId="40" xfId="2" quotePrefix="1" applyFont="1" applyFill="1" applyBorder="1" applyAlignment="1" applyProtection="1">
      <alignment horizontal="left" wrapText="1" indent="2"/>
    </xf>
    <xf numFmtId="0" fontId="17" fillId="4" borderId="35" xfId="2" applyFont="1" applyFill="1" applyBorder="1" applyAlignment="1" applyProtection="1">
      <alignment vertical="center" wrapText="1"/>
    </xf>
    <xf numFmtId="0" fontId="17" fillId="4" borderId="0" xfId="2" applyFont="1" applyFill="1" applyBorder="1" applyAlignment="1" applyProtection="1">
      <alignment vertical="center" wrapText="1"/>
    </xf>
    <xf numFmtId="0" fontId="17" fillId="4" borderId="40" xfId="2" applyFont="1" applyFill="1" applyBorder="1" applyAlignment="1" applyProtection="1">
      <alignment vertical="center" wrapText="1"/>
    </xf>
    <xf numFmtId="0" fontId="17" fillId="4" borderId="43" xfId="2" applyFont="1" applyFill="1" applyBorder="1" applyAlignment="1" applyProtection="1">
      <alignment vertical="center" wrapText="1"/>
    </xf>
    <xf numFmtId="0" fontId="17" fillId="4" borderId="36" xfId="2" applyFont="1" applyFill="1" applyBorder="1" applyAlignment="1" applyProtection="1">
      <alignment vertical="center" wrapText="1"/>
    </xf>
    <xf numFmtId="0" fontId="17" fillId="4" borderId="44" xfId="2" applyFont="1" applyFill="1" applyBorder="1" applyAlignment="1" applyProtection="1">
      <alignment vertical="center" wrapText="1"/>
    </xf>
    <xf numFmtId="0" fontId="16" fillId="4" borderId="0" xfId="2" applyFont="1" applyFill="1" applyAlignment="1" applyProtection="1">
      <alignment horizontal="left" vertical="top" wrapText="1"/>
    </xf>
    <xf numFmtId="0" fontId="17" fillId="0" borderId="0" xfId="2" applyFont="1" applyBorder="1" applyAlignment="1" applyProtection="1">
      <alignment vertical="top" wrapText="1"/>
    </xf>
    <xf numFmtId="0" fontId="17" fillId="2" borderId="0" xfId="2" applyFont="1" applyFill="1" applyAlignment="1" applyProtection="1">
      <alignment vertical="top" wrapText="1"/>
    </xf>
    <xf numFmtId="0" fontId="16" fillId="4" borderId="0" xfId="2" applyFont="1" applyFill="1" applyAlignment="1" applyProtection="1">
      <alignment horizontal="left" vertical="top"/>
    </xf>
    <xf numFmtId="0" fontId="16" fillId="2" borderId="0" xfId="2" applyFont="1" applyFill="1" applyAlignment="1">
      <alignment vertical="top" wrapText="1"/>
    </xf>
    <xf numFmtId="0" fontId="7" fillId="4" borderId="14" xfId="0" applyFont="1" applyFill="1" applyBorder="1" applyAlignment="1" applyProtection="1">
      <alignment horizontal="left" vertical="top" wrapText="1"/>
    </xf>
    <xf numFmtId="0" fontId="7" fillId="4" borderId="15" xfId="0" applyFont="1" applyFill="1" applyBorder="1" applyAlignment="1" applyProtection="1">
      <alignment horizontal="left" vertical="top"/>
    </xf>
    <xf numFmtId="0" fontId="7" fillId="4" borderId="16" xfId="0" applyFont="1" applyFill="1" applyBorder="1" applyAlignment="1" applyProtection="1">
      <alignment horizontal="left" vertical="top"/>
    </xf>
    <xf numFmtId="0" fontId="7" fillId="4" borderId="2" xfId="3" applyFont="1" applyFill="1" applyBorder="1" applyAlignment="1" applyProtection="1">
      <alignment vertical="center"/>
    </xf>
    <xf numFmtId="0" fontId="7" fillId="4" borderId="2" xfId="3" applyFont="1" applyFill="1" applyBorder="1" applyAlignment="1" applyProtection="1">
      <alignment horizontal="left" vertical="top"/>
    </xf>
    <xf numFmtId="0" fontId="7" fillId="18" borderId="0" xfId="3" applyFont="1" applyFill="1" applyBorder="1" applyAlignment="1" applyProtection="1">
      <alignment horizontal="left" vertical="center" wrapText="1"/>
    </xf>
    <xf numFmtId="0" fontId="16" fillId="12" borderId="4" xfId="3" applyFont="1" applyFill="1" applyBorder="1" applyAlignment="1" applyProtection="1">
      <alignment horizontal="left" vertical="top" wrapText="1"/>
      <protection locked="0"/>
    </xf>
    <xf numFmtId="0" fontId="16" fillId="12" borderId="5" xfId="3" applyFont="1" applyFill="1" applyBorder="1" applyAlignment="1" applyProtection="1">
      <alignment horizontal="left" vertical="top" wrapText="1"/>
      <protection locked="0"/>
    </xf>
    <xf numFmtId="0" fontId="16" fillId="12" borderId="19" xfId="3" applyFont="1" applyFill="1" applyBorder="1" applyAlignment="1" applyProtection="1">
      <alignment horizontal="left" vertical="top" wrapText="1"/>
      <protection locked="0"/>
    </xf>
    <xf numFmtId="0" fontId="0" fillId="16" borderId="5" xfId="3" applyFont="1" applyFill="1" applyBorder="1" applyAlignment="1" applyProtection="1">
      <alignment vertical="top" wrapText="1"/>
    </xf>
    <xf numFmtId="0" fontId="16" fillId="16" borderId="5" xfId="3" applyFont="1" applyFill="1" applyBorder="1" applyAlignment="1" applyProtection="1">
      <alignment vertical="top" wrapText="1"/>
    </xf>
    <xf numFmtId="0" fontId="16" fillId="16" borderId="19" xfId="3" applyFont="1" applyFill="1" applyBorder="1" applyAlignment="1" applyProtection="1">
      <alignment vertical="top" wrapText="1"/>
    </xf>
    <xf numFmtId="0" fontId="7" fillId="3" borderId="21"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0" borderId="18"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8" fillId="0" borderId="21" xfId="0" applyFont="1" applyBorder="1" applyAlignment="1" applyProtection="1">
      <alignment horizontal="right" vertical="center"/>
    </xf>
    <xf numFmtId="0" fontId="8" fillId="0" borderId="20" xfId="0" applyFont="1" applyBorder="1" applyAlignment="1" applyProtection="1">
      <alignment horizontal="right" vertical="center"/>
    </xf>
    <xf numFmtId="0" fontId="8" fillId="0" borderId="30" xfId="0" applyFont="1" applyBorder="1" applyAlignment="1" applyProtection="1">
      <alignment horizontal="right" vertical="center"/>
    </xf>
    <xf numFmtId="0" fontId="0" fillId="16" borderId="5" xfId="3" applyFont="1" applyFill="1" applyBorder="1" applyAlignment="1" applyProtection="1">
      <alignment wrapText="1"/>
    </xf>
    <xf numFmtId="0" fontId="16" fillId="16" borderId="5" xfId="3" applyFont="1" applyFill="1" applyBorder="1" applyAlignment="1" applyProtection="1">
      <alignment wrapText="1"/>
    </xf>
    <xf numFmtId="0" fontId="16" fillId="16" borderId="19" xfId="3" applyFont="1" applyFill="1" applyBorder="1" applyAlignment="1" applyProtection="1">
      <alignment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7" fillId="4" borderId="22"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28" fillId="0" borderId="2" xfId="0" applyFont="1" applyBorder="1" applyAlignment="1" applyProtection="1">
      <alignment horizontal="center" vertical="center"/>
    </xf>
    <xf numFmtId="0" fontId="5" fillId="9" borderId="0" xfId="3" applyFont="1" applyFill="1" applyBorder="1" applyAlignment="1" applyProtection="1">
      <alignment wrapText="1"/>
    </xf>
    <xf numFmtId="0" fontId="8" fillId="3" borderId="14" xfId="0" applyFont="1" applyFill="1" applyBorder="1" applyAlignment="1" applyProtection="1">
      <alignment horizontal="left" vertical="center"/>
    </xf>
    <xf numFmtId="0" fontId="8" fillId="3" borderId="15"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7" fillId="8" borderId="14" xfId="0" applyFont="1" applyFill="1" applyBorder="1" applyAlignment="1" applyProtection="1">
      <alignment horizontal="left" vertical="top"/>
      <protection locked="0"/>
    </xf>
    <xf numFmtId="0" fontId="7" fillId="8" borderId="15" xfId="0" applyFont="1" applyFill="1" applyBorder="1" applyAlignment="1" applyProtection="1">
      <alignment horizontal="left" vertical="top"/>
      <protection locked="0"/>
    </xf>
    <xf numFmtId="0" fontId="7" fillId="8" borderId="16" xfId="0" applyFont="1" applyFill="1" applyBorder="1" applyAlignment="1" applyProtection="1">
      <alignment horizontal="left" vertical="top"/>
      <protection locked="0"/>
    </xf>
    <xf numFmtId="0" fontId="7" fillId="9" borderId="0" xfId="0" applyFont="1" applyFill="1" applyBorder="1" applyAlignment="1" applyProtection="1">
      <alignment horizontal="center" vertical="center" wrapText="1"/>
    </xf>
    <xf numFmtId="0" fontId="7" fillId="9" borderId="0" xfId="0" applyFont="1" applyFill="1" applyBorder="1" applyAlignment="1" applyProtection="1">
      <alignment horizontal="center" vertical="center"/>
    </xf>
    <xf numFmtId="0" fontId="7" fillId="10" borderId="14" xfId="0" applyFont="1" applyFill="1" applyBorder="1" applyAlignment="1" applyProtection="1">
      <alignment horizontal="left" vertical="center" wrapText="1"/>
    </xf>
    <xf numFmtId="0" fontId="7" fillId="10" borderId="15" xfId="0" applyFont="1" applyFill="1" applyBorder="1" applyAlignment="1" applyProtection="1">
      <alignment horizontal="left" vertical="center" wrapText="1"/>
    </xf>
    <xf numFmtId="0" fontId="7" fillId="10" borderId="16" xfId="0" applyFont="1" applyFill="1" applyBorder="1" applyAlignment="1" applyProtection="1">
      <alignment horizontal="left" vertical="center" wrapText="1"/>
    </xf>
    <xf numFmtId="164" fontId="7" fillId="4" borderId="14" xfId="0" applyNumberFormat="1" applyFont="1" applyFill="1" applyBorder="1" applyAlignment="1" applyProtection="1">
      <alignment horizontal="left" vertical="center"/>
    </xf>
    <xf numFmtId="164" fontId="9" fillId="4" borderId="15" xfId="0" applyNumberFormat="1" applyFont="1" applyFill="1" applyBorder="1" applyAlignment="1" applyProtection="1">
      <alignment horizontal="left" vertical="center"/>
    </xf>
    <xf numFmtId="164" fontId="9" fillId="4" borderId="16" xfId="0" applyNumberFormat="1"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7" fillId="4" borderId="14" xfId="0" applyFont="1" applyFill="1" applyBorder="1" applyAlignment="1" applyProtection="1">
      <alignment horizontal="left" vertical="top"/>
    </xf>
    <xf numFmtId="0" fontId="9" fillId="4" borderId="15" xfId="0" applyFont="1" applyFill="1" applyBorder="1" applyAlignment="1" applyProtection="1">
      <alignment horizontal="left" vertical="top"/>
    </xf>
    <xf numFmtId="0" fontId="9" fillId="4" borderId="16"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9" fillId="0" borderId="15" xfId="0" applyFont="1" applyFill="1" applyBorder="1" applyAlignment="1" applyProtection="1">
      <alignment horizontal="left" vertical="top"/>
    </xf>
    <xf numFmtId="0" fontId="9" fillId="0" borderId="16" xfId="0" applyFont="1" applyFill="1" applyBorder="1" applyAlignment="1" applyProtection="1">
      <alignment horizontal="left" vertical="top"/>
    </xf>
    <xf numFmtId="49" fontId="0" fillId="23" borderId="14" xfId="0" applyNumberFormat="1" applyFont="1" applyFill="1" applyBorder="1" applyProtection="1">
      <protection locked="0"/>
    </xf>
    <xf numFmtId="0" fontId="0" fillId="23" borderId="15" xfId="0" applyFont="1" applyFill="1" applyBorder="1" applyProtection="1">
      <protection locked="0"/>
    </xf>
    <xf numFmtId="0" fontId="0" fillId="23" borderId="16" xfId="0" applyFont="1" applyFill="1" applyBorder="1" applyProtection="1">
      <protection locked="0"/>
    </xf>
    <xf numFmtId="0" fontId="6" fillId="24" borderId="22" xfId="0" applyFont="1" applyFill="1" applyBorder="1" applyAlignment="1" applyProtection="1">
      <alignment horizontal="center" vertical="center" textRotation="90"/>
    </xf>
    <xf numFmtId="0" fontId="0" fillId="24" borderId="26" xfId="0" applyFont="1" applyFill="1" applyBorder="1" applyAlignment="1" applyProtection="1">
      <alignment horizontal="center" vertical="center" textRotation="90"/>
    </xf>
    <xf numFmtId="0" fontId="0" fillId="24" borderId="27" xfId="0" applyFont="1" applyFill="1" applyBorder="1" applyAlignment="1" applyProtection="1">
      <alignment horizontal="center" vertical="center" textRotation="90"/>
    </xf>
    <xf numFmtId="0" fontId="8" fillId="0" borderId="14" xfId="0" applyFont="1" applyBorder="1" applyAlignment="1" applyProtection="1">
      <alignment horizontal="left" vertical="top"/>
    </xf>
    <xf numFmtId="0" fontId="27" fillId="0" borderId="15" xfId="0" applyFont="1" applyBorder="1" applyAlignment="1" applyProtection="1">
      <alignment horizontal="left" vertical="top"/>
    </xf>
    <xf numFmtId="0" fontId="27" fillId="0" borderId="16" xfId="0" applyFont="1" applyBorder="1" applyAlignment="1" applyProtection="1">
      <alignment horizontal="left" vertical="top"/>
    </xf>
    <xf numFmtId="0" fontId="7" fillId="0" borderId="15" xfId="0" applyFont="1" applyBorder="1" applyAlignment="1" applyProtection="1">
      <alignment horizontal="left" vertical="top"/>
    </xf>
    <xf numFmtId="0" fontId="7" fillId="0" borderId="16" xfId="0" applyFont="1" applyBorder="1" applyAlignment="1" applyProtection="1">
      <alignment horizontal="left" vertical="top"/>
    </xf>
    <xf numFmtId="0" fontId="7" fillId="10" borderId="14" xfId="0" applyFont="1" applyFill="1" applyBorder="1" applyAlignment="1" applyProtection="1">
      <alignment vertical="top" wrapText="1"/>
    </xf>
    <xf numFmtId="0" fontId="7" fillId="10" borderId="16" xfId="0" applyFont="1" applyFill="1" applyBorder="1" applyAlignment="1" applyProtection="1">
      <alignment vertical="top" wrapText="1"/>
    </xf>
    <xf numFmtId="0" fontId="7" fillId="0" borderId="14" xfId="0" applyFont="1" applyBorder="1" applyAlignment="1" applyProtection="1">
      <alignment horizontal="left" vertical="top" wrapText="1"/>
    </xf>
    <xf numFmtId="0" fontId="7" fillId="10" borderId="15" xfId="0" applyFont="1" applyFill="1" applyBorder="1" applyAlignment="1" applyProtection="1">
      <alignment vertical="top" wrapText="1"/>
    </xf>
    <xf numFmtId="0" fontId="7" fillId="0" borderId="14" xfId="0" applyFont="1" applyBorder="1" applyAlignment="1" applyProtection="1">
      <alignment vertical="top" wrapText="1"/>
    </xf>
    <xf numFmtId="0" fontId="7" fillId="0" borderId="15" xfId="0" applyFont="1" applyBorder="1" applyAlignment="1" applyProtection="1">
      <alignment vertical="top" wrapText="1"/>
    </xf>
    <xf numFmtId="0" fontId="7" fillId="0" borderId="16" xfId="0" applyFont="1" applyBorder="1" applyAlignment="1" applyProtection="1">
      <alignment vertical="top" wrapText="1"/>
    </xf>
    <xf numFmtId="0" fontId="7" fillId="18" borderId="14" xfId="3" applyFont="1" applyFill="1" applyBorder="1" applyAlignment="1" applyProtection="1">
      <alignment horizontal="left" vertical="top" wrapText="1"/>
    </xf>
    <xf numFmtId="0" fontId="7" fillId="18" borderId="15" xfId="3" applyFont="1" applyFill="1" applyBorder="1" applyAlignment="1" applyProtection="1">
      <alignment horizontal="left" vertical="top" wrapText="1"/>
    </xf>
    <xf numFmtId="0" fontId="7" fillId="18" borderId="16" xfId="3" applyFont="1" applyFill="1" applyBorder="1" applyAlignment="1" applyProtection="1">
      <alignment horizontal="left" vertical="top" wrapText="1"/>
    </xf>
    <xf numFmtId="0" fontId="7" fillId="0" borderId="2" xfId="0" applyFont="1" applyBorder="1" applyAlignment="1" applyProtection="1">
      <alignment vertical="top" wrapText="1"/>
    </xf>
    <xf numFmtId="0" fontId="7" fillId="0" borderId="2" xfId="0" applyFont="1" applyBorder="1" applyAlignment="1" applyProtection="1">
      <alignment vertical="top"/>
    </xf>
    <xf numFmtId="0" fontId="7" fillId="0" borderId="2" xfId="0" applyFont="1" applyFill="1" applyBorder="1" applyAlignment="1" applyProtection="1">
      <alignment vertical="top"/>
    </xf>
    <xf numFmtId="14" fontId="7" fillId="0" borderId="14" xfId="0" applyNumberFormat="1"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7" fillId="0" borderId="16" xfId="0" applyFont="1" applyFill="1" applyBorder="1" applyAlignment="1" applyProtection="1">
      <alignment horizontal="left" vertical="top"/>
    </xf>
    <xf numFmtId="0" fontId="35" fillId="21" borderId="4" xfId="0" applyFont="1" applyFill="1" applyBorder="1" applyAlignment="1" applyProtection="1">
      <alignment vertical="center" wrapText="1"/>
    </xf>
    <xf numFmtId="0" fontId="35" fillId="21" borderId="5" xfId="0" applyFont="1" applyFill="1" applyBorder="1" applyAlignment="1" applyProtection="1">
      <alignment vertical="center"/>
    </xf>
    <xf numFmtId="0" fontId="41" fillId="21" borderId="5" xfId="0" applyFont="1" applyFill="1" applyBorder="1" applyAlignment="1" applyProtection="1">
      <alignment vertical="center"/>
    </xf>
    <xf numFmtId="0" fontId="41" fillId="21" borderId="19" xfId="0" applyFont="1" applyFill="1" applyBorder="1" applyAlignment="1" applyProtection="1">
      <alignment vertical="center"/>
    </xf>
    <xf numFmtId="0" fontId="36" fillId="20" borderId="4" xfId="0" applyFont="1" applyFill="1" applyBorder="1" applyAlignment="1" applyProtection="1">
      <alignment vertical="center"/>
    </xf>
    <xf numFmtId="0" fontId="36" fillId="20" borderId="5" xfId="0" applyFont="1" applyFill="1" applyBorder="1" applyAlignment="1" applyProtection="1">
      <alignment vertical="center"/>
    </xf>
    <xf numFmtId="0" fontId="40" fillId="28" borderId="5" xfId="0" applyFont="1" applyFill="1" applyBorder="1" applyAlignment="1" applyProtection="1">
      <alignment horizontal="right" vertical="center"/>
    </xf>
    <xf numFmtId="0" fontId="7" fillId="0" borderId="18"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4" borderId="14"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9" borderId="0" xfId="3" applyFont="1" applyFill="1" applyBorder="1" applyAlignment="1" applyProtection="1">
      <alignment vertical="top" wrapText="1"/>
    </xf>
    <xf numFmtId="0" fontId="36" fillId="20" borderId="4" xfId="0" applyFont="1" applyFill="1" applyBorder="1" applyAlignment="1" applyProtection="1">
      <alignment vertical="center" wrapText="1"/>
    </xf>
    <xf numFmtId="0" fontId="36" fillId="20" borderId="5" xfId="0" applyFont="1" applyFill="1" applyBorder="1" applyAlignment="1" applyProtection="1">
      <alignment vertical="center" wrapText="1"/>
    </xf>
    <xf numFmtId="0" fontId="36" fillId="20" borderId="19" xfId="0" applyFont="1" applyFill="1" applyBorder="1" applyAlignment="1" applyProtection="1">
      <alignment vertical="center" wrapText="1"/>
    </xf>
    <xf numFmtId="0" fontId="54" fillId="32" borderId="14" xfId="2" applyFont="1" applyFill="1" applyBorder="1" applyAlignment="1" applyProtection="1">
      <alignment horizontal="left" vertical="top" wrapText="1"/>
    </xf>
    <xf numFmtId="0" fontId="54" fillId="32" borderId="15" xfId="2" applyFont="1" applyFill="1" applyBorder="1" applyAlignment="1" applyProtection="1">
      <alignment horizontal="left" vertical="top" wrapText="1"/>
    </xf>
    <xf numFmtId="0" fontId="54" fillId="32" borderId="16" xfId="2" applyFont="1" applyFill="1" applyBorder="1" applyAlignment="1" applyProtection="1">
      <alignment horizontal="left" vertical="top" wrapText="1"/>
    </xf>
    <xf numFmtId="0" fontId="7" fillId="18" borderId="2" xfId="2" applyFont="1" applyFill="1" applyBorder="1" applyAlignment="1" applyProtection="1">
      <alignment horizontal="left" vertical="top" wrapText="1"/>
    </xf>
    <xf numFmtId="0" fontId="7" fillId="18" borderId="14" xfId="2" applyFont="1" applyFill="1" applyBorder="1" applyAlignment="1" applyProtection="1">
      <alignment horizontal="left" vertical="top" wrapText="1"/>
    </xf>
    <xf numFmtId="0" fontId="7" fillId="33" borderId="2" xfId="2" applyFont="1" applyFill="1" applyBorder="1" applyAlignment="1" applyProtection="1">
      <alignment horizontal="left" vertical="top" wrapText="1"/>
      <protection locked="0"/>
    </xf>
    <xf numFmtId="0" fontId="7" fillId="33" borderId="14" xfId="2" applyFont="1" applyFill="1" applyBorder="1" applyAlignment="1" applyProtection="1">
      <alignment horizontal="left" vertical="top" wrapText="1"/>
      <protection locked="0"/>
    </xf>
    <xf numFmtId="0" fontId="36" fillId="32" borderId="14" xfId="2" applyFont="1" applyFill="1" applyBorder="1" applyAlignment="1" applyProtection="1">
      <alignment horizontal="right" vertical="top" wrapText="1"/>
    </xf>
    <xf numFmtId="0" fontId="36" fillId="32" borderId="15" xfId="2" applyFont="1" applyFill="1" applyBorder="1" applyAlignment="1" applyProtection="1">
      <alignment horizontal="right" vertical="top" wrapText="1"/>
    </xf>
    <xf numFmtId="0" fontId="36" fillId="32" borderId="16" xfId="2" applyFont="1" applyFill="1" applyBorder="1" applyAlignment="1" applyProtection="1">
      <alignment horizontal="right" vertical="top" wrapText="1"/>
    </xf>
    <xf numFmtId="0" fontId="63" fillId="32" borderId="14" xfId="2" applyFont="1" applyFill="1" applyBorder="1" applyAlignment="1" applyProtection="1">
      <alignment horizontal="right" vertical="center" wrapText="1"/>
    </xf>
    <xf numFmtId="0" fontId="63" fillId="32" borderId="15" xfId="2" applyFont="1" applyFill="1" applyBorder="1" applyAlignment="1" applyProtection="1">
      <alignment horizontal="right" vertical="center" wrapText="1"/>
    </xf>
    <xf numFmtId="0" fontId="63" fillId="32" borderId="16" xfId="2" applyFont="1" applyFill="1" applyBorder="1" applyAlignment="1" applyProtection="1">
      <alignment horizontal="right" vertical="center" wrapText="1"/>
    </xf>
    <xf numFmtId="0" fontId="7" fillId="18" borderId="1" xfId="2" applyFont="1" applyFill="1" applyBorder="1" applyAlignment="1" applyProtection="1">
      <alignment horizontal="left" vertical="top" wrapText="1"/>
    </xf>
    <xf numFmtId="0" fontId="7" fillId="4" borderId="14" xfId="0" applyFont="1" applyFill="1" applyBorder="1" applyAlignment="1" applyProtection="1">
      <alignment vertical="top" wrapText="1"/>
    </xf>
    <xf numFmtId="0" fontId="7" fillId="4" borderId="15" xfId="0" applyFont="1" applyFill="1" applyBorder="1" applyAlignment="1" applyProtection="1">
      <alignment vertical="top" wrapText="1"/>
    </xf>
    <xf numFmtId="0" fontId="7" fillId="4" borderId="16" xfId="0" applyFont="1" applyFill="1" applyBorder="1" applyAlignment="1" applyProtection="1">
      <alignment vertical="top" wrapText="1"/>
    </xf>
    <xf numFmtId="0" fontId="8" fillId="0" borderId="22" xfId="0" applyFont="1" applyBorder="1" applyAlignment="1" applyProtection="1">
      <alignment horizontal="right" vertical="center"/>
    </xf>
    <xf numFmtId="0" fontId="7" fillId="4" borderId="14" xfId="0" applyFont="1" applyFill="1" applyBorder="1" applyAlignment="1" applyProtection="1">
      <alignment vertical="top"/>
    </xf>
    <xf numFmtId="0" fontId="7" fillId="4" borderId="15" xfId="0" applyFont="1" applyFill="1" applyBorder="1" applyAlignment="1" applyProtection="1">
      <alignment vertical="top"/>
    </xf>
    <xf numFmtId="0" fontId="7" fillId="4" borderId="16" xfId="0" applyFont="1" applyFill="1" applyBorder="1" applyAlignment="1" applyProtection="1">
      <alignment vertical="top"/>
    </xf>
    <xf numFmtId="0" fontId="7" fillId="0" borderId="14" xfId="0" applyFont="1" applyFill="1" applyBorder="1" applyAlignment="1" applyProtection="1">
      <alignment vertical="top" wrapText="1"/>
    </xf>
    <xf numFmtId="0" fontId="7" fillId="0" borderId="15" xfId="0" applyFont="1" applyFill="1" applyBorder="1" applyAlignment="1" applyProtection="1">
      <alignment vertical="top" wrapText="1"/>
    </xf>
    <xf numFmtId="0" fontId="7" fillId="0" borderId="16" xfId="0" applyFont="1" applyFill="1" applyBorder="1" applyAlignment="1" applyProtection="1">
      <alignment vertical="top" wrapText="1"/>
    </xf>
    <xf numFmtId="0" fontId="8" fillId="0" borderId="14" xfId="0" applyFont="1" applyFill="1" applyBorder="1" applyAlignment="1" applyProtection="1">
      <alignment horizontal="left" vertical="top"/>
    </xf>
    <xf numFmtId="0" fontId="27" fillId="0" borderId="15" xfId="0" applyFont="1" applyFill="1" applyBorder="1" applyAlignment="1" applyProtection="1">
      <alignment horizontal="left" vertical="top"/>
    </xf>
    <xf numFmtId="0" fontId="27" fillId="0" borderId="16" xfId="0" applyFont="1" applyFill="1" applyBorder="1" applyAlignment="1" applyProtection="1">
      <alignment horizontal="left" vertical="top"/>
    </xf>
    <xf numFmtId="0" fontId="7" fillId="0" borderId="14" xfId="0" applyFont="1" applyFill="1" applyBorder="1" applyAlignment="1" applyProtection="1">
      <alignment horizontal="left" vertical="top" wrapText="1"/>
    </xf>
    <xf numFmtId="0" fontId="7" fillId="4" borderId="22" xfId="0" applyFont="1" applyFill="1" applyBorder="1" applyAlignment="1" applyProtection="1">
      <alignment horizontal="center" vertical="center"/>
    </xf>
    <xf numFmtId="0" fontId="18" fillId="0" borderId="4"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53" fillId="0" borderId="5" xfId="0" applyFont="1" applyBorder="1" applyAlignment="1" applyProtection="1">
      <alignment horizontal="left" vertical="center" wrapText="1"/>
    </xf>
    <xf numFmtId="0" fontId="0" fillId="4" borderId="23" xfId="0" applyFont="1" applyFill="1" applyBorder="1" applyAlignment="1" applyProtection="1">
      <alignment horizontal="left" vertical="top" wrapText="1"/>
    </xf>
    <xf numFmtId="0" fontId="7" fillId="4" borderId="2" xfId="0" applyFont="1" applyFill="1" applyBorder="1" applyAlignment="1" applyProtection="1">
      <alignment horizontal="left" vertical="center" wrapText="1"/>
    </xf>
    <xf numFmtId="0" fontId="7" fillId="0" borderId="2" xfId="0" applyFont="1" applyBorder="1" applyAlignment="1" applyProtection="1">
      <alignment horizontal="left" vertical="center"/>
    </xf>
    <xf numFmtId="0" fontId="7" fillId="4" borderId="2" xfId="0" applyFont="1" applyFill="1" applyBorder="1" applyAlignment="1" applyProtection="1">
      <alignment vertical="top" wrapText="1"/>
    </xf>
    <xf numFmtId="0" fontId="7" fillId="4" borderId="2" xfId="0" applyFont="1" applyFill="1" applyBorder="1" applyAlignment="1" applyProtection="1">
      <alignment vertical="top"/>
    </xf>
    <xf numFmtId="14" fontId="7" fillId="4" borderId="14" xfId="0" applyNumberFormat="1" applyFont="1" applyFill="1" applyBorder="1" applyAlignment="1" applyProtection="1">
      <alignment horizontal="left" vertical="top"/>
    </xf>
    <xf numFmtId="0" fontId="7" fillId="4" borderId="2" xfId="0" applyFont="1" applyFill="1" applyBorder="1" applyAlignment="1" applyProtection="1">
      <alignment horizontal="left" vertical="top"/>
    </xf>
    <xf numFmtId="0" fontId="8" fillId="0" borderId="15" xfId="0" applyFont="1" applyBorder="1" applyAlignment="1" applyProtection="1">
      <alignment horizontal="left" vertical="top"/>
    </xf>
    <xf numFmtId="0" fontId="8" fillId="0" borderId="16" xfId="0" applyFont="1" applyBorder="1" applyAlignment="1" applyProtection="1">
      <alignment horizontal="left" vertical="top"/>
    </xf>
    <xf numFmtId="0" fontId="7" fillId="4" borderId="23"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36" fillId="32" borderId="2" xfId="2" applyFont="1" applyFill="1" applyBorder="1" applyAlignment="1" applyProtection="1">
      <alignment horizontal="right" vertical="top"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18" borderId="23" xfId="3" applyFont="1" applyFill="1" applyBorder="1" applyAlignment="1" applyProtection="1">
      <alignment horizontal="left" vertical="center" wrapText="1"/>
    </xf>
    <xf numFmtId="0" fontId="55" fillId="0" borderId="2" xfId="0" applyFont="1" applyBorder="1" applyAlignment="1" applyProtection="1">
      <alignment horizontal="center" vertical="center"/>
    </xf>
    <xf numFmtId="0" fontId="37" fillId="19" borderId="2" xfId="0" applyFont="1" applyFill="1" applyBorder="1" applyAlignment="1" applyProtection="1">
      <alignment horizontal="left" vertical="center"/>
    </xf>
    <xf numFmtId="0" fontId="0" fillId="4" borderId="14" xfId="0" applyFont="1" applyFill="1" applyBorder="1" applyAlignment="1" applyProtection="1">
      <alignment horizontal="left" vertical="center" wrapText="1"/>
    </xf>
    <xf numFmtId="0" fontId="0" fillId="4" borderId="15" xfId="0" applyFont="1" applyFill="1" applyBorder="1" applyAlignment="1" applyProtection="1">
      <alignment horizontal="left" vertical="center" wrapText="1"/>
    </xf>
    <xf numFmtId="0" fontId="0" fillId="4" borderId="16"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8" fillId="0" borderId="18" xfId="0" applyFont="1" applyBorder="1" applyAlignment="1" applyProtection="1">
      <alignment horizontal="right" vertical="center"/>
    </xf>
    <xf numFmtId="0" fontId="8" fillId="0" borderId="6"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4" fillId="4" borderId="0" xfId="0" applyFont="1" applyFill="1" applyAlignment="1" applyProtection="1">
      <alignment vertical="top" wrapText="1"/>
    </xf>
    <xf numFmtId="0" fontId="0" fillId="4" borderId="0" xfId="0" applyFill="1" applyAlignment="1" applyProtection="1">
      <alignment vertical="top" wrapText="1"/>
    </xf>
    <xf numFmtId="0" fontId="7" fillId="4" borderId="18" xfId="0" applyFont="1" applyFill="1" applyBorder="1" applyAlignment="1" applyProtection="1">
      <alignment horizontal="left" vertical="center"/>
    </xf>
    <xf numFmtId="0" fontId="7" fillId="4" borderId="1" xfId="0" applyFont="1" applyFill="1" applyBorder="1" applyAlignment="1" applyProtection="1">
      <alignment horizontal="left" vertical="center"/>
    </xf>
    <xf numFmtId="0" fontId="7" fillId="4" borderId="25"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0" fontId="7" fillId="4" borderId="16"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8" fillId="18" borderId="0" xfId="2" applyFont="1" applyFill="1" applyBorder="1" applyAlignment="1" applyProtection="1">
      <alignment horizontal="left" vertical="top" wrapText="1"/>
    </xf>
    <xf numFmtId="0" fontId="54" fillId="32" borderId="2" xfId="2" applyFont="1" applyFill="1" applyBorder="1" applyAlignment="1" applyProtection="1">
      <alignment horizontal="left" vertical="top" wrapText="1"/>
    </xf>
    <xf numFmtId="0" fontId="7" fillId="18" borderId="14" xfId="0" applyFont="1" applyFill="1" applyBorder="1" applyAlignment="1" applyProtection="1">
      <alignment horizontal="left" vertical="top" wrapText="1"/>
    </xf>
    <xf numFmtId="0" fontId="7" fillId="18" borderId="15" xfId="0" applyFont="1" applyFill="1" applyBorder="1" applyAlignment="1" applyProtection="1">
      <alignment horizontal="left" vertical="top" wrapText="1"/>
    </xf>
    <xf numFmtId="0" fontId="7" fillId="18" borderId="16" xfId="0" applyFont="1" applyFill="1" applyBorder="1" applyAlignment="1" applyProtection="1">
      <alignment horizontal="left" vertical="top" wrapText="1"/>
    </xf>
    <xf numFmtId="0" fontId="7" fillId="4" borderId="0" xfId="4" applyFont="1" applyFill="1" applyBorder="1" applyAlignment="1" applyProtection="1">
      <alignment horizontal="left" vertical="center" wrapText="1"/>
    </xf>
    <xf numFmtId="0" fontId="7" fillId="4" borderId="0" xfId="4" applyFont="1" applyFill="1" applyAlignment="1" applyProtection="1">
      <alignment horizontal="center" vertical="top" wrapText="1"/>
    </xf>
    <xf numFmtId="0" fontId="42" fillId="2" borderId="0" xfId="4" applyFont="1" applyFill="1" applyAlignment="1" applyProtection="1">
      <alignment horizontal="center" vertical="center" wrapText="1"/>
    </xf>
    <xf numFmtId="49" fontId="2" fillId="25" borderId="0" xfId="4" applyNumberFormat="1" applyFont="1" applyFill="1" applyBorder="1" applyAlignment="1" applyProtection="1">
      <alignment horizontal="left" vertical="center"/>
      <protection locked="0"/>
    </xf>
    <xf numFmtId="0" fontId="2" fillId="25" borderId="0" xfId="4" applyFont="1" applyFill="1" applyBorder="1" applyAlignment="1" applyProtection="1">
      <alignment horizontal="left" vertical="center"/>
      <protection locked="0"/>
    </xf>
    <xf numFmtId="0" fontId="6" fillId="25" borderId="0" xfId="4" applyFont="1" applyFill="1" applyBorder="1" applyAlignment="1" applyProtection="1">
      <alignment horizontal="left" vertical="center"/>
    </xf>
    <xf numFmtId="0" fontId="6" fillId="7" borderId="37" xfId="4" applyFont="1" applyFill="1" applyBorder="1" applyAlignment="1" applyProtection="1">
      <alignment horizontal="center" wrapText="1"/>
    </xf>
    <xf numFmtId="0" fontId="6" fillId="7" borderId="40" xfId="4" applyFont="1" applyFill="1" applyBorder="1" applyAlignment="1" applyProtection="1">
      <alignment horizontal="center" wrapText="1"/>
    </xf>
    <xf numFmtId="0" fontId="7" fillId="4" borderId="0" xfId="4" applyFont="1" applyFill="1" applyBorder="1" applyAlignment="1" applyProtection="1">
      <alignment vertical="top" wrapText="1"/>
    </xf>
    <xf numFmtId="0" fontId="6" fillId="4" borderId="0" xfId="4" applyFont="1" applyFill="1" applyBorder="1" applyAlignment="1" applyProtection="1">
      <alignment horizontal="left" wrapText="1"/>
    </xf>
    <xf numFmtId="0" fontId="57" fillId="2" borderId="0" xfId="4" applyFont="1" applyFill="1" applyBorder="1" applyAlignment="1" applyProtection="1">
      <alignment horizontal="left"/>
    </xf>
    <xf numFmtId="0" fontId="6" fillId="7" borderId="9" xfId="4" applyFont="1" applyFill="1" applyBorder="1" applyAlignment="1" applyProtection="1">
      <alignment horizontal="left" wrapText="1"/>
    </xf>
    <xf numFmtId="0" fontId="6" fillId="7" borderId="12" xfId="4" applyFont="1" applyFill="1" applyBorder="1" applyAlignment="1" applyProtection="1">
      <alignment horizontal="left" wrapText="1"/>
    </xf>
    <xf numFmtId="0" fontId="26" fillId="7" borderId="32" xfId="4" applyFont="1" applyFill="1" applyBorder="1" applyAlignment="1" applyProtection="1">
      <alignment horizontal="center"/>
    </xf>
    <xf numFmtId="0" fontId="26" fillId="7" borderId="27" xfId="4" applyFont="1" applyFill="1" applyBorder="1" applyAlignment="1" applyProtection="1">
      <alignment horizontal="center"/>
    </xf>
    <xf numFmtId="0" fontId="26" fillId="7" borderId="10" xfId="4" applyFont="1" applyFill="1" applyBorder="1" applyAlignment="1" applyProtection="1">
      <alignment horizontal="center"/>
    </xf>
    <xf numFmtId="0" fontId="26" fillId="7" borderId="2" xfId="4" applyFont="1" applyFill="1" applyBorder="1" applyAlignment="1" applyProtection="1">
      <alignment horizontal="center"/>
    </xf>
    <xf numFmtId="0" fontId="7" fillId="0" borderId="2" xfId="4" applyFont="1" applyBorder="1" applyAlignment="1" applyProtection="1">
      <alignment vertical="center"/>
    </xf>
    <xf numFmtId="0" fontId="7" fillId="8" borderId="14" xfId="4" applyFont="1" applyFill="1" applyBorder="1" applyAlignment="1" applyProtection="1">
      <alignment horizontal="center" vertical="center"/>
      <protection locked="0"/>
    </xf>
    <xf numFmtId="0" fontId="7" fillId="8" borderId="15" xfId="4" applyFont="1" applyFill="1" applyBorder="1" applyAlignment="1" applyProtection="1">
      <alignment horizontal="center" vertical="center"/>
      <protection locked="0"/>
    </xf>
    <xf numFmtId="0" fontId="7" fillId="8" borderId="16" xfId="4" applyFont="1" applyFill="1" applyBorder="1" applyAlignment="1" applyProtection="1">
      <alignment horizontal="center" vertical="center"/>
      <protection locked="0"/>
    </xf>
    <xf numFmtId="0" fontId="7" fillId="4" borderId="0" xfId="4" applyFont="1" applyFill="1" applyBorder="1" applyAlignment="1" applyProtection="1">
      <alignment horizontal="left" vertical="top" wrapText="1"/>
    </xf>
    <xf numFmtId="0" fontId="7" fillId="8" borderId="2" xfId="4"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top" wrapText="1"/>
    </xf>
    <xf numFmtId="0" fontId="7" fillId="0" borderId="16" xfId="0" applyFont="1" applyFill="1" applyBorder="1" applyAlignment="1" applyProtection="1">
      <alignment horizontal="left" vertical="top" wrapText="1"/>
    </xf>
    <xf numFmtId="0" fontId="7" fillId="9" borderId="0" xfId="0" applyFont="1" applyFill="1" applyBorder="1" applyAlignment="1" applyProtection="1">
      <alignment vertical="top" wrapText="1"/>
    </xf>
    <xf numFmtId="0" fontId="7" fillId="27" borderId="14" xfId="0" applyFont="1" applyFill="1" applyBorder="1" applyAlignment="1" applyProtection="1">
      <alignment horizontal="left" vertical="top" wrapText="1"/>
    </xf>
    <xf numFmtId="0" fontId="7" fillId="27" borderId="15" xfId="0" applyFont="1" applyFill="1" applyBorder="1" applyAlignment="1" applyProtection="1">
      <alignment horizontal="left" vertical="top" wrapText="1"/>
    </xf>
    <xf numFmtId="0" fontId="7" fillId="27" borderId="16" xfId="0" applyFont="1" applyFill="1" applyBorder="1" applyAlignment="1" applyProtection="1">
      <alignment horizontal="left" vertical="top" wrapText="1"/>
    </xf>
    <xf numFmtId="0" fontId="5" fillId="9" borderId="0" xfId="0" applyFont="1" applyFill="1" applyBorder="1" applyAlignment="1" applyProtection="1">
      <alignment wrapText="1"/>
    </xf>
    <xf numFmtId="0" fontId="7" fillId="26" borderId="14" xfId="0" applyFont="1" applyFill="1" applyBorder="1" applyAlignment="1" applyProtection="1">
      <alignment horizontal="left" vertical="center"/>
    </xf>
    <xf numFmtId="0" fontId="9" fillId="26" borderId="15" xfId="0" applyFont="1" applyFill="1" applyBorder="1" applyAlignment="1" applyProtection="1">
      <alignment horizontal="left" vertical="center"/>
    </xf>
    <xf numFmtId="0" fontId="9" fillId="26" borderId="16" xfId="0" applyFont="1" applyFill="1" applyBorder="1" applyAlignment="1" applyProtection="1">
      <alignment horizontal="left" vertical="center"/>
    </xf>
    <xf numFmtId="0" fontId="0" fillId="23" borderId="14" xfId="0" applyFont="1" applyFill="1" applyBorder="1" applyProtection="1">
      <protection locked="0"/>
    </xf>
    <xf numFmtId="0" fontId="0" fillId="16" borderId="5" xfId="0" applyFont="1" applyFill="1" applyBorder="1" applyProtection="1"/>
    <xf numFmtId="0" fontId="0" fillId="16" borderId="19" xfId="0" applyFont="1" applyFill="1" applyBorder="1" applyProtection="1"/>
    <xf numFmtId="0" fontId="7" fillId="9" borderId="0" xfId="0" applyFont="1" applyFill="1" applyBorder="1" applyAlignment="1" applyProtection="1">
      <alignment horizontal="left" vertical="top" wrapText="1"/>
    </xf>
    <xf numFmtId="0" fontId="7" fillId="0" borderId="22"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43" fillId="0" borderId="2" xfId="0" applyFont="1" applyFill="1" applyBorder="1" applyAlignment="1" applyProtection="1">
      <alignment horizontal="center" vertical="center"/>
    </xf>
    <xf numFmtId="0" fontId="8" fillId="9" borderId="0" xfId="0" applyFont="1" applyFill="1" applyBorder="1" applyAlignment="1" applyProtection="1">
      <alignment horizontal="left" vertical="top" wrapText="1"/>
    </xf>
    <xf numFmtId="0" fontId="7" fillId="0" borderId="2" xfId="0" applyFont="1" applyFill="1" applyBorder="1" applyAlignment="1" applyProtection="1">
      <alignment horizontal="center" vertical="center"/>
    </xf>
    <xf numFmtId="0" fontId="7" fillId="0" borderId="18"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7" fillId="0" borderId="2" xfId="0" applyFont="1" applyFill="1" applyBorder="1" applyAlignment="1" applyProtection="1">
      <alignment horizontal="center" vertical="center" wrapText="1"/>
    </xf>
    <xf numFmtId="0" fontId="7" fillId="9" borderId="14" xfId="0" applyFont="1" applyFill="1" applyBorder="1" applyAlignment="1" applyProtection="1">
      <alignment horizontal="left" vertical="center" wrapText="1"/>
    </xf>
    <xf numFmtId="0" fontId="7" fillId="9" borderId="15" xfId="0" applyFont="1" applyFill="1" applyBorder="1" applyAlignment="1" applyProtection="1">
      <alignment horizontal="left" vertical="center" wrapText="1"/>
    </xf>
    <xf numFmtId="0" fontId="7" fillId="9" borderId="16" xfId="0" applyFont="1" applyFill="1" applyBorder="1" applyAlignment="1" applyProtection="1">
      <alignment horizontal="left" vertical="center" wrapText="1"/>
    </xf>
    <xf numFmtId="0" fontId="8" fillId="0" borderId="21" xfId="0" applyFont="1" applyFill="1" applyBorder="1" applyAlignment="1" applyProtection="1">
      <alignment horizontal="right" vertical="center"/>
    </xf>
    <xf numFmtId="0" fontId="8" fillId="0" borderId="20" xfId="0" applyFont="1" applyFill="1" applyBorder="1" applyAlignment="1" applyProtection="1">
      <alignment horizontal="right" vertical="center"/>
    </xf>
    <xf numFmtId="0" fontId="8" fillId="0" borderId="30" xfId="0" applyFont="1" applyFill="1" applyBorder="1" applyAlignment="1" applyProtection="1">
      <alignment horizontal="right" vertical="center"/>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24"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10" xfId="0"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xf>
    <xf numFmtId="0" fontId="34" fillId="14" borderId="4" xfId="0" applyFont="1" applyFill="1" applyBorder="1" applyAlignment="1" applyProtection="1">
      <alignment vertical="center"/>
    </xf>
    <xf numFmtId="0" fontId="34" fillId="14" borderId="5" xfId="0" applyFont="1" applyFill="1" applyBorder="1" applyAlignment="1" applyProtection="1">
      <alignment vertical="center"/>
    </xf>
    <xf numFmtId="0" fontId="33" fillId="14" borderId="5" xfId="0" applyFont="1" applyFill="1" applyBorder="1" applyAlignment="1" applyProtection="1">
      <alignment horizontal="right" vertical="center"/>
    </xf>
    <xf numFmtId="0" fontId="33" fillId="14" borderId="19" xfId="0" applyFont="1" applyFill="1" applyBorder="1" applyAlignment="1" applyProtection="1">
      <alignment horizontal="right" vertical="center"/>
    </xf>
    <xf numFmtId="0" fontId="34" fillId="14" borderId="4" xfId="0" applyFont="1" applyFill="1" applyBorder="1" applyAlignment="1" applyProtection="1">
      <alignment vertical="center" wrapText="1"/>
    </xf>
    <xf numFmtId="0" fontId="34" fillId="14" borderId="19" xfId="0" applyFont="1" applyFill="1" applyBorder="1" applyAlignment="1" applyProtection="1">
      <alignment vertical="center"/>
    </xf>
    <xf numFmtId="0" fontId="43" fillId="0" borderId="11" xfId="0" applyFont="1" applyFill="1" applyBorder="1" applyAlignment="1" applyProtection="1">
      <alignment horizontal="center" vertical="center"/>
    </xf>
    <xf numFmtId="0" fontId="43" fillId="0" borderId="13" xfId="0" applyFont="1" applyFill="1" applyBorder="1" applyAlignment="1" applyProtection="1">
      <alignment horizontal="center" vertical="center"/>
    </xf>
    <xf numFmtId="0" fontId="8" fillId="13" borderId="14" xfId="0" applyFont="1" applyFill="1" applyBorder="1" applyAlignment="1" applyProtection="1">
      <alignment horizontal="left" vertical="center"/>
    </xf>
    <xf numFmtId="0" fontId="8" fillId="13" borderId="15" xfId="0" applyFont="1" applyFill="1" applyBorder="1" applyAlignment="1" applyProtection="1">
      <alignment horizontal="left" vertical="center"/>
    </xf>
    <xf numFmtId="0" fontId="8" fillId="13" borderId="16" xfId="0" applyFont="1" applyFill="1" applyBorder="1" applyAlignment="1" applyProtection="1">
      <alignment horizontal="left" vertical="center"/>
    </xf>
    <xf numFmtId="0" fontId="7" fillId="12" borderId="14" xfId="0" applyFont="1" applyFill="1" applyBorder="1" applyAlignment="1" applyProtection="1">
      <alignment horizontal="left" vertical="top"/>
      <protection locked="0"/>
    </xf>
    <xf numFmtId="0" fontId="7" fillId="12" borderId="15" xfId="0" applyFont="1" applyFill="1" applyBorder="1" applyAlignment="1" applyProtection="1">
      <alignment horizontal="left" vertical="top"/>
      <protection locked="0"/>
    </xf>
    <xf numFmtId="0" fontId="7" fillId="12" borderId="16" xfId="0" applyFont="1" applyFill="1" applyBorder="1" applyAlignment="1" applyProtection="1">
      <alignment horizontal="left" vertical="top"/>
      <protection locked="0"/>
    </xf>
    <xf numFmtId="0" fontId="8" fillId="0" borderId="33" xfId="0" applyFont="1" applyFill="1" applyBorder="1" applyAlignment="1" applyProtection="1">
      <alignment horizontal="right" vertical="center"/>
    </xf>
    <xf numFmtId="0" fontId="7" fillId="0" borderId="10" xfId="0" applyFont="1" applyFill="1" applyBorder="1" applyAlignment="1" applyProtection="1">
      <alignment horizontal="center" vertical="center" wrapText="1"/>
    </xf>
    <xf numFmtId="0" fontId="35" fillId="15" borderId="4" xfId="0" applyFont="1" applyFill="1" applyBorder="1" applyAlignment="1" applyProtection="1">
      <alignment vertical="center" wrapText="1"/>
    </xf>
    <xf numFmtId="0" fontId="35" fillId="15" borderId="5" xfId="0" applyFont="1" applyFill="1" applyBorder="1" applyAlignment="1" applyProtection="1">
      <alignment vertical="center"/>
    </xf>
    <xf numFmtId="0" fontId="41" fillId="15" borderId="5" xfId="0" applyFont="1" applyFill="1" applyBorder="1" applyAlignment="1" applyProtection="1">
      <alignment vertical="center"/>
    </xf>
    <xf numFmtId="0" fontId="41" fillId="15" borderId="19"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2" xfId="0" applyFont="1" applyFill="1" applyBorder="1" applyAlignment="1" applyProtection="1">
      <alignment horizontal="left" vertical="top"/>
      <protection locked="0"/>
    </xf>
    <xf numFmtId="0" fontId="0" fillId="12" borderId="4" xfId="0" applyFont="1" applyFill="1" applyBorder="1" applyAlignment="1" applyProtection="1">
      <alignment horizontal="left" vertical="top" wrapText="1"/>
      <protection locked="0"/>
    </xf>
    <xf numFmtId="0" fontId="0" fillId="12" borderId="5" xfId="0" applyFont="1" applyFill="1" applyBorder="1" applyAlignment="1" applyProtection="1">
      <alignment horizontal="left" vertical="top" wrapText="1"/>
      <protection locked="0"/>
    </xf>
    <xf numFmtId="0" fontId="0" fillId="12" borderId="19" xfId="0" applyFont="1" applyFill="1" applyBorder="1" applyAlignment="1" applyProtection="1">
      <alignment horizontal="left" vertical="top" wrapText="1"/>
      <protection locked="0"/>
    </xf>
    <xf numFmtId="0" fontId="0" fillId="16" borderId="5" xfId="0" applyFont="1" applyFill="1" applyBorder="1" applyAlignment="1" applyProtection="1">
      <alignment vertical="top" wrapText="1"/>
    </xf>
    <xf numFmtId="0" fontId="0" fillId="16" borderId="19" xfId="0" applyFont="1" applyFill="1" applyBorder="1" applyAlignment="1" applyProtection="1">
      <alignment vertical="top" wrapText="1"/>
    </xf>
    <xf numFmtId="0" fontId="44" fillId="12" borderId="4" xfId="0" applyFont="1" applyFill="1" applyBorder="1" applyAlignment="1" applyProtection="1">
      <alignment horizontal="left" vertical="top" wrapText="1"/>
      <protection locked="0"/>
    </xf>
    <xf numFmtId="0" fontId="44" fillId="12" borderId="5" xfId="0" applyFont="1" applyFill="1" applyBorder="1" applyAlignment="1" applyProtection="1">
      <alignment horizontal="left" vertical="top" wrapText="1"/>
      <protection locked="0"/>
    </xf>
    <xf numFmtId="0" fontId="44" fillId="12" borderId="19" xfId="0" applyFont="1" applyFill="1" applyBorder="1" applyAlignment="1" applyProtection="1">
      <alignment horizontal="left" vertical="top" wrapText="1"/>
      <protection locked="0"/>
    </xf>
    <xf numFmtId="0" fontId="7" fillId="19" borderId="2" xfId="0" applyFont="1" applyFill="1" applyBorder="1"/>
    <xf numFmtId="165" fontId="7" fillId="19" borderId="2" xfId="0" applyNumberFormat="1" applyFont="1" applyFill="1" applyBorder="1" applyAlignment="1">
      <alignment horizontal="left"/>
    </xf>
    <xf numFmtId="0" fontId="7" fillId="19" borderId="2" xfId="0" applyFont="1" applyFill="1" applyBorder="1"/>
    <xf numFmtId="0" fontId="7" fillId="19" borderId="14" xfId="0" applyFont="1" applyFill="1" applyBorder="1" applyAlignment="1" applyProtection="1">
      <alignment horizontal="left" vertical="top"/>
    </xf>
    <xf numFmtId="0" fontId="7" fillId="19" borderId="15" xfId="0" applyFont="1" applyFill="1" applyBorder="1" applyAlignment="1" applyProtection="1">
      <alignment horizontal="left" vertical="top"/>
    </xf>
    <xf numFmtId="0" fontId="7" fillId="19" borderId="16" xfId="0" applyFont="1" applyFill="1" applyBorder="1" applyAlignment="1" applyProtection="1">
      <alignment horizontal="left" vertical="top"/>
    </xf>
    <xf numFmtId="0" fontId="7" fillId="19" borderId="14" xfId="0" applyFont="1" applyFill="1" applyBorder="1" applyAlignment="1" applyProtection="1">
      <alignment horizontal="left" vertical="top" wrapText="1"/>
    </xf>
    <xf numFmtId="0" fontId="7" fillId="19" borderId="2" xfId="0" applyFont="1" applyFill="1" applyBorder="1" applyAlignment="1" applyProtection="1">
      <alignment vertical="top"/>
    </xf>
    <xf numFmtId="0" fontId="7" fillId="19" borderId="15" xfId="0" applyFont="1" applyFill="1" applyBorder="1" applyAlignment="1" applyProtection="1">
      <alignment horizontal="left" vertical="top" wrapText="1"/>
    </xf>
    <xf numFmtId="0" fontId="7" fillId="19" borderId="16" xfId="0" applyFont="1" applyFill="1" applyBorder="1" applyAlignment="1" applyProtection="1">
      <alignment horizontal="left" vertical="top" wrapText="1"/>
    </xf>
    <xf numFmtId="0" fontId="45" fillId="19" borderId="2" xfId="4" applyFont="1" applyFill="1" applyBorder="1" applyAlignment="1" applyProtection="1">
      <alignment horizontal="left" vertical="center" wrapText="1"/>
    </xf>
    <xf numFmtId="0" fontId="45" fillId="19" borderId="42" xfId="4" applyFont="1" applyFill="1" applyBorder="1" applyAlignment="1" applyProtection="1">
      <alignment horizontal="left" vertical="center" wrapText="1"/>
    </xf>
  </cellXfs>
  <cellStyles count="6">
    <cellStyle name="Normal" xfId="0" builtinId="0"/>
    <cellStyle name="Normal 2" xfId="1"/>
    <cellStyle name="Normal 2 2" xfId="2"/>
    <cellStyle name="Normal 3" xfId="3"/>
    <cellStyle name="Normal 4" xfId="4"/>
    <cellStyle name="Normal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psharepoint2013/sites/TEP2/7500.Pcment.Security/Project%20Working%20Documents/x7500.Pcment.Security.020_Pricing%20Schedule_LOT%203_Updated%2027.0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psharepoint2013/sites/TEP2/7500.Pcment.SecurityAnalysis/Project%20Working%20Documents/x7500.Pcment.Security.040_Pricing%20Schedule_LO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Pg1_Instructions for Completion"/>
      <sheetName val="Pg2_Buckland Mill, Dover"/>
      <sheetName val="Pg3_Compton"/>
      <sheetName val="Pg4_Connaught"/>
      <sheetName val="Pg5_Daedalus Tech Site"/>
      <sheetName val="Pg6_Houghton Grange"/>
      <sheetName val="Pg7_Ida Darwin Hospital"/>
      <sheetName val="Pg8_Klondyke"/>
      <sheetName val="Pg9_Lodge Hill"/>
      <sheetName val="Pg10_Northstowe"/>
      <sheetName val="Pg11_Oakington Airfield"/>
      <sheetName val="Pg12_Queensborough &amp; Rushenden"/>
      <sheetName val="Pg13_Rochester Riverside"/>
      <sheetName val="Pg14_St Martin's Hospital"/>
      <sheetName val="Pg15_Former Tomato Farm"/>
      <sheetName val="Pg16_Panshanger Airfield"/>
      <sheetName val="Pg17_Pricing Summary"/>
      <sheetName val=" "/>
    </sheetNames>
    <sheetDataSet>
      <sheetData sheetId="0"/>
      <sheetData sheetId="1">
        <row r="5">
          <cell r="E5" t="str">
            <v>[INSERT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Pg1_Instructions for Completion"/>
      <sheetName val="Pg2_Evaluation Criteria"/>
      <sheetName val="Pg3_Carleton Clinic"/>
      <sheetName val="Pg4_PTC Harrogate"/>
      <sheetName val="Pg5_Form of Tender"/>
      <sheetName val="Data Validation"/>
    </sheetNames>
    <sheetDataSet>
      <sheetData sheetId="0"/>
      <sheetData sheetId="1">
        <row r="5">
          <cell r="D5" t="str">
            <v>[INSERT NAME]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1"/>
  <sheetViews>
    <sheetView view="pageBreakPreview" zoomScaleNormal="100" zoomScaleSheetLayoutView="100" workbookViewId="0">
      <selection activeCell="B15" sqref="B15:F15"/>
    </sheetView>
  </sheetViews>
  <sheetFormatPr defaultRowHeight="13.2" x14ac:dyDescent="0.25"/>
  <cols>
    <col min="1" max="1" width="8.77734375" style="4" customWidth="1"/>
    <col min="2" max="2" width="11.77734375" style="11" customWidth="1"/>
    <col min="3" max="3" width="18.21875" customWidth="1"/>
    <col min="4" max="4" width="12.21875" customWidth="1"/>
    <col min="5" max="5" width="19.77734375" customWidth="1"/>
    <col min="6" max="6" width="28.77734375" customWidth="1"/>
    <col min="7" max="7" width="8.77734375" style="4" customWidth="1"/>
  </cols>
  <sheetData>
    <row r="1" spans="1:7" s="4" customFormat="1" x14ac:dyDescent="0.25">
      <c r="B1" s="5"/>
    </row>
    <row r="2" spans="1:7" s="4" customFormat="1" ht="17.399999999999999" x14ac:dyDescent="0.3">
      <c r="B2" s="6" t="s">
        <v>43</v>
      </c>
    </row>
    <row r="3" spans="1:7" s="4" customFormat="1" x14ac:dyDescent="0.25">
      <c r="B3" s="5"/>
    </row>
    <row r="4" spans="1:7" ht="36" customHeight="1" x14ac:dyDescent="0.25">
      <c r="B4" s="373" t="s">
        <v>44</v>
      </c>
      <c r="C4" s="374"/>
      <c r="D4" s="375" t="s">
        <v>312</v>
      </c>
      <c r="E4" s="376"/>
      <c r="F4" s="377"/>
    </row>
    <row r="5" spans="1:7" x14ac:dyDescent="0.25">
      <c r="B5" s="369" t="s">
        <v>45</v>
      </c>
      <c r="C5" s="369"/>
      <c r="D5" s="371" t="s">
        <v>113</v>
      </c>
      <c r="E5" s="371"/>
      <c r="F5" s="371"/>
    </row>
    <row r="6" spans="1:7" x14ac:dyDescent="0.25">
      <c r="B6" s="369" t="s">
        <v>46</v>
      </c>
      <c r="C6" s="369"/>
      <c r="D6" s="371" t="s">
        <v>47</v>
      </c>
      <c r="E6" s="371"/>
      <c r="F6" s="371"/>
    </row>
    <row r="7" spans="1:7" x14ac:dyDescent="0.25">
      <c r="B7" s="369" t="s">
        <v>48</v>
      </c>
      <c r="C7" s="369"/>
      <c r="D7" s="371" t="s">
        <v>313</v>
      </c>
      <c r="E7" s="371"/>
      <c r="F7" s="371"/>
    </row>
    <row r="8" spans="1:7" s="4" customFormat="1" x14ac:dyDescent="0.25">
      <c r="B8" s="7"/>
      <c r="C8" s="8"/>
      <c r="D8" s="8"/>
      <c r="E8" s="8"/>
      <c r="F8" s="8"/>
    </row>
    <row r="9" spans="1:7" x14ac:dyDescent="0.25">
      <c r="B9" s="369" t="s">
        <v>49</v>
      </c>
      <c r="C9" s="369"/>
      <c r="D9" s="698" t="s">
        <v>114</v>
      </c>
      <c r="E9" s="698"/>
      <c r="F9" s="698"/>
    </row>
    <row r="10" spans="1:7" x14ac:dyDescent="0.25">
      <c r="B10" s="372" t="s">
        <v>50</v>
      </c>
      <c r="C10" s="372"/>
      <c r="D10" s="698" t="s">
        <v>115</v>
      </c>
      <c r="E10" s="698"/>
      <c r="F10" s="698"/>
    </row>
    <row r="11" spans="1:7" x14ac:dyDescent="0.25">
      <c r="B11" s="369" t="s">
        <v>51</v>
      </c>
      <c r="C11" s="369"/>
      <c r="D11" s="698" t="s">
        <v>115</v>
      </c>
      <c r="E11" s="698"/>
      <c r="F11" s="698"/>
    </row>
    <row r="12" spans="1:7" s="4" customFormat="1" x14ac:dyDescent="0.25">
      <c r="B12" s="7"/>
      <c r="C12" s="8"/>
      <c r="D12" s="8"/>
      <c r="E12" s="8"/>
      <c r="F12" s="8"/>
    </row>
    <row r="13" spans="1:7" x14ac:dyDescent="0.25">
      <c r="B13" s="370" t="s">
        <v>52</v>
      </c>
      <c r="C13" s="370"/>
      <c r="D13" s="370"/>
      <c r="E13" s="370"/>
      <c r="F13" s="370"/>
    </row>
    <row r="14" spans="1:7" x14ac:dyDescent="0.25">
      <c r="B14" s="9" t="s">
        <v>53</v>
      </c>
      <c r="C14" s="127" t="s">
        <v>54</v>
      </c>
      <c r="D14" s="127" t="s">
        <v>55</v>
      </c>
      <c r="E14" s="10" t="s">
        <v>56</v>
      </c>
      <c r="F14" s="127" t="s">
        <v>57</v>
      </c>
    </row>
    <row r="15" spans="1:7" x14ac:dyDescent="0.25">
      <c r="B15" s="699">
        <v>1</v>
      </c>
      <c r="C15" s="700" t="s">
        <v>391</v>
      </c>
      <c r="D15" s="700" t="s">
        <v>125</v>
      </c>
      <c r="E15" s="700" t="s">
        <v>213</v>
      </c>
      <c r="F15" s="700" t="s">
        <v>214</v>
      </c>
    </row>
    <row r="16" spans="1:7" s="25" customFormat="1" x14ac:dyDescent="0.25">
      <c r="A16" s="21"/>
      <c r="B16" s="135"/>
      <c r="C16" s="136"/>
      <c r="D16" s="136"/>
      <c r="E16" s="137"/>
      <c r="F16" s="138"/>
      <c r="G16" s="21"/>
    </row>
    <row r="17" spans="1:7" x14ac:dyDescent="0.25">
      <c r="A17" s="21"/>
      <c r="B17" s="22"/>
      <c r="C17" s="23"/>
      <c r="D17" s="23"/>
      <c r="E17" s="23"/>
      <c r="F17" s="24"/>
      <c r="G17" s="21"/>
    </row>
    <row r="18" spans="1:7" s="4" customFormat="1" x14ac:dyDescent="0.25">
      <c r="B18" s="22"/>
      <c r="C18" s="23"/>
      <c r="D18" s="23"/>
      <c r="E18" s="143"/>
      <c r="F18" s="24"/>
    </row>
    <row r="19" spans="1:7" s="4" customFormat="1" x14ac:dyDescent="0.25">
      <c r="B19" s="22"/>
      <c r="C19" s="23"/>
      <c r="D19" s="23"/>
      <c r="E19" s="23"/>
      <c r="F19" s="24"/>
    </row>
    <row r="20" spans="1:7" s="4" customFormat="1" x14ac:dyDescent="0.25">
      <c r="B20" s="22"/>
      <c r="C20" s="23"/>
      <c r="D20" s="23"/>
      <c r="E20" s="23"/>
      <c r="F20" s="24"/>
    </row>
    <row r="21" spans="1:7" s="4" customFormat="1" x14ac:dyDescent="0.25">
      <c r="B21" s="5"/>
    </row>
  </sheetData>
  <sheetProtection algorithmName="SHA-512" hashValue="ZGjQ+4rizFcyLNXJtYw+Osolvty+yYgcI3eybgBLZiE3mZLd59qK0emDGcJtgHaSvREQVJ4Ay+jy5E7IgqmEcw==" saltValue="elmHq7cE2S1hw/MezqljjQ==" spinCount="100000" sheet="1" objects="1" scenarios="1"/>
  <mergeCells count="15">
    <mergeCell ref="B4:C4"/>
    <mergeCell ref="D4:F4"/>
    <mergeCell ref="B5:C5"/>
    <mergeCell ref="D5:F5"/>
    <mergeCell ref="B6:C6"/>
    <mergeCell ref="D6:F6"/>
    <mergeCell ref="B11:C11"/>
    <mergeCell ref="D11:F11"/>
    <mergeCell ref="B13:F13"/>
    <mergeCell ref="B7:C7"/>
    <mergeCell ref="D7:F7"/>
    <mergeCell ref="B9:C9"/>
    <mergeCell ref="D9:F9"/>
    <mergeCell ref="B10:C10"/>
    <mergeCell ref="D10:F10"/>
  </mergeCells>
  <pageMargins left="0.7" right="0.7" top="0.75" bottom="0.75" header="0.3" footer="0.3"/>
  <pageSetup paperSize="9" scale="82"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18"/>
  <sheetViews>
    <sheetView view="pageBreakPreview" topLeftCell="A106" zoomScale="90" zoomScaleNormal="100" zoomScaleSheetLayoutView="90" workbookViewId="0">
      <selection activeCell="L127" sqref="L127"/>
    </sheetView>
  </sheetViews>
  <sheetFormatPr defaultColWidth="8.77734375" defaultRowHeight="13.2" x14ac:dyDescent="0.25"/>
  <cols>
    <col min="1" max="1" width="3.77734375" style="27" customWidth="1"/>
    <col min="2" max="3" width="5.77734375" style="26" customWidth="1"/>
    <col min="4" max="4" width="13.21875" style="26" customWidth="1"/>
    <col min="5" max="5" width="18" style="26" customWidth="1"/>
    <col min="6"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304</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150000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339</v>
      </c>
      <c r="F9" s="429"/>
      <c r="G9" s="429"/>
      <c r="H9" s="429"/>
      <c r="I9" s="429"/>
      <c r="J9" s="429"/>
      <c r="K9" s="429"/>
      <c r="L9" s="429"/>
      <c r="M9" s="430"/>
    </row>
    <row r="10" spans="1:19" s="27" customFormat="1" ht="6" customHeight="1" x14ac:dyDescent="0.25">
      <c r="B10" s="38"/>
      <c r="C10" s="38"/>
      <c r="D10" s="38"/>
    </row>
    <row r="11" spans="1:19" x14ac:dyDescent="0.25">
      <c r="B11" s="35" t="s">
        <v>30</v>
      </c>
      <c r="C11" s="36"/>
      <c r="D11" s="37"/>
      <c r="E11" s="482" t="s">
        <v>139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410</v>
      </c>
      <c r="F17" s="557"/>
      <c r="G17" s="557"/>
      <c r="H17" s="557"/>
      <c r="I17" s="557"/>
      <c r="J17" s="557"/>
      <c r="K17" s="557"/>
      <c r="L17" s="557"/>
      <c r="M17" s="558"/>
    </row>
    <row r="18" spans="2:19" s="27" customFormat="1" ht="6" customHeight="1" x14ac:dyDescent="0.25">
      <c r="B18" s="489"/>
      <c r="C18" s="38"/>
      <c r="D18" s="38"/>
    </row>
    <row r="19" spans="2:19" x14ac:dyDescent="0.25">
      <c r="B19" s="489"/>
      <c r="C19" s="36" t="s">
        <v>10</v>
      </c>
      <c r="D19" s="37"/>
      <c r="E19" s="704" t="s">
        <v>181</v>
      </c>
      <c r="F19" s="702"/>
      <c r="G19" s="702"/>
      <c r="H19" s="702"/>
      <c r="I19" s="702"/>
      <c r="J19" s="702"/>
      <c r="K19" s="702"/>
      <c r="L19" s="702"/>
      <c r="M19" s="703"/>
    </row>
    <row r="20" spans="2:19" s="27" customFormat="1" ht="6" customHeight="1" x14ac:dyDescent="0.25">
      <c r="B20" s="489"/>
      <c r="C20" s="43"/>
      <c r="D20" s="38"/>
      <c r="E20" s="81"/>
      <c r="F20" s="81"/>
      <c r="G20" s="81"/>
      <c r="H20" s="81"/>
      <c r="I20" s="81"/>
      <c r="J20" s="81"/>
      <c r="K20" s="81"/>
      <c r="L20" s="81"/>
      <c r="M20" s="81"/>
    </row>
    <row r="21" spans="2:19" ht="125.25" customHeight="1" x14ac:dyDescent="0.25">
      <c r="B21" s="489"/>
      <c r="C21" s="40" t="s">
        <v>12</v>
      </c>
      <c r="D21" s="44"/>
      <c r="E21" s="704" t="s">
        <v>193</v>
      </c>
      <c r="F21" s="702"/>
      <c r="G21" s="702"/>
      <c r="H21" s="702"/>
      <c r="I21" s="702"/>
      <c r="J21" s="702"/>
      <c r="K21" s="702"/>
      <c r="L21" s="702"/>
      <c r="M21" s="703"/>
    </row>
    <row r="22" spans="2:19" s="27" customFormat="1" ht="6" customHeight="1" x14ac:dyDescent="0.25">
      <c r="B22" s="489"/>
      <c r="C22" s="43"/>
      <c r="D22" s="38"/>
      <c r="E22" s="81"/>
      <c r="F22" s="81"/>
      <c r="G22" s="81"/>
      <c r="H22" s="81"/>
      <c r="I22" s="81"/>
      <c r="J22" s="81"/>
      <c r="K22" s="81"/>
      <c r="L22" s="81"/>
      <c r="M22" s="81"/>
    </row>
    <row r="23" spans="2:19" ht="51.6" customHeight="1" x14ac:dyDescent="0.25">
      <c r="B23" s="489"/>
      <c r="C23" s="496" t="s">
        <v>158</v>
      </c>
      <c r="D23" s="497"/>
      <c r="E23" s="428" t="s">
        <v>201</v>
      </c>
      <c r="F23" s="429"/>
      <c r="G23" s="429"/>
      <c r="H23" s="429"/>
      <c r="I23" s="429"/>
      <c r="J23" s="429"/>
      <c r="K23" s="429"/>
      <c r="L23" s="429"/>
      <c r="M23" s="430"/>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46" t="s">
        <v>194</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12.45"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81"/>
      <c r="F28" s="81"/>
      <c r="G28" s="81"/>
      <c r="H28" s="81"/>
      <c r="I28" s="81"/>
      <c r="J28" s="81"/>
      <c r="K28" s="81"/>
      <c r="L28" s="81"/>
      <c r="M28" s="81"/>
      <c r="N28" s="95"/>
    </row>
    <row r="29" spans="2:19" s="27" customFormat="1" ht="30" customHeight="1" x14ac:dyDescent="0.25">
      <c r="B29" s="489"/>
      <c r="C29" s="499" t="s">
        <v>14</v>
      </c>
      <c r="D29" s="497"/>
      <c r="E29" s="546" t="s">
        <v>195</v>
      </c>
      <c r="F29" s="547"/>
      <c r="G29" s="547"/>
      <c r="H29" s="547"/>
      <c r="I29" s="547"/>
      <c r="J29" s="547"/>
      <c r="K29" s="547"/>
      <c r="L29" s="547"/>
      <c r="M29" s="548"/>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166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246</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69" t="s">
        <v>272</v>
      </c>
      <c r="F35" s="429"/>
      <c r="G35" s="429"/>
      <c r="H35" s="429"/>
      <c r="I35" s="429"/>
      <c r="J35" s="429"/>
      <c r="K35" s="429"/>
      <c r="L35" s="429"/>
      <c r="M35" s="430"/>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4"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1" customFormat="1" x14ac:dyDescent="0.25">
      <c r="A44" s="230"/>
      <c r="B44" s="181"/>
      <c r="C44" s="237"/>
      <c r="D44" s="237"/>
      <c r="E44" s="237"/>
      <c r="F44" s="237"/>
      <c r="G44" s="237"/>
      <c r="H44" s="237"/>
      <c r="I44" s="237"/>
      <c r="J44" s="237"/>
      <c r="K44" s="237"/>
      <c r="L44" s="237"/>
      <c r="M44" s="237"/>
      <c r="N44" s="183"/>
    </row>
    <row r="45" spans="1:19" s="218" customFormat="1" ht="15" customHeight="1" x14ac:dyDescent="0.25">
      <c r="A45" s="142"/>
      <c r="B45" s="532" t="s">
        <v>157</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295</v>
      </c>
      <c r="C74" s="543"/>
      <c r="D74" s="543"/>
      <c r="E74" s="543"/>
      <c r="F74" s="543"/>
      <c r="G74" s="543"/>
      <c r="H74" s="543"/>
      <c r="I74" s="543"/>
      <c r="J74" s="543"/>
      <c r="K74" s="543"/>
      <c r="L74" s="544"/>
      <c r="M74" s="228">
        <f>SUM(M72,M64,M56)</f>
        <v>0</v>
      </c>
    </row>
    <row r="75" spans="1:14" s="218" customFormat="1" ht="28.8" customHeight="1" x14ac:dyDescent="0.25">
      <c r="A75" s="142"/>
      <c r="B75" s="545" t="s">
        <v>293</v>
      </c>
      <c r="C75" s="545"/>
      <c r="D75" s="545"/>
      <c r="E75" s="545"/>
      <c r="F75" s="545"/>
      <c r="G75" s="545"/>
      <c r="H75" s="545"/>
      <c r="I75" s="545"/>
      <c r="J75" s="545"/>
      <c r="K75" s="545"/>
      <c r="L75" s="545"/>
      <c r="M75" s="142"/>
    </row>
    <row r="76" spans="1:14" s="218" customFormat="1" x14ac:dyDescent="0.25">
      <c r="A76" s="142"/>
      <c r="B76" s="275"/>
      <c r="C76" s="275"/>
      <c r="D76" s="275"/>
      <c r="E76" s="275"/>
      <c r="F76" s="275"/>
      <c r="G76" s="275"/>
      <c r="H76" s="275"/>
      <c r="I76" s="275"/>
      <c r="J76" s="275"/>
      <c r="K76" s="275"/>
      <c r="L76" s="275"/>
      <c r="M76" s="142"/>
    </row>
    <row r="77" spans="1:14" s="1" customFormat="1" ht="12.45" customHeight="1" x14ac:dyDescent="0.25">
      <c r="A77" s="27"/>
      <c r="B77" s="459" t="s">
        <v>0</v>
      </c>
      <c r="C77" s="519" t="s">
        <v>17</v>
      </c>
      <c r="D77" s="520"/>
      <c r="E77" s="520"/>
      <c r="F77" s="520"/>
      <c r="G77" s="520"/>
      <c r="H77" s="521"/>
      <c r="I77" s="459" t="s">
        <v>18</v>
      </c>
      <c r="J77" s="444" t="s">
        <v>19</v>
      </c>
      <c r="K77" s="445"/>
      <c r="L77" s="457" t="s">
        <v>167</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88" t="s">
        <v>141</v>
      </c>
      <c r="C79" s="88"/>
      <c r="D79" s="89"/>
      <c r="E79" s="89"/>
      <c r="F79" s="89"/>
      <c r="G79" s="90"/>
      <c r="H79" s="89"/>
      <c r="I79" s="89"/>
      <c r="J79" s="89"/>
      <c r="K79" s="89"/>
      <c r="L79" s="89"/>
      <c r="M79" s="89"/>
      <c r="N79" s="27"/>
    </row>
    <row r="80" spans="1:14" s="1" customFormat="1" ht="29.25" customHeight="1" thickBot="1" x14ac:dyDescent="0.3">
      <c r="A80" s="27"/>
      <c r="B80" s="107" t="s">
        <v>3</v>
      </c>
      <c r="C80" s="525" t="s">
        <v>196</v>
      </c>
      <c r="D80" s="526"/>
      <c r="E80" s="526"/>
      <c r="F80" s="526"/>
      <c r="G80" s="526"/>
      <c r="H80" s="527"/>
      <c r="I80" s="107" t="s">
        <v>117</v>
      </c>
      <c r="J80" s="442">
        <v>60</v>
      </c>
      <c r="K80" s="443"/>
      <c r="L80" s="334">
        <f>M74</f>
        <v>0</v>
      </c>
      <c r="M80" s="96">
        <f>J80*L80</f>
        <v>0</v>
      </c>
      <c r="N80" s="27"/>
    </row>
    <row r="81" spans="1:14" s="38" customFormat="1" ht="32.25" customHeight="1" thickBot="1" x14ac:dyDescent="0.25">
      <c r="B81" s="448" t="s">
        <v>107</v>
      </c>
      <c r="C81" s="449"/>
      <c r="D81" s="449"/>
      <c r="E81" s="449"/>
      <c r="F81" s="449"/>
      <c r="G81" s="449"/>
      <c r="H81" s="449"/>
      <c r="I81" s="450"/>
      <c r="J81" s="440">
        <f>SUM(J80:J80)</f>
        <v>60</v>
      </c>
      <c r="K81" s="441"/>
      <c r="L81" s="92" t="s">
        <v>5</v>
      </c>
      <c r="M81" s="97">
        <f>SUM(M80:M80)</f>
        <v>0</v>
      </c>
    </row>
    <row r="82" spans="1:14" s="1" customFormat="1" ht="31.5" customHeight="1" thickBot="1" x14ac:dyDescent="0.3">
      <c r="A82" s="27"/>
      <c r="B82" s="454" t="s">
        <v>21</v>
      </c>
      <c r="C82" s="455"/>
      <c r="D82" s="456"/>
      <c r="E82" s="456"/>
      <c r="F82" s="456"/>
      <c r="G82" s="456"/>
      <c r="H82" s="456"/>
      <c r="I82" s="456"/>
      <c r="J82" s="456"/>
      <c r="K82" s="456"/>
      <c r="L82" s="456"/>
      <c r="M82" s="93">
        <f>M81*52.143</f>
        <v>0</v>
      </c>
      <c r="N82" s="27"/>
    </row>
    <row r="83" spans="1:14" s="1" customFormat="1" x14ac:dyDescent="0.25">
      <c r="A83" s="27"/>
      <c r="B83" s="106"/>
      <c r="C83" s="106"/>
      <c r="D83" s="106"/>
      <c r="E83" s="106"/>
      <c r="F83" s="106"/>
      <c r="G83" s="106"/>
      <c r="H83" s="106"/>
      <c r="I83" s="106"/>
      <c r="J83" s="145"/>
      <c r="K83" s="106"/>
      <c r="L83" s="106"/>
      <c r="M83" s="106"/>
      <c r="N83" s="27"/>
    </row>
    <row r="84" spans="1:14" s="1" customFormat="1" x14ac:dyDescent="0.25">
      <c r="A84" s="27"/>
      <c r="B84" s="462" t="s">
        <v>147</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06" customFormat="1" ht="13.8" thickBot="1" x14ac:dyDescent="0.3">
      <c r="A86" s="95"/>
      <c r="B86" s="20"/>
      <c r="C86" s="20"/>
      <c r="D86" s="20"/>
      <c r="E86" s="20"/>
      <c r="F86" s="20"/>
      <c r="G86" s="20"/>
      <c r="H86" s="20"/>
      <c r="I86" s="20"/>
      <c r="J86" s="20"/>
      <c r="K86" s="20"/>
      <c r="L86" s="20"/>
      <c r="M86" s="20"/>
      <c r="N86" s="95"/>
    </row>
    <row r="87" spans="1:14" s="38" customFormat="1" ht="13.5" customHeight="1" thickBot="1" x14ac:dyDescent="0.25">
      <c r="B87" s="529" t="s">
        <v>253</v>
      </c>
      <c r="C87" s="530"/>
      <c r="D87" s="530"/>
      <c r="E87" s="530"/>
      <c r="F87" s="530"/>
      <c r="G87" s="530"/>
      <c r="H87" s="530"/>
      <c r="I87" s="530"/>
      <c r="J87" s="530"/>
      <c r="K87" s="530"/>
      <c r="L87" s="531"/>
      <c r="M87" s="93">
        <f>M82</f>
        <v>0</v>
      </c>
    </row>
    <row r="88" spans="1:14" ht="4.5" customHeight="1" thickBot="1" x14ac:dyDescent="0.3">
      <c r="B88" s="106"/>
      <c r="C88" s="106"/>
      <c r="D88" s="106"/>
      <c r="E88" s="106"/>
      <c r="F88" s="106"/>
      <c r="G88" s="106"/>
      <c r="H88" s="106"/>
      <c r="I88" s="106"/>
      <c r="J88" s="145"/>
      <c r="K88" s="106"/>
      <c r="L88" s="106"/>
      <c r="M88" s="106"/>
    </row>
    <row r="89" spans="1:14" ht="13.8" thickBot="1" x14ac:dyDescent="0.3">
      <c r="B89" s="516" t="s">
        <v>238</v>
      </c>
      <c r="C89" s="517"/>
      <c r="D89" s="517"/>
      <c r="E89" s="517"/>
      <c r="F89" s="517"/>
      <c r="G89" s="517"/>
      <c r="H89" s="517"/>
      <c r="I89" s="518"/>
      <c r="J89" s="518"/>
      <c r="K89" s="518"/>
      <c r="L89" s="110"/>
      <c r="M89" s="103">
        <f>M87+(M87*2%)</f>
        <v>0</v>
      </c>
    </row>
    <row r="90" spans="1:14" ht="4.5" customHeight="1" thickBot="1" x14ac:dyDescent="0.3">
      <c r="B90" s="106"/>
      <c r="C90" s="106"/>
      <c r="D90" s="106"/>
      <c r="E90" s="106"/>
      <c r="F90" s="106"/>
      <c r="G90" s="106"/>
      <c r="H90" s="106"/>
      <c r="I90" s="106"/>
      <c r="J90" s="145"/>
      <c r="K90" s="106"/>
      <c r="L90" s="106"/>
      <c r="M90" s="106"/>
    </row>
    <row r="91" spans="1:14" ht="13.8" thickBot="1" x14ac:dyDescent="0.3">
      <c r="B91" s="516" t="s">
        <v>239</v>
      </c>
      <c r="C91" s="517"/>
      <c r="D91" s="517"/>
      <c r="E91" s="517"/>
      <c r="F91" s="517"/>
      <c r="G91" s="517"/>
      <c r="H91" s="517"/>
      <c r="I91" s="518"/>
      <c r="J91" s="518"/>
      <c r="K91" s="518"/>
      <c r="L91" s="110"/>
      <c r="M91" s="103">
        <f>M89+(M89*2%)</f>
        <v>0</v>
      </c>
    </row>
    <row r="92" spans="1:14" ht="6" customHeight="1" thickBot="1" x14ac:dyDescent="0.3">
      <c r="B92" s="106"/>
      <c r="C92" s="106"/>
      <c r="D92" s="106"/>
      <c r="E92" s="106"/>
      <c r="F92" s="106"/>
      <c r="G92" s="106"/>
      <c r="H92" s="106"/>
      <c r="I92" s="106"/>
      <c r="J92" s="145"/>
      <c r="K92" s="106"/>
      <c r="L92" s="106"/>
      <c r="M92" s="106"/>
    </row>
    <row r="93" spans="1:14" ht="13.8" thickBot="1" x14ac:dyDescent="0.3">
      <c r="B93" s="516" t="s">
        <v>240</v>
      </c>
      <c r="C93" s="517"/>
      <c r="D93" s="517"/>
      <c r="E93" s="517"/>
      <c r="F93" s="517"/>
      <c r="G93" s="517"/>
      <c r="H93" s="517"/>
      <c r="I93" s="518"/>
      <c r="J93" s="518"/>
      <c r="K93" s="518"/>
      <c r="L93" s="110"/>
      <c r="M93" s="103">
        <f>M91+(M91*2%)</f>
        <v>0</v>
      </c>
    </row>
    <row r="94" spans="1:14" ht="13.8" thickBot="1" x14ac:dyDescent="0.3">
      <c r="B94" s="106"/>
      <c r="C94" s="106"/>
      <c r="D94" s="106"/>
      <c r="E94" s="106"/>
      <c r="F94" s="106"/>
      <c r="G94" s="106"/>
      <c r="H94" s="106"/>
      <c r="I94" s="106"/>
      <c r="J94" s="145"/>
      <c r="K94" s="106"/>
      <c r="L94" s="106"/>
      <c r="M94" s="106"/>
    </row>
    <row r="95" spans="1:14" ht="36" customHeight="1" thickBot="1" x14ac:dyDescent="0.3">
      <c r="B95" s="512" t="s">
        <v>133</v>
      </c>
      <c r="C95" s="513"/>
      <c r="D95" s="514"/>
      <c r="E95" s="514"/>
      <c r="F95" s="514"/>
      <c r="G95" s="514"/>
      <c r="H95" s="514"/>
      <c r="I95" s="514"/>
      <c r="J95" s="514"/>
      <c r="K95" s="514"/>
      <c r="L95" s="515"/>
      <c r="M95" s="94">
        <f>SUM(M87,M89,M91,M93)</f>
        <v>0</v>
      </c>
    </row>
    <row r="96" spans="1:14" s="145" customFormat="1" ht="51.45" customHeight="1" x14ac:dyDescent="0.25">
      <c r="A96" s="178"/>
      <c r="B96" s="433" t="s">
        <v>241</v>
      </c>
      <c r="C96" s="433"/>
      <c r="D96" s="433"/>
      <c r="E96" s="433"/>
      <c r="F96" s="433"/>
      <c r="G96" s="433"/>
      <c r="H96" s="433"/>
      <c r="I96" s="433"/>
      <c r="J96" s="433"/>
      <c r="K96" s="433"/>
      <c r="L96" s="433"/>
      <c r="M96" s="433"/>
      <c r="N96" s="178"/>
    </row>
    <row r="97" spans="1:14" s="230" customFormat="1" x14ac:dyDescent="0.25">
      <c r="A97" s="178"/>
      <c r="B97" s="238"/>
      <c r="C97" s="238"/>
      <c r="D97" s="238"/>
      <c r="E97" s="238"/>
      <c r="F97" s="238"/>
      <c r="G97" s="238"/>
      <c r="H97" s="238"/>
      <c r="I97" s="238"/>
      <c r="J97" s="238"/>
      <c r="K97" s="238"/>
      <c r="L97" s="238"/>
      <c r="M97" s="238"/>
      <c r="N97" s="178"/>
    </row>
    <row r="98" spans="1:14" s="1" customFormat="1" ht="15.6" x14ac:dyDescent="0.3">
      <c r="A98" s="173"/>
      <c r="B98" s="182" t="s">
        <v>74</v>
      </c>
      <c r="C98" s="176"/>
      <c r="D98" s="176"/>
      <c r="E98" s="176"/>
      <c r="F98" s="176"/>
      <c r="G98" s="176"/>
      <c r="H98" s="176"/>
      <c r="I98" s="176"/>
      <c r="J98" s="176"/>
      <c r="K98" s="176"/>
      <c r="L98" s="176"/>
      <c r="M98" s="176"/>
      <c r="N98" s="173"/>
    </row>
    <row r="99" spans="1:14" s="1" customFormat="1" ht="6" customHeight="1" thickBot="1" x14ac:dyDescent="0.35">
      <c r="A99" s="173"/>
      <c r="B99" s="182"/>
      <c r="C99" s="176"/>
      <c r="D99" s="176"/>
      <c r="E99" s="176"/>
      <c r="F99" s="176"/>
      <c r="G99" s="176"/>
      <c r="H99" s="176"/>
      <c r="I99" s="176"/>
      <c r="J99" s="176"/>
      <c r="K99" s="176"/>
      <c r="L99" s="176"/>
      <c r="M99" s="176"/>
      <c r="N99" s="173"/>
    </row>
    <row r="100" spans="1:14" s="1" customFormat="1" ht="13.8" thickBot="1" x14ac:dyDescent="0.3">
      <c r="A100" s="173"/>
      <c r="B100" s="174" t="s">
        <v>71</v>
      </c>
      <c r="C100" s="451" t="s">
        <v>254</v>
      </c>
      <c r="D100" s="452"/>
      <c r="E100" s="452"/>
      <c r="F100" s="452"/>
      <c r="G100" s="452"/>
      <c r="H100" s="452"/>
      <c r="I100" s="452"/>
      <c r="J100" s="452"/>
      <c r="K100" s="452"/>
      <c r="L100" s="452"/>
      <c r="M100" s="453"/>
      <c r="N100" s="173"/>
    </row>
    <row r="101" spans="1:14" s="1" customFormat="1" ht="85.5" customHeight="1" thickBot="1" x14ac:dyDescent="0.3">
      <c r="A101" s="173"/>
      <c r="B101" s="434"/>
      <c r="C101" s="435"/>
      <c r="D101" s="435"/>
      <c r="E101" s="435"/>
      <c r="F101" s="435"/>
      <c r="G101" s="435"/>
      <c r="H101" s="435"/>
      <c r="I101" s="435"/>
      <c r="J101" s="435"/>
      <c r="K101" s="435"/>
      <c r="L101" s="435"/>
      <c r="M101" s="436"/>
      <c r="N101" s="173"/>
    </row>
    <row r="102" spans="1:14" s="1" customFormat="1" ht="13.8" thickBot="1" x14ac:dyDescent="0.3">
      <c r="A102" s="173"/>
      <c r="B102" s="175"/>
      <c r="C102" s="176"/>
      <c r="D102" s="176"/>
      <c r="E102" s="176"/>
      <c r="F102" s="176"/>
      <c r="G102" s="176"/>
      <c r="H102" s="176"/>
      <c r="I102" s="176"/>
      <c r="J102" s="176"/>
      <c r="K102" s="176"/>
      <c r="L102" s="176"/>
      <c r="M102" s="176"/>
      <c r="N102" s="173"/>
    </row>
    <row r="103" spans="1:14" s="1" customFormat="1" ht="33.6" customHeight="1" thickBot="1" x14ac:dyDescent="0.3">
      <c r="A103" s="173"/>
      <c r="B103" s="174" t="s">
        <v>72</v>
      </c>
      <c r="C103" s="437" t="s">
        <v>237</v>
      </c>
      <c r="D103" s="438"/>
      <c r="E103" s="438"/>
      <c r="F103" s="438"/>
      <c r="G103" s="438"/>
      <c r="H103" s="438"/>
      <c r="I103" s="438"/>
      <c r="J103" s="438"/>
      <c r="K103" s="438"/>
      <c r="L103" s="438"/>
      <c r="M103" s="439"/>
      <c r="N103" s="173"/>
    </row>
    <row r="104" spans="1:14" s="1" customFormat="1" ht="99.75" customHeight="1" thickBot="1" x14ac:dyDescent="0.3">
      <c r="A104" s="173"/>
      <c r="B104" s="434"/>
      <c r="C104" s="435"/>
      <c r="D104" s="435"/>
      <c r="E104" s="435"/>
      <c r="F104" s="435"/>
      <c r="G104" s="435"/>
      <c r="H104" s="435"/>
      <c r="I104" s="435"/>
      <c r="J104" s="435"/>
      <c r="K104" s="435"/>
      <c r="L104" s="435"/>
      <c r="M104" s="436"/>
      <c r="N104" s="173"/>
    </row>
    <row r="105" spans="1:14" s="1" customFormat="1" ht="13.8" thickBot="1" x14ac:dyDescent="0.3">
      <c r="A105" s="173"/>
      <c r="B105" s="175"/>
      <c r="C105" s="176"/>
      <c r="D105" s="176"/>
      <c r="E105" s="176"/>
      <c r="F105" s="176"/>
      <c r="G105" s="176"/>
      <c r="H105" s="176"/>
      <c r="I105" s="176"/>
      <c r="J105" s="176"/>
      <c r="K105" s="176"/>
      <c r="L105" s="176"/>
      <c r="M105" s="176"/>
      <c r="N105" s="173"/>
    </row>
    <row r="106" spans="1:14" s="1" customFormat="1" ht="13.8" thickBot="1" x14ac:dyDescent="0.3">
      <c r="A106" s="173"/>
      <c r="B106" s="174" t="s">
        <v>73</v>
      </c>
      <c r="C106" s="438" t="s">
        <v>69</v>
      </c>
      <c r="D106" s="438"/>
      <c r="E106" s="438"/>
      <c r="F106" s="438"/>
      <c r="G106" s="438"/>
      <c r="H106" s="438"/>
      <c r="I106" s="438"/>
      <c r="J106" s="438"/>
      <c r="K106" s="438"/>
      <c r="L106" s="438"/>
      <c r="M106" s="439"/>
      <c r="N106" s="173"/>
    </row>
    <row r="107" spans="1:14" s="1" customFormat="1" ht="99.75" customHeight="1" thickBot="1" x14ac:dyDescent="0.3">
      <c r="A107" s="173"/>
      <c r="B107" s="434"/>
      <c r="C107" s="435"/>
      <c r="D107" s="435"/>
      <c r="E107" s="435"/>
      <c r="F107" s="435"/>
      <c r="G107" s="435"/>
      <c r="H107" s="435"/>
      <c r="I107" s="435"/>
      <c r="J107" s="435"/>
      <c r="K107" s="435"/>
      <c r="L107" s="435"/>
      <c r="M107" s="436"/>
      <c r="N107" s="173"/>
    </row>
    <row r="108" spans="1:14" s="1" customFormat="1" x14ac:dyDescent="0.25">
      <c r="A108" s="173"/>
      <c r="B108" s="175"/>
      <c r="C108" s="176"/>
      <c r="D108" s="176"/>
      <c r="E108" s="176"/>
      <c r="F108" s="176"/>
      <c r="G108" s="176"/>
      <c r="H108" s="176"/>
      <c r="I108" s="176"/>
      <c r="J108" s="176"/>
      <c r="K108" s="176"/>
      <c r="L108" s="176"/>
      <c r="M108" s="176"/>
      <c r="N108" s="173"/>
    </row>
    <row r="109" spans="1:14" s="1" customFormat="1" x14ac:dyDescent="0.25">
      <c r="A109" s="145"/>
      <c r="B109" s="179" t="s">
        <v>36</v>
      </c>
      <c r="C109" s="179"/>
      <c r="D109" s="176"/>
      <c r="E109" s="176"/>
      <c r="F109" s="176"/>
      <c r="G109" s="176"/>
      <c r="H109" s="176"/>
      <c r="I109" s="176"/>
      <c r="J109" s="176"/>
      <c r="K109" s="176"/>
      <c r="L109" s="176"/>
      <c r="M109" s="176"/>
      <c r="N109" s="173"/>
    </row>
    <row r="110" spans="1:14" s="1" customFormat="1" ht="6" customHeight="1" x14ac:dyDescent="0.25">
      <c r="A110" s="145"/>
      <c r="B110" s="176"/>
      <c r="C110" s="176"/>
      <c r="D110" s="176"/>
      <c r="E110" s="176"/>
      <c r="F110" s="176"/>
      <c r="G110" s="176"/>
      <c r="H110" s="176"/>
      <c r="I110" s="176"/>
      <c r="J110" s="176"/>
      <c r="K110" s="176"/>
      <c r="L110" s="176"/>
      <c r="M110" s="176"/>
      <c r="N110" s="173"/>
    </row>
    <row r="111" spans="1:14" s="1" customFormat="1" x14ac:dyDescent="0.25">
      <c r="A111" s="145"/>
      <c r="B111" s="180" t="s">
        <v>411</v>
      </c>
      <c r="C111" s="176"/>
      <c r="D111" s="176"/>
      <c r="E111" s="176"/>
      <c r="F111" s="176"/>
      <c r="G111" s="176"/>
      <c r="H111" s="176"/>
      <c r="I111" s="176"/>
      <c r="J111" s="176"/>
      <c r="K111" s="176"/>
      <c r="L111" s="176"/>
      <c r="M111" s="176"/>
      <c r="N111" s="173"/>
    </row>
    <row r="112" spans="1:14" s="1" customFormat="1" x14ac:dyDescent="0.25">
      <c r="A112" s="145"/>
      <c r="B112" s="176" t="s">
        <v>24</v>
      </c>
      <c r="C112" s="176"/>
      <c r="D112" s="176"/>
      <c r="E112" s="176"/>
      <c r="F112" s="176"/>
      <c r="G112" s="176"/>
      <c r="H112" s="176"/>
      <c r="I112" s="176"/>
      <c r="J112" s="176"/>
      <c r="K112" s="176"/>
      <c r="L112" s="176"/>
      <c r="M112" s="176"/>
      <c r="N112" s="173"/>
    </row>
    <row r="113" spans="1:14" s="1" customFormat="1" x14ac:dyDescent="0.25">
      <c r="A113" s="145"/>
      <c r="B113" s="176"/>
      <c r="C113" s="176"/>
      <c r="D113" s="176"/>
      <c r="E113" s="176"/>
      <c r="F113" s="176"/>
      <c r="G113" s="176"/>
      <c r="H113" s="176"/>
      <c r="I113" s="176"/>
      <c r="J113" s="176"/>
      <c r="K113" s="176"/>
      <c r="L113" s="176"/>
      <c r="M113" s="176"/>
      <c r="N113" s="173"/>
    </row>
    <row r="114" spans="1:14" s="1" customFormat="1" x14ac:dyDescent="0.25">
      <c r="A114" s="145"/>
      <c r="B114" s="431" t="s">
        <v>25</v>
      </c>
      <c r="C114" s="431"/>
      <c r="D114" s="431"/>
      <c r="E114" s="432"/>
      <c r="F114" s="432"/>
      <c r="G114" s="432"/>
      <c r="H114" s="432"/>
      <c r="I114" s="432"/>
      <c r="J114" s="432"/>
      <c r="K114" s="432"/>
      <c r="L114" s="432"/>
      <c r="M114" s="432"/>
      <c r="N114" s="142"/>
    </row>
    <row r="115" spans="1:14" s="1" customFormat="1" x14ac:dyDescent="0.25">
      <c r="A115" s="145"/>
      <c r="B115" s="431" t="s">
        <v>26</v>
      </c>
      <c r="C115" s="431"/>
      <c r="D115" s="431"/>
      <c r="E115" s="432"/>
      <c r="F115" s="432"/>
      <c r="G115" s="432"/>
      <c r="H115" s="432"/>
      <c r="I115" s="432"/>
      <c r="J115" s="432"/>
      <c r="K115" s="432"/>
      <c r="L115" s="432"/>
      <c r="M115" s="432"/>
      <c r="N115" s="142"/>
    </row>
    <row r="116" spans="1:14" s="1" customFormat="1" x14ac:dyDescent="0.25">
      <c r="A116" s="145"/>
      <c r="B116" s="431" t="s">
        <v>27</v>
      </c>
      <c r="C116" s="431"/>
      <c r="D116" s="431"/>
      <c r="E116" s="432"/>
      <c r="F116" s="432"/>
      <c r="G116" s="432"/>
      <c r="H116" s="432"/>
      <c r="I116" s="432"/>
      <c r="J116" s="432"/>
      <c r="K116" s="432"/>
      <c r="L116" s="432"/>
      <c r="M116" s="432"/>
      <c r="N116" s="142"/>
    </row>
    <row r="117" spans="1:14" s="1" customFormat="1" x14ac:dyDescent="0.25">
      <c r="A117" s="145"/>
      <c r="B117" s="431" t="s">
        <v>23</v>
      </c>
      <c r="C117" s="431"/>
      <c r="D117" s="431"/>
      <c r="E117" s="432"/>
      <c r="F117" s="432"/>
      <c r="G117" s="432"/>
      <c r="H117" s="432"/>
      <c r="I117" s="432"/>
      <c r="J117" s="432"/>
      <c r="K117" s="432"/>
      <c r="L117" s="432"/>
      <c r="M117" s="432"/>
      <c r="N117" s="142"/>
    </row>
    <row r="118" spans="1:14" s="1" customFormat="1" x14ac:dyDescent="0.25">
      <c r="A118" s="145"/>
      <c r="B118" s="145"/>
      <c r="C118" s="145"/>
      <c r="D118" s="145"/>
      <c r="E118" s="145"/>
      <c r="F118" s="145"/>
      <c r="G118" s="145"/>
      <c r="H118" s="145"/>
      <c r="I118" s="145"/>
      <c r="J118" s="145"/>
      <c r="K118" s="145"/>
      <c r="L118" s="145"/>
      <c r="M118" s="145"/>
      <c r="N118" s="145"/>
    </row>
  </sheetData>
  <sheetProtection algorithmName="SHA-512" hashValue="IlRib9C2qKfI5OymkEvUaOQq0+ImKPzKViq7e2+XtI9Yh9HnrzpCC7U7T6jBTpeUWUs8d5rxPw77ddLT1UDjvg==" saltValue="H9fhly0wEZcW7W8aweQF+g==" spinCount="100000" sheet="1" objects="1" scenarios="1"/>
  <mergeCells count="92">
    <mergeCell ref="B117:D117"/>
    <mergeCell ref="E117:M117"/>
    <mergeCell ref="B114:D114"/>
    <mergeCell ref="E114:M114"/>
    <mergeCell ref="B115:D115"/>
    <mergeCell ref="E115:M115"/>
    <mergeCell ref="B116:D116"/>
    <mergeCell ref="E116:M116"/>
    <mergeCell ref="B101:M101"/>
    <mergeCell ref="C103:M103"/>
    <mergeCell ref="B104:M104"/>
    <mergeCell ref="C106:M106"/>
    <mergeCell ref="B107:M107"/>
    <mergeCell ref="B96:M96"/>
    <mergeCell ref="C100:M100"/>
    <mergeCell ref="A1:N1"/>
    <mergeCell ref="B5:D5"/>
    <mergeCell ref="E5:M5"/>
    <mergeCell ref="E7:M7"/>
    <mergeCell ref="E9:M9"/>
    <mergeCell ref="B3:R3"/>
    <mergeCell ref="E11:M11"/>
    <mergeCell ref="E13:M13"/>
    <mergeCell ref="B17:B33"/>
    <mergeCell ref="E17:M17"/>
    <mergeCell ref="E19:M19"/>
    <mergeCell ref="E21:M21"/>
    <mergeCell ref="C23:D23"/>
    <mergeCell ref="E23:M23"/>
    <mergeCell ref="C25:D25"/>
    <mergeCell ref="E25:M25"/>
    <mergeCell ref="C27:D27"/>
    <mergeCell ref="E27:M27"/>
    <mergeCell ref="C29:D29"/>
    <mergeCell ref="E29:M29"/>
    <mergeCell ref="C31:D31"/>
    <mergeCell ref="E31:M31"/>
    <mergeCell ref="B84:M84"/>
    <mergeCell ref="C33:D33"/>
    <mergeCell ref="E33:M33"/>
    <mergeCell ref="E35:M35"/>
    <mergeCell ref="E37:M37"/>
    <mergeCell ref="C42:M42"/>
    <mergeCell ref="L77:L78"/>
    <mergeCell ref="M77:M78"/>
    <mergeCell ref="B82:L82"/>
    <mergeCell ref="C43:M43"/>
    <mergeCell ref="J81:K81"/>
    <mergeCell ref="J80:K80"/>
    <mergeCell ref="J77:K78"/>
    <mergeCell ref="B45:M45"/>
    <mergeCell ref="B95:L95"/>
    <mergeCell ref="B87:L87"/>
    <mergeCell ref="B89:H89"/>
    <mergeCell ref="I89:K89"/>
    <mergeCell ref="B91:H91"/>
    <mergeCell ref="I91:K91"/>
    <mergeCell ref="B85:M85"/>
    <mergeCell ref="B77:B78"/>
    <mergeCell ref="I77:I78"/>
    <mergeCell ref="B81:I81"/>
    <mergeCell ref="B93:H93"/>
    <mergeCell ref="I93:K93"/>
    <mergeCell ref="B46:K46"/>
    <mergeCell ref="B47:K47"/>
    <mergeCell ref="B48:K48"/>
    <mergeCell ref="B49:K49"/>
    <mergeCell ref="B50:K50"/>
    <mergeCell ref="B51:K51"/>
    <mergeCell ref="B52:K52"/>
    <mergeCell ref="B53:K53"/>
    <mergeCell ref="B54:K54"/>
    <mergeCell ref="B55:K55"/>
    <mergeCell ref="B56:L56"/>
    <mergeCell ref="B58:K58"/>
    <mergeCell ref="B59:K59"/>
    <mergeCell ref="B60:K60"/>
    <mergeCell ref="B61:K61"/>
    <mergeCell ref="B62:K62"/>
    <mergeCell ref="B63:K63"/>
    <mergeCell ref="B64:L64"/>
    <mergeCell ref="B66:K66"/>
    <mergeCell ref="B67:K67"/>
    <mergeCell ref="B74:L74"/>
    <mergeCell ref="B75:L75"/>
    <mergeCell ref="C77:H78"/>
    <mergeCell ref="C80:H80"/>
    <mergeCell ref="B68:K68"/>
    <mergeCell ref="B69:K69"/>
    <mergeCell ref="B70:K70"/>
    <mergeCell ref="B71:K71"/>
    <mergeCell ref="B72:L72"/>
  </mergeCells>
  <dataValidations count="1">
    <dataValidation type="textLength" operator="lessThanOrEqual" allowBlank="1" showInputMessage="1" showErrorMessage="1" promptTitle="Text Length" prompt="The data in this box is limited to maximum 1500 characters" sqref="B101:M101 B104:M104 B107:M107">
      <formula1>1500</formula1>
    </dataValidation>
  </dataValidations>
  <pageMargins left="0.7" right="0.7" top="0.75" bottom="0.75" header="0.3" footer="0.3"/>
  <pageSetup paperSize="9" scale="61" fitToHeight="0" orientation="portrait" r:id="rId1"/>
  <rowBreaks count="1" manualBreakCount="1">
    <brk id="38" max="13"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view="pageBreakPreview" topLeftCell="A82" zoomScale="90" zoomScaleNormal="100" zoomScaleSheetLayoutView="90" workbookViewId="0">
      <selection activeCell="M94" sqref="M94"/>
    </sheetView>
  </sheetViews>
  <sheetFormatPr defaultColWidth="8.77734375" defaultRowHeight="13.2" x14ac:dyDescent="0.25"/>
  <cols>
    <col min="1" max="1" width="3.77734375" style="27" customWidth="1"/>
    <col min="2" max="3" width="5.77734375" style="26" customWidth="1"/>
    <col min="4" max="4" width="13.21875" style="26" customWidth="1"/>
    <col min="5" max="5" width="18" style="26" customWidth="1"/>
    <col min="6"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303</v>
      </c>
      <c r="B1" s="469"/>
      <c r="C1" s="469"/>
      <c r="D1" s="469"/>
      <c r="E1" s="469"/>
      <c r="F1" s="469"/>
      <c r="G1" s="469"/>
      <c r="H1" s="469"/>
      <c r="I1" s="469"/>
      <c r="J1" s="469"/>
      <c r="K1" s="469"/>
      <c r="L1" s="469"/>
      <c r="M1" s="469"/>
      <c r="N1" s="469"/>
      <c r="O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6400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198</v>
      </c>
      <c r="F7" s="477"/>
      <c r="G7" s="477"/>
      <c r="H7" s="477"/>
      <c r="I7" s="477"/>
      <c r="J7" s="477"/>
      <c r="K7" s="477"/>
      <c r="L7" s="477"/>
      <c r="M7" s="478"/>
      <c r="N7" s="30"/>
    </row>
    <row r="8" spans="1:19" s="27" customFormat="1" ht="6" customHeight="1" x14ac:dyDescent="0.25"/>
    <row r="9" spans="1:19" x14ac:dyDescent="0.25">
      <c r="B9" s="35" t="s">
        <v>29</v>
      </c>
      <c r="C9" s="36"/>
      <c r="D9" s="37"/>
      <c r="E9" s="570" t="s">
        <v>340</v>
      </c>
      <c r="F9" s="570"/>
      <c r="G9" s="570"/>
      <c r="H9" s="570"/>
      <c r="I9" s="570"/>
      <c r="J9" s="570"/>
      <c r="K9" s="570"/>
      <c r="L9" s="570"/>
      <c r="M9" s="570"/>
      <c r="N9" s="30"/>
    </row>
    <row r="10" spans="1:19" s="27" customFormat="1" ht="6" customHeight="1" x14ac:dyDescent="0.25">
      <c r="B10" s="38"/>
      <c r="C10" s="38"/>
      <c r="D10" s="38"/>
    </row>
    <row r="11" spans="1:19" x14ac:dyDescent="0.25">
      <c r="B11" s="35" t="s">
        <v>30</v>
      </c>
      <c r="C11" s="36"/>
      <c r="D11" s="37"/>
      <c r="E11" s="482" t="s">
        <v>119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491" t="s">
        <v>412</v>
      </c>
      <c r="F17" s="492"/>
      <c r="G17" s="492"/>
      <c r="H17" s="492"/>
      <c r="I17" s="492"/>
      <c r="J17" s="492"/>
      <c r="K17" s="492"/>
      <c r="L17" s="492"/>
      <c r="M17" s="493"/>
    </row>
    <row r="18" spans="2:19" s="27" customFormat="1" ht="6" customHeight="1" x14ac:dyDescent="0.25">
      <c r="B18" s="489"/>
      <c r="C18" s="38"/>
      <c r="D18" s="38"/>
      <c r="E18" s="2"/>
      <c r="F18" s="2"/>
      <c r="G18" s="2"/>
      <c r="H18" s="2"/>
      <c r="I18" s="2"/>
      <c r="J18" s="2"/>
      <c r="K18" s="2"/>
      <c r="L18" s="2"/>
      <c r="M18" s="2"/>
    </row>
    <row r="19" spans="2:19" ht="28.8" customHeight="1" x14ac:dyDescent="0.25">
      <c r="B19" s="489"/>
      <c r="C19" s="36" t="s">
        <v>10</v>
      </c>
      <c r="D19" s="37"/>
      <c r="E19" s="704" t="s">
        <v>372</v>
      </c>
      <c r="F19" s="706"/>
      <c r="G19" s="706"/>
      <c r="H19" s="706"/>
      <c r="I19" s="706"/>
      <c r="J19" s="706"/>
      <c r="K19" s="706"/>
      <c r="L19" s="706"/>
      <c r="M19" s="707"/>
    </row>
    <row r="20" spans="2:19" s="27" customFormat="1" ht="6" customHeight="1" x14ac:dyDescent="0.25">
      <c r="B20" s="489"/>
      <c r="C20" s="43"/>
      <c r="D20" s="38"/>
      <c r="E20" s="104"/>
      <c r="F20" s="104"/>
      <c r="G20" s="104"/>
      <c r="H20" s="104"/>
      <c r="I20" s="104"/>
      <c r="J20" s="104"/>
      <c r="K20" s="104"/>
      <c r="L20" s="104"/>
      <c r="M20" s="104"/>
    </row>
    <row r="21" spans="2:19" ht="26.25" customHeight="1" x14ac:dyDescent="0.25">
      <c r="B21" s="489"/>
      <c r="C21" s="40" t="s">
        <v>12</v>
      </c>
      <c r="D21" s="44"/>
      <c r="E21" s="704" t="s">
        <v>373</v>
      </c>
      <c r="F21" s="706"/>
      <c r="G21" s="706"/>
      <c r="H21" s="706"/>
      <c r="I21" s="706"/>
      <c r="J21" s="706"/>
      <c r="K21" s="706"/>
      <c r="L21" s="706"/>
      <c r="M21" s="707"/>
    </row>
    <row r="22" spans="2:19" s="27" customFormat="1" ht="6" customHeight="1" x14ac:dyDescent="0.25">
      <c r="B22" s="489"/>
      <c r="C22" s="43"/>
      <c r="D22" s="38"/>
      <c r="E22" s="104"/>
      <c r="F22" s="104"/>
      <c r="G22" s="104"/>
      <c r="H22" s="104"/>
      <c r="I22" s="104"/>
      <c r="J22" s="104"/>
      <c r="K22" s="104"/>
      <c r="L22" s="104"/>
      <c r="M22" s="104"/>
    </row>
    <row r="23" spans="2:19" ht="117" customHeight="1" x14ac:dyDescent="0.25">
      <c r="B23" s="489"/>
      <c r="C23" s="496" t="s">
        <v>120</v>
      </c>
      <c r="D23" s="497"/>
      <c r="E23" s="428" t="s">
        <v>374</v>
      </c>
      <c r="F23" s="429"/>
      <c r="G23" s="429"/>
      <c r="H23" s="429"/>
      <c r="I23" s="429"/>
      <c r="J23" s="429"/>
      <c r="K23" s="429"/>
      <c r="L23" s="429"/>
      <c r="M23" s="430"/>
    </row>
    <row r="24" spans="2:19" s="27" customFormat="1" ht="6" customHeight="1" x14ac:dyDescent="0.25">
      <c r="B24" s="489"/>
      <c r="C24" s="43"/>
      <c r="D24" s="38"/>
      <c r="E24" s="104"/>
      <c r="F24" s="104"/>
      <c r="G24" s="104"/>
      <c r="H24" s="104"/>
      <c r="I24" s="104"/>
      <c r="J24" s="104"/>
      <c r="K24" s="104"/>
      <c r="L24" s="104"/>
      <c r="M24" s="104"/>
    </row>
    <row r="25" spans="2:19" s="27" customFormat="1" ht="27.75" customHeight="1" x14ac:dyDescent="0.25">
      <c r="B25" s="489"/>
      <c r="C25" s="499" t="s">
        <v>80</v>
      </c>
      <c r="D25" s="497"/>
      <c r="E25" s="500" t="s">
        <v>124</v>
      </c>
      <c r="F25" s="501"/>
      <c r="G25" s="501"/>
      <c r="H25" s="501"/>
      <c r="I25" s="501"/>
      <c r="J25" s="501"/>
      <c r="K25" s="501"/>
      <c r="L25" s="501"/>
      <c r="M25" s="502"/>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8.5" customHeight="1" x14ac:dyDescent="0.25">
      <c r="B27" s="489"/>
      <c r="C27" s="499" t="s">
        <v>13</v>
      </c>
      <c r="D27" s="497"/>
      <c r="E27" s="503" t="s">
        <v>271</v>
      </c>
      <c r="F27" s="504"/>
      <c r="G27" s="504"/>
      <c r="H27" s="504"/>
      <c r="I27" s="504"/>
      <c r="J27" s="504"/>
      <c r="K27" s="504"/>
      <c r="L27" s="504"/>
      <c r="M27" s="504"/>
      <c r="N27" s="505"/>
      <c r="O27" s="26"/>
      <c r="P27" s="26"/>
      <c r="Q27" s="26"/>
      <c r="R27" s="26"/>
      <c r="S27" s="26"/>
    </row>
    <row r="28" spans="2:19" s="27" customFormat="1" ht="6" customHeight="1" x14ac:dyDescent="0.25">
      <c r="B28" s="489"/>
      <c r="C28" s="43"/>
      <c r="D28" s="38"/>
      <c r="E28" s="81"/>
      <c r="F28" s="81"/>
      <c r="G28" s="81"/>
      <c r="H28" s="81"/>
      <c r="I28" s="81"/>
      <c r="J28" s="81"/>
      <c r="K28" s="81"/>
      <c r="L28" s="81"/>
      <c r="M28" s="81"/>
      <c r="N28" s="95"/>
    </row>
    <row r="29" spans="2:19" s="27" customFormat="1" ht="83.25" customHeight="1" x14ac:dyDescent="0.25">
      <c r="B29" s="489"/>
      <c r="C29" s="499" t="s">
        <v>14</v>
      </c>
      <c r="D29" s="497"/>
      <c r="E29" s="546" t="s">
        <v>185</v>
      </c>
      <c r="F29" s="547"/>
      <c r="G29" s="547"/>
      <c r="H29" s="547"/>
      <c r="I29" s="547"/>
      <c r="J29" s="547"/>
      <c r="K29" s="547"/>
      <c r="L29" s="547"/>
      <c r="M29" s="548"/>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08" t="s">
        <v>124</v>
      </c>
      <c r="F33" s="508"/>
      <c r="G33" s="508"/>
      <c r="H33" s="508"/>
      <c r="I33" s="508"/>
      <c r="J33" s="508"/>
      <c r="K33" s="508"/>
      <c r="L33" s="508"/>
      <c r="M33" s="508"/>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3.4"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299</v>
      </c>
      <c r="D43" s="528"/>
      <c r="E43" s="528"/>
      <c r="F43" s="528"/>
      <c r="G43" s="528"/>
      <c r="H43" s="528"/>
      <c r="I43" s="528"/>
      <c r="J43" s="528"/>
      <c r="K43" s="528"/>
      <c r="L43" s="528"/>
      <c r="M43" s="528"/>
      <c r="N43" s="528"/>
      <c r="O43" s="183"/>
    </row>
    <row r="44" spans="1:19" s="1" customFormat="1" x14ac:dyDescent="0.25">
      <c r="A44" s="230"/>
      <c r="B44" s="181"/>
      <c r="C44" s="237"/>
      <c r="D44" s="237"/>
      <c r="E44" s="237"/>
      <c r="F44" s="237"/>
      <c r="G44" s="237"/>
      <c r="H44" s="237"/>
      <c r="I44" s="237"/>
      <c r="J44" s="237"/>
      <c r="K44" s="237"/>
      <c r="L44" s="237"/>
      <c r="M44" s="237"/>
      <c r="N44" s="237"/>
      <c r="O44" s="183"/>
    </row>
    <row r="45" spans="1:19" s="218" customFormat="1" ht="15" customHeight="1" x14ac:dyDescent="0.25">
      <c r="A45" s="142"/>
      <c r="B45" s="532" t="s">
        <v>172</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292</v>
      </c>
      <c r="C74" s="543"/>
      <c r="D74" s="543"/>
      <c r="E74" s="543"/>
      <c r="F74" s="543"/>
      <c r="G74" s="543"/>
      <c r="H74" s="543"/>
      <c r="I74" s="543"/>
      <c r="J74" s="543"/>
      <c r="K74" s="543"/>
      <c r="L74" s="544"/>
      <c r="M74" s="228">
        <f>SUM(M72,M64,M56)</f>
        <v>0</v>
      </c>
    </row>
    <row r="75" spans="1:14" s="218" customFormat="1" ht="41.4" customHeight="1" x14ac:dyDescent="0.25">
      <c r="A75" s="142"/>
      <c r="B75" s="545" t="s">
        <v>293</v>
      </c>
      <c r="C75" s="545"/>
      <c r="D75" s="545"/>
      <c r="E75" s="545"/>
      <c r="F75" s="545"/>
      <c r="G75" s="545"/>
      <c r="H75" s="545"/>
      <c r="I75" s="545"/>
      <c r="J75" s="545"/>
      <c r="K75" s="545"/>
      <c r="L75" s="545"/>
      <c r="M75" s="142"/>
    </row>
    <row r="76" spans="1:14" s="1" customFormat="1" x14ac:dyDescent="0.25">
      <c r="A76" s="27"/>
      <c r="B76" s="459" t="s">
        <v>0</v>
      </c>
      <c r="C76" s="519" t="s">
        <v>17</v>
      </c>
      <c r="D76" s="520"/>
      <c r="E76" s="520"/>
      <c r="F76" s="520"/>
      <c r="G76" s="520"/>
      <c r="H76" s="521"/>
      <c r="I76" s="459" t="s">
        <v>18</v>
      </c>
      <c r="J76" s="444" t="s">
        <v>19</v>
      </c>
      <c r="K76" s="445"/>
      <c r="L76" s="457" t="s">
        <v>152</v>
      </c>
      <c r="M76" s="460" t="s">
        <v>1</v>
      </c>
      <c r="N76" s="27"/>
    </row>
    <row r="77" spans="1:14" s="1" customFormat="1" x14ac:dyDescent="0.25">
      <c r="A77" s="27"/>
      <c r="B77" s="459"/>
      <c r="C77" s="522"/>
      <c r="D77" s="523"/>
      <c r="E77" s="523"/>
      <c r="F77" s="523"/>
      <c r="G77" s="523"/>
      <c r="H77" s="524"/>
      <c r="I77" s="459"/>
      <c r="J77" s="446"/>
      <c r="K77" s="447"/>
      <c r="L77" s="458"/>
      <c r="M77" s="460"/>
      <c r="N77" s="27"/>
    </row>
    <row r="78" spans="1:14" s="1" customFormat="1" x14ac:dyDescent="0.25">
      <c r="A78" s="27"/>
      <c r="B78" s="88" t="s">
        <v>121</v>
      </c>
      <c r="C78" s="88"/>
      <c r="D78" s="89"/>
      <c r="E78" s="89"/>
      <c r="F78" s="89"/>
      <c r="G78" s="90"/>
      <c r="H78" s="89"/>
      <c r="I78" s="89"/>
      <c r="J78" s="89"/>
      <c r="K78" s="89"/>
      <c r="L78" s="89"/>
      <c r="M78" s="89"/>
      <c r="N78" s="27"/>
    </row>
    <row r="79" spans="1:14" s="1" customFormat="1" ht="42.75" customHeight="1" thickBot="1" x14ac:dyDescent="0.3">
      <c r="A79" s="27"/>
      <c r="B79" s="107" t="s">
        <v>3</v>
      </c>
      <c r="C79" s="525" t="s">
        <v>183</v>
      </c>
      <c r="D79" s="526"/>
      <c r="E79" s="526"/>
      <c r="F79" s="526"/>
      <c r="G79" s="526"/>
      <c r="H79" s="527"/>
      <c r="I79" s="107" t="s">
        <v>163</v>
      </c>
      <c r="J79" s="442">
        <v>2</v>
      </c>
      <c r="K79" s="443"/>
      <c r="L79" s="334">
        <f>M74</f>
        <v>0</v>
      </c>
      <c r="M79" s="96">
        <f>J79*L79</f>
        <v>0</v>
      </c>
      <c r="N79" s="27"/>
    </row>
    <row r="80" spans="1:14" s="38" customFormat="1" ht="32.25" customHeight="1" thickBot="1" x14ac:dyDescent="0.25">
      <c r="B80" s="549" t="s">
        <v>107</v>
      </c>
      <c r="C80" s="549"/>
      <c r="D80" s="549"/>
      <c r="E80" s="549"/>
      <c r="F80" s="549"/>
      <c r="G80" s="549"/>
      <c r="H80" s="549"/>
      <c r="I80" s="91"/>
      <c r="J80" s="440">
        <f>SUM(J79:J79)</f>
        <v>2</v>
      </c>
      <c r="K80" s="441"/>
      <c r="L80" s="92" t="s">
        <v>5</v>
      </c>
      <c r="M80" s="97">
        <f>SUM(M79:M79)</f>
        <v>0</v>
      </c>
    </row>
    <row r="81" spans="1:14" s="1" customFormat="1" ht="31.5" customHeight="1" thickBot="1" x14ac:dyDescent="0.3">
      <c r="A81" s="27"/>
      <c r="B81" s="454" t="s">
        <v>21</v>
      </c>
      <c r="C81" s="455"/>
      <c r="D81" s="456"/>
      <c r="E81" s="456"/>
      <c r="F81" s="456"/>
      <c r="G81" s="456"/>
      <c r="H81" s="456"/>
      <c r="I81" s="456"/>
      <c r="J81" s="456"/>
      <c r="K81" s="456"/>
      <c r="L81" s="456"/>
      <c r="M81" s="93">
        <f>M80*52.143</f>
        <v>0</v>
      </c>
      <c r="N81" s="27"/>
    </row>
    <row r="82" spans="1:14" s="1" customFormat="1" x14ac:dyDescent="0.25">
      <c r="A82" s="27"/>
      <c r="B82" s="106"/>
      <c r="C82" s="106"/>
      <c r="D82" s="106"/>
      <c r="E82" s="106"/>
      <c r="F82" s="106"/>
      <c r="G82" s="106"/>
      <c r="H82" s="106"/>
      <c r="I82" s="106"/>
      <c r="J82" s="145"/>
      <c r="K82" s="106"/>
      <c r="L82" s="106"/>
      <c r="M82" s="106"/>
      <c r="N82" s="27"/>
    </row>
    <row r="83" spans="1:14" s="1" customFormat="1" x14ac:dyDescent="0.25">
      <c r="A83" s="27"/>
      <c r="B83" s="462" t="s">
        <v>129</v>
      </c>
      <c r="C83" s="463"/>
      <c r="D83" s="463"/>
      <c r="E83" s="463"/>
      <c r="F83" s="463"/>
      <c r="G83" s="463"/>
      <c r="H83" s="463"/>
      <c r="I83" s="463"/>
      <c r="J83" s="463"/>
      <c r="K83" s="463"/>
      <c r="L83" s="463"/>
      <c r="M83" s="464"/>
      <c r="N83" s="27"/>
    </row>
    <row r="84" spans="1:14" s="1" customFormat="1" ht="70.05" customHeight="1" x14ac:dyDescent="0.25">
      <c r="A84" s="27"/>
      <c r="B84" s="465"/>
      <c r="C84" s="466"/>
      <c r="D84" s="466"/>
      <c r="E84" s="466"/>
      <c r="F84" s="466"/>
      <c r="G84" s="466"/>
      <c r="H84" s="466"/>
      <c r="I84" s="466"/>
      <c r="J84" s="466"/>
      <c r="K84" s="466"/>
      <c r="L84" s="466"/>
      <c r="M84" s="467"/>
      <c r="N84" s="27"/>
    </row>
    <row r="85" spans="1:14" s="106" customFormat="1" ht="13.8" thickBot="1" x14ac:dyDescent="0.3">
      <c r="A85" s="95"/>
      <c r="B85" s="20"/>
      <c r="C85" s="20"/>
      <c r="D85" s="20"/>
      <c r="E85" s="20"/>
      <c r="F85" s="20"/>
      <c r="G85" s="20"/>
      <c r="H85" s="20"/>
      <c r="I85" s="20"/>
      <c r="J85" s="20"/>
      <c r="K85" s="20"/>
      <c r="L85" s="20"/>
      <c r="M85" s="20"/>
      <c r="N85" s="95"/>
    </row>
    <row r="86" spans="1:14" s="38" customFormat="1" ht="13.5" customHeight="1" thickBot="1" x14ac:dyDescent="0.25">
      <c r="B86" s="529" t="s">
        <v>245</v>
      </c>
      <c r="C86" s="530"/>
      <c r="D86" s="530"/>
      <c r="E86" s="530"/>
      <c r="F86" s="530"/>
      <c r="G86" s="530"/>
      <c r="H86" s="530"/>
      <c r="I86" s="530"/>
      <c r="J86" s="530"/>
      <c r="K86" s="530"/>
      <c r="L86" s="531"/>
      <c r="M86" s="93">
        <f>M81</f>
        <v>0</v>
      </c>
    </row>
    <row r="87" spans="1:14" ht="4.5" customHeight="1" thickBot="1" x14ac:dyDescent="0.3">
      <c r="B87" s="106"/>
      <c r="C87" s="106"/>
      <c r="D87" s="106"/>
      <c r="E87" s="106"/>
      <c r="F87" s="106"/>
      <c r="G87" s="106"/>
      <c r="H87" s="106"/>
      <c r="I87" s="106"/>
      <c r="J87" s="145"/>
      <c r="K87" s="106"/>
      <c r="L87" s="106"/>
      <c r="M87" s="106"/>
    </row>
    <row r="88" spans="1:14" ht="13.8" thickBot="1" x14ac:dyDescent="0.3">
      <c r="B88" s="516" t="s">
        <v>238</v>
      </c>
      <c r="C88" s="517"/>
      <c r="D88" s="517"/>
      <c r="E88" s="517"/>
      <c r="F88" s="517"/>
      <c r="G88" s="517"/>
      <c r="H88" s="517"/>
      <c r="I88" s="518"/>
      <c r="J88" s="518"/>
      <c r="K88" s="518"/>
      <c r="L88" s="110"/>
      <c r="M88" s="103">
        <f>M86+(M86*2%)</f>
        <v>0</v>
      </c>
    </row>
    <row r="89" spans="1:14" ht="4.5" customHeight="1" thickBot="1" x14ac:dyDescent="0.3">
      <c r="B89" s="106"/>
      <c r="C89" s="106"/>
      <c r="D89" s="106"/>
      <c r="E89" s="106"/>
      <c r="F89" s="106"/>
      <c r="G89" s="106"/>
      <c r="H89" s="106"/>
      <c r="I89" s="106"/>
      <c r="J89" s="145"/>
      <c r="K89" s="106"/>
      <c r="L89" s="106"/>
      <c r="M89" s="106"/>
    </row>
    <row r="90" spans="1:14" ht="13.8" thickBot="1" x14ac:dyDescent="0.3">
      <c r="B90" s="516" t="s">
        <v>239</v>
      </c>
      <c r="C90" s="517"/>
      <c r="D90" s="517"/>
      <c r="E90" s="517"/>
      <c r="F90" s="517"/>
      <c r="G90" s="517"/>
      <c r="H90" s="517"/>
      <c r="I90" s="518"/>
      <c r="J90" s="518"/>
      <c r="K90" s="518"/>
      <c r="L90" s="110"/>
      <c r="M90" s="103">
        <f>M88+(M88*2%)</f>
        <v>0</v>
      </c>
    </row>
    <row r="91" spans="1:14" ht="6" customHeight="1" thickBot="1" x14ac:dyDescent="0.3">
      <c r="B91" s="106"/>
      <c r="C91" s="106"/>
      <c r="D91" s="106"/>
      <c r="E91" s="106"/>
      <c r="F91" s="106"/>
      <c r="G91" s="106"/>
      <c r="H91" s="106"/>
      <c r="I91" s="106"/>
      <c r="J91" s="145"/>
      <c r="K91" s="106"/>
      <c r="L91" s="106"/>
      <c r="M91" s="106"/>
    </row>
    <row r="92" spans="1:14" ht="13.8" thickBot="1" x14ac:dyDescent="0.3">
      <c r="B92" s="516" t="s">
        <v>240</v>
      </c>
      <c r="C92" s="517"/>
      <c r="D92" s="517"/>
      <c r="E92" s="517"/>
      <c r="F92" s="517"/>
      <c r="G92" s="517"/>
      <c r="H92" s="517"/>
      <c r="I92" s="518"/>
      <c r="J92" s="518"/>
      <c r="K92" s="518"/>
      <c r="L92" s="110"/>
      <c r="M92" s="103">
        <f>M90+(M90*2%)</f>
        <v>0</v>
      </c>
    </row>
    <row r="93" spans="1:14" ht="13.8" thickBot="1" x14ac:dyDescent="0.3">
      <c r="B93" s="106"/>
      <c r="C93" s="106"/>
      <c r="D93" s="106"/>
      <c r="E93" s="106"/>
      <c r="F93" s="106"/>
      <c r="G93" s="106"/>
      <c r="H93" s="106"/>
      <c r="I93" s="106"/>
      <c r="J93" s="145"/>
      <c r="K93" s="106"/>
      <c r="L93" s="106"/>
      <c r="M93" s="106"/>
    </row>
    <row r="94" spans="1:14" ht="36" customHeight="1" thickBot="1" x14ac:dyDescent="0.3">
      <c r="B94" s="512" t="s">
        <v>133</v>
      </c>
      <c r="C94" s="513"/>
      <c r="D94" s="514"/>
      <c r="E94" s="514"/>
      <c r="F94" s="514"/>
      <c r="G94" s="514"/>
      <c r="H94" s="514"/>
      <c r="I94" s="514"/>
      <c r="J94" s="514"/>
      <c r="K94" s="514"/>
      <c r="L94" s="515"/>
      <c r="M94" s="94">
        <f>SUM(M86,M88,M90,M92)</f>
        <v>0</v>
      </c>
    </row>
    <row r="95" spans="1:14" s="145" customFormat="1" ht="51.45" customHeight="1" x14ac:dyDescent="0.25">
      <c r="A95" s="178"/>
      <c r="B95" s="433" t="s">
        <v>241</v>
      </c>
      <c r="C95" s="433"/>
      <c r="D95" s="433"/>
      <c r="E95" s="433"/>
      <c r="F95" s="433"/>
      <c r="G95" s="433"/>
      <c r="H95" s="433"/>
      <c r="I95" s="433"/>
      <c r="J95" s="433"/>
      <c r="K95" s="433"/>
      <c r="L95" s="433"/>
      <c r="M95" s="433"/>
      <c r="N95" s="178"/>
    </row>
    <row r="96" spans="1:14" s="27" customFormat="1" x14ac:dyDescent="0.25"/>
    <row r="97" spans="1:14" s="1" customFormat="1" x14ac:dyDescent="0.25">
      <c r="A97" s="145"/>
      <c r="B97" s="179" t="s">
        <v>36</v>
      </c>
      <c r="C97" s="179"/>
      <c r="D97" s="176"/>
      <c r="E97" s="176"/>
      <c r="F97" s="176"/>
      <c r="G97" s="176"/>
      <c r="H97" s="176"/>
      <c r="I97" s="176"/>
      <c r="J97" s="176"/>
      <c r="K97" s="176"/>
      <c r="L97" s="176"/>
      <c r="M97" s="176"/>
      <c r="N97" s="173"/>
    </row>
    <row r="98" spans="1:14" s="1" customFormat="1" ht="6" customHeight="1" x14ac:dyDescent="0.25">
      <c r="A98" s="145"/>
      <c r="B98" s="176"/>
      <c r="C98" s="176"/>
      <c r="D98" s="176"/>
      <c r="E98" s="176"/>
      <c r="F98" s="176"/>
      <c r="G98" s="176"/>
      <c r="H98" s="176"/>
      <c r="I98" s="176"/>
      <c r="J98" s="176"/>
      <c r="K98" s="176"/>
      <c r="L98" s="176"/>
      <c r="M98" s="176"/>
      <c r="N98" s="173"/>
    </row>
    <row r="99" spans="1:14" s="1" customFormat="1" x14ac:dyDescent="0.25">
      <c r="A99" s="145"/>
      <c r="B99" s="180" t="s">
        <v>413</v>
      </c>
      <c r="C99" s="176"/>
      <c r="D99" s="176"/>
      <c r="E99" s="176"/>
      <c r="F99" s="176"/>
      <c r="G99" s="176"/>
      <c r="H99" s="176"/>
      <c r="I99" s="176"/>
      <c r="J99" s="176"/>
      <c r="K99" s="176"/>
      <c r="L99" s="176"/>
      <c r="M99" s="176"/>
      <c r="N99" s="173"/>
    </row>
    <row r="100" spans="1:14" s="1" customFormat="1" x14ac:dyDescent="0.25">
      <c r="A100" s="145"/>
      <c r="B100" s="176" t="s">
        <v>24</v>
      </c>
      <c r="C100" s="176"/>
      <c r="D100" s="176"/>
      <c r="E100" s="176"/>
      <c r="F100" s="176"/>
      <c r="G100" s="176"/>
      <c r="H100" s="176"/>
      <c r="I100" s="176"/>
      <c r="J100" s="176"/>
      <c r="K100" s="176"/>
      <c r="L100" s="176"/>
      <c r="M100" s="176"/>
      <c r="N100" s="173"/>
    </row>
    <row r="101" spans="1:14" s="1" customFormat="1" x14ac:dyDescent="0.25">
      <c r="A101" s="145"/>
      <c r="B101" s="176"/>
      <c r="C101" s="176"/>
      <c r="D101" s="176"/>
      <c r="E101" s="176"/>
      <c r="F101" s="176"/>
      <c r="G101" s="176"/>
      <c r="H101" s="176"/>
      <c r="I101" s="176"/>
      <c r="J101" s="176"/>
      <c r="K101" s="176"/>
      <c r="L101" s="176"/>
      <c r="M101" s="176"/>
      <c r="N101" s="173"/>
    </row>
    <row r="102" spans="1:14" s="1" customFormat="1" x14ac:dyDescent="0.25">
      <c r="A102" s="145"/>
      <c r="B102" s="431" t="s">
        <v>25</v>
      </c>
      <c r="C102" s="431"/>
      <c r="D102" s="431"/>
      <c r="E102" s="432"/>
      <c r="F102" s="432"/>
      <c r="G102" s="432"/>
      <c r="H102" s="432"/>
      <c r="I102" s="432"/>
      <c r="J102" s="432"/>
      <c r="K102" s="432"/>
      <c r="L102" s="432"/>
      <c r="M102" s="432"/>
      <c r="N102" s="142"/>
    </row>
    <row r="103" spans="1:14" s="1" customFormat="1" x14ac:dyDescent="0.25">
      <c r="A103" s="145"/>
      <c r="B103" s="431" t="s">
        <v>26</v>
      </c>
      <c r="C103" s="431"/>
      <c r="D103" s="431"/>
      <c r="E103" s="432"/>
      <c r="F103" s="432"/>
      <c r="G103" s="432"/>
      <c r="H103" s="432"/>
      <c r="I103" s="432"/>
      <c r="J103" s="432"/>
      <c r="K103" s="432"/>
      <c r="L103" s="432"/>
      <c r="M103" s="432"/>
      <c r="N103" s="142"/>
    </row>
    <row r="104" spans="1:14" s="1" customFormat="1" x14ac:dyDescent="0.25">
      <c r="A104" s="145"/>
      <c r="B104" s="431" t="s">
        <v>27</v>
      </c>
      <c r="C104" s="431"/>
      <c r="D104" s="431"/>
      <c r="E104" s="432"/>
      <c r="F104" s="432"/>
      <c r="G104" s="432"/>
      <c r="H104" s="432"/>
      <c r="I104" s="432"/>
      <c r="J104" s="432"/>
      <c r="K104" s="432"/>
      <c r="L104" s="432"/>
      <c r="M104" s="432"/>
      <c r="N104" s="142"/>
    </row>
    <row r="105" spans="1:14" s="1" customFormat="1" x14ac:dyDescent="0.25">
      <c r="A105" s="145"/>
      <c r="B105" s="431" t="s">
        <v>23</v>
      </c>
      <c r="C105" s="431"/>
      <c r="D105" s="431"/>
      <c r="E105" s="432"/>
      <c r="F105" s="432"/>
      <c r="G105" s="432"/>
      <c r="H105" s="432"/>
      <c r="I105" s="432"/>
      <c r="J105" s="432"/>
      <c r="K105" s="432"/>
      <c r="L105" s="432"/>
      <c r="M105" s="432"/>
      <c r="N105" s="142"/>
    </row>
    <row r="106" spans="1:14" s="1" customFormat="1" x14ac:dyDescent="0.25">
      <c r="A106" s="145"/>
      <c r="B106" s="145"/>
      <c r="C106" s="145"/>
      <c r="D106" s="145"/>
      <c r="E106" s="145"/>
      <c r="F106" s="145"/>
      <c r="G106" s="145"/>
      <c r="H106" s="145"/>
      <c r="I106" s="145"/>
      <c r="J106" s="145"/>
      <c r="K106" s="145"/>
      <c r="L106" s="145"/>
      <c r="M106" s="145"/>
      <c r="N106" s="145"/>
    </row>
  </sheetData>
  <sheetProtection algorithmName="SHA-512" hashValue="BVghR/zPWgTHJaNz6e5kfiB6lQX5rixWy+V5MlGM7OiFyFfwnlyJ9oE7f43coC4bO3jp3QmMbRKPAHWAMw5icA==" saltValue="24oEmqW0DVUedBVCGeGYSA==" spinCount="100000" sheet="1" objects="1" scenarios="1"/>
  <mergeCells count="86">
    <mergeCell ref="C43:N43"/>
    <mergeCell ref="E9:M9"/>
    <mergeCell ref="J80:K80"/>
    <mergeCell ref="J79:K79"/>
    <mergeCell ref="J76:K77"/>
    <mergeCell ref="C76:H77"/>
    <mergeCell ref="C79:H79"/>
    <mergeCell ref="M76:M77"/>
    <mergeCell ref="L76:L77"/>
    <mergeCell ref="B80:H80"/>
    <mergeCell ref="B45:M45"/>
    <mergeCell ref="B46:K46"/>
    <mergeCell ref="B47:K47"/>
    <mergeCell ref="B48:K48"/>
    <mergeCell ref="B49:K49"/>
    <mergeCell ref="B51:K51"/>
    <mergeCell ref="B95:M95"/>
    <mergeCell ref="B102:D102"/>
    <mergeCell ref="E102:M102"/>
    <mergeCell ref="B103:D103"/>
    <mergeCell ref="E103:M103"/>
    <mergeCell ref="B104:D104"/>
    <mergeCell ref="E104:M104"/>
    <mergeCell ref="B105:D105"/>
    <mergeCell ref="E105:M105"/>
    <mergeCell ref="B5:D5"/>
    <mergeCell ref="E5:M5"/>
    <mergeCell ref="E7:M7"/>
    <mergeCell ref="E31:M31"/>
    <mergeCell ref="C33:D33"/>
    <mergeCell ref="E33:M33"/>
    <mergeCell ref="E35:M35"/>
    <mergeCell ref="E37:M37"/>
    <mergeCell ref="C42:M42"/>
    <mergeCell ref="B86:L86"/>
    <mergeCell ref="B76:B77"/>
    <mergeCell ref="I76:I77"/>
    <mergeCell ref="B3:R3"/>
    <mergeCell ref="A1:O1"/>
    <mergeCell ref="E11:M11"/>
    <mergeCell ref="E13:M13"/>
    <mergeCell ref="B17:B33"/>
    <mergeCell ref="E17:M17"/>
    <mergeCell ref="C23:D23"/>
    <mergeCell ref="C25:D25"/>
    <mergeCell ref="E25:M25"/>
    <mergeCell ref="C27:D27"/>
    <mergeCell ref="C29:D29"/>
    <mergeCell ref="E29:M29"/>
    <mergeCell ref="C31:D31"/>
    <mergeCell ref="E27:N27"/>
    <mergeCell ref="E19:M19"/>
    <mergeCell ref="E21:M21"/>
    <mergeCell ref="B83:M83"/>
    <mergeCell ref="B84:M84"/>
    <mergeCell ref="B94:L94"/>
    <mergeCell ref="B88:H88"/>
    <mergeCell ref="I88:K88"/>
    <mergeCell ref="B90:H90"/>
    <mergeCell ref="I90:K90"/>
    <mergeCell ref="B92:H92"/>
    <mergeCell ref="I92:K92"/>
    <mergeCell ref="B54:K54"/>
    <mergeCell ref="B81:L81"/>
    <mergeCell ref="B75:L75"/>
    <mergeCell ref="B67:K67"/>
    <mergeCell ref="B68:K68"/>
    <mergeCell ref="B69:K69"/>
    <mergeCell ref="B70:K70"/>
    <mergeCell ref="B71:K71"/>
    <mergeCell ref="E23:M23"/>
    <mergeCell ref="B72:L72"/>
    <mergeCell ref="B74:L74"/>
    <mergeCell ref="B61:K61"/>
    <mergeCell ref="B62:K62"/>
    <mergeCell ref="B63:K63"/>
    <mergeCell ref="B64:L64"/>
    <mergeCell ref="B66:K66"/>
    <mergeCell ref="B55:K55"/>
    <mergeCell ref="B56:L56"/>
    <mergeCell ref="B58:K58"/>
    <mergeCell ref="B59:K59"/>
    <mergeCell ref="B60:K60"/>
    <mergeCell ref="B50:K50"/>
    <mergeCell ref="B52:K52"/>
    <mergeCell ref="B53:K53"/>
  </mergeCells>
  <pageMargins left="0.7" right="0.7" top="0.75" bottom="0.75" header="0.3" footer="0.3"/>
  <pageSetup paperSize="9" scale="61" fitToHeight="0" orientation="portrait" r:id="rId1"/>
  <rowBreaks count="1" manualBreakCount="1">
    <brk id="38" max="13"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8"/>
  <sheetViews>
    <sheetView view="pageBreakPreview" topLeftCell="A88" zoomScale="90" zoomScaleNormal="100" zoomScaleSheetLayoutView="90" workbookViewId="0">
      <selection activeCell="B96" sqref="B96:M96"/>
    </sheetView>
  </sheetViews>
  <sheetFormatPr defaultColWidth="8.77734375" defaultRowHeight="13.2" x14ac:dyDescent="0.25"/>
  <cols>
    <col min="1" max="1" width="3.77734375" style="27" customWidth="1"/>
    <col min="2" max="3" width="5.77734375" style="26" customWidth="1"/>
    <col min="4" max="4" width="13.21875" style="26" customWidth="1"/>
    <col min="5" max="5" width="19" style="26" customWidth="1"/>
    <col min="6"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302</v>
      </c>
      <c r="B1" s="469"/>
      <c r="C1" s="469"/>
      <c r="D1" s="469"/>
      <c r="E1" s="469"/>
      <c r="F1" s="469"/>
      <c r="G1" s="469"/>
      <c r="H1" s="469"/>
      <c r="I1" s="469"/>
      <c r="J1" s="469"/>
      <c r="K1" s="469"/>
      <c r="L1" s="469"/>
      <c r="M1" s="469"/>
      <c r="N1" s="469"/>
      <c r="O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6400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198</v>
      </c>
      <c r="F7" s="477"/>
      <c r="G7" s="477"/>
      <c r="H7" s="477"/>
      <c r="I7" s="477"/>
      <c r="J7" s="477"/>
      <c r="K7" s="477"/>
      <c r="L7" s="477"/>
      <c r="M7" s="478"/>
      <c r="N7" s="30"/>
    </row>
    <row r="8" spans="1:19" s="27" customFormat="1" ht="6" customHeight="1" x14ac:dyDescent="0.25"/>
    <row r="9" spans="1:19" x14ac:dyDescent="0.25">
      <c r="B9" s="35" t="s">
        <v>29</v>
      </c>
      <c r="C9" s="36"/>
      <c r="D9" s="37"/>
      <c r="E9" s="570" t="s">
        <v>341</v>
      </c>
      <c r="F9" s="570"/>
      <c r="G9" s="570"/>
      <c r="H9" s="570"/>
      <c r="I9" s="570"/>
      <c r="J9" s="570"/>
      <c r="K9" s="570"/>
      <c r="L9" s="570"/>
      <c r="M9" s="570"/>
    </row>
    <row r="10" spans="1:19" s="27" customFormat="1" ht="6" customHeight="1" x14ac:dyDescent="0.25">
      <c r="B10" s="38"/>
      <c r="C10" s="38"/>
      <c r="D10" s="38"/>
    </row>
    <row r="11" spans="1:19" x14ac:dyDescent="0.25">
      <c r="B11" s="35" t="s">
        <v>30</v>
      </c>
      <c r="C11" s="36"/>
      <c r="D11" s="37"/>
      <c r="E11" s="482" t="s">
        <v>119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491" t="s">
        <v>414</v>
      </c>
      <c r="F17" s="571"/>
      <c r="G17" s="571"/>
      <c r="H17" s="571"/>
      <c r="I17" s="571"/>
      <c r="J17" s="571"/>
      <c r="K17" s="571"/>
      <c r="L17" s="571"/>
      <c r="M17" s="572"/>
    </row>
    <row r="18" spans="2:19" s="27" customFormat="1" ht="6" customHeight="1" x14ac:dyDescent="0.25">
      <c r="B18" s="489"/>
      <c r="C18" s="38"/>
      <c r="D18" s="38"/>
      <c r="E18" s="104"/>
      <c r="F18" s="104"/>
      <c r="G18" s="104"/>
      <c r="H18" s="104"/>
      <c r="I18" s="104"/>
      <c r="J18" s="104"/>
      <c r="K18" s="104"/>
      <c r="L18" s="104"/>
      <c r="M18" s="104"/>
    </row>
    <row r="19" spans="2:19" x14ac:dyDescent="0.25">
      <c r="B19" s="489"/>
      <c r="C19" s="40" t="s">
        <v>10</v>
      </c>
      <c r="D19" s="37"/>
      <c r="E19" s="704" t="s">
        <v>186</v>
      </c>
      <c r="F19" s="706"/>
      <c r="G19" s="706"/>
      <c r="H19" s="706"/>
      <c r="I19" s="706"/>
      <c r="J19" s="706"/>
      <c r="K19" s="706"/>
      <c r="L19" s="706"/>
      <c r="M19" s="707"/>
    </row>
    <row r="20" spans="2:19" s="27" customFormat="1" ht="6" customHeight="1" x14ac:dyDescent="0.25">
      <c r="B20" s="489"/>
      <c r="C20" s="43"/>
      <c r="D20" s="38"/>
      <c r="E20" s="104"/>
      <c r="F20" s="104"/>
      <c r="G20" s="104"/>
      <c r="H20" s="104"/>
      <c r="I20" s="104"/>
      <c r="J20" s="104"/>
      <c r="K20" s="104"/>
      <c r="L20" s="104"/>
      <c r="M20" s="104"/>
    </row>
    <row r="21" spans="2:19" ht="124.5" customHeight="1" x14ac:dyDescent="0.25">
      <c r="B21" s="489"/>
      <c r="C21" s="40" t="s">
        <v>12</v>
      </c>
      <c r="D21" s="44"/>
      <c r="E21" s="704" t="s">
        <v>375</v>
      </c>
      <c r="F21" s="702"/>
      <c r="G21" s="702"/>
      <c r="H21" s="702"/>
      <c r="I21" s="702"/>
      <c r="J21" s="702"/>
      <c r="K21" s="702"/>
      <c r="L21" s="702"/>
      <c r="M21" s="703"/>
    </row>
    <row r="22" spans="2:19" s="27" customFormat="1" ht="6" customHeight="1" x14ac:dyDescent="0.25">
      <c r="B22" s="489"/>
      <c r="C22" s="43"/>
      <c r="D22" s="38"/>
      <c r="E22" s="104"/>
      <c r="F22" s="104"/>
      <c r="G22" s="104"/>
      <c r="H22" s="104"/>
      <c r="I22" s="104"/>
      <c r="J22" s="104"/>
      <c r="K22" s="104"/>
      <c r="L22" s="104"/>
      <c r="M22" s="104"/>
    </row>
    <row r="23" spans="2:19" ht="116.25" customHeight="1" x14ac:dyDescent="0.25">
      <c r="B23" s="489"/>
      <c r="C23" s="496" t="s">
        <v>120</v>
      </c>
      <c r="D23" s="497"/>
      <c r="E23" s="500" t="s">
        <v>184</v>
      </c>
      <c r="F23" s="501"/>
      <c r="G23" s="501"/>
      <c r="H23" s="501"/>
      <c r="I23" s="501"/>
      <c r="J23" s="501"/>
      <c r="K23" s="501"/>
      <c r="L23" s="501"/>
      <c r="M23" s="502"/>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53" t="s">
        <v>175</v>
      </c>
      <c r="F25" s="554"/>
      <c r="G25" s="554"/>
      <c r="H25" s="554"/>
      <c r="I25" s="554"/>
      <c r="J25" s="554"/>
      <c r="K25" s="554"/>
      <c r="L25" s="554"/>
      <c r="M25" s="555"/>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3.4"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81"/>
      <c r="F28" s="81"/>
      <c r="G28" s="81"/>
      <c r="H28" s="81"/>
      <c r="I28" s="81"/>
      <c r="J28" s="81"/>
      <c r="K28" s="81"/>
      <c r="L28" s="81"/>
      <c r="M28" s="81"/>
      <c r="N28" s="95"/>
    </row>
    <row r="29" spans="2:19" s="27" customFormat="1" ht="81" customHeight="1" x14ac:dyDescent="0.25">
      <c r="B29" s="489"/>
      <c r="C29" s="499" t="s">
        <v>14</v>
      </c>
      <c r="D29" s="497"/>
      <c r="E29" s="546" t="s">
        <v>185</v>
      </c>
      <c r="F29" s="547"/>
      <c r="G29" s="547"/>
      <c r="H29" s="547"/>
      <c r="I29" s="547"/>
      <c r="J29" s="547"/>
      <c r="K29" s="547"/>
      <c r="L29" s="547"/>
      <c r="M29" s="548"/>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08" t="s">
        <v>175</v>
      </c>
      <c r="F33" s="508"/>
      <c r="G33" s="508"/>
      <c r="H33" s="508"/>
      <c r="I33" s="508"/>
      <c r="J33" s="508"/>
      <c r="K33" s="508"/>
      <c r="L33" s="508"/>
      <c r="M33" s="508"/>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4"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1" customFormat="1" x14ac:dyDescent="0.25">
      <c r="A44" s="230"/>
      <c r="B44" s="181"/>
      <c r="C44" s="237"/>
      <c r="D44" s="237"/>
      <c r="E44" s="237"/>
      <c r="F44" s="237"/>
      <c r="G44" s="237"/>
      <c r="H44" s="237"/>
      <c r="I44" s="237"/>
      <c r="J44" s="237"/>
      <c r="K44" s="237"/>
      <c r="L44" s="237"/>
      <c r="M44" s="237"/>
      <c r="N44" s="183"/>
    </row>
    <row r="45" spans="1:19" s="218" customFormat="1" ht="15" customHeight="1" x14ac:dyDescent="0.25">
      <c r="A45" s="142"/>
      <c r="B45" s="532" t="s">
        <v>172</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292</v>
      </c>
      <c r="C74" s="543"/>
      <c r="D74" s="543"/>
      <c r="E74" s="543"/>
      <c r="F74" s="543"/>
      <c r="G74" s="543"/>
      <c r="H74" s="543"/>
      <c r="I74" s="543"/>
      <c r="J74" s="543"/>
      <c r="K74" s="543"/>
      <c r="L74" s="544"/>
      <c r="M74" s="228">
        <f>SUM(M72,M64,M56)</f>
        <v>0</v>
      </c>
    </row>
    <row r="75" spans="1:14" s="218" customFormat="1" ht="33.6" customHeight="1" x14ac:dyDescent="0.25">
      <c r="A75" s="142"/>
      <c r="B75" s="545" t="s">
        <v>293</v>
      </c>
      <c r="C75" s="545"/>
      <c r="D75" s="545"/>
      <c r="E75" s="545"/>
      <c r="F75" s="545"/>
      <c r="G75" s="545"/>
      <c r="H75" s="545"/>
      <c r="I75" s="545"/>
      <c r="J75" s="545"/>
      <c r="K75" s="545"/>
      <c r="L75" s="545"/>
      <c r="M75" s="142"/>
    </row>
    <row r="76" spans="1:14" s="81" customFormat="1" ht="11.55" customHeight="1" x14ac:dyDescent="0.2">
      <c r="B76" s="82"/>
      <c r="C76" s="82"/>
      <c r="D76" s="82"/>
      <c r="E76" s="83"/>
      <c r="F76" s="83"/>
      <c r="G76" s="83"/>
      <c r="H76" s="83"/>
      <c r="I76" s="83"/>
      <c r="J76" s="83"/>
      <c r="K76" s="83"/>
      <c r="L76" s="83"/>
      <c r="M76" s="83"/>
    </row>
    <row r="77" spans="1:14" s="1" customFormat="1" ht="12.45" customHeight="1" x14ac:dyDescent="0.25">
      <c r="A77" s="27"/>
      <c r="B77" s="459" t="s">
        <v>0</v>
      </c>
      <c r="C77" s="519" t="s">
        <v>17</v>
      </c>
      <c r="D77" s="520"/>
      <c r="E77" s="520"/>
      <c r="F77" s="520"/>
      <c r="G77" s="520"/>
      <c r="H77" s="521"/>
      <c r="I77" s="459" t="s">
        <v>18</v>
      </c>
      <c r="J77" s="444" t="s">
        <v>19</v>
      </c>
      <c r="K77" s="445"/>
      <c r="L77" s="457" t="s">
        <v>152</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88" t="s">
        <v>121</v>
      </c>
      <c r="C79" s="88"/>
      <c r="D79" s="89"/>
      <c r="E79" s="89"/>
      <c r="F79" s="89"/>
      <c r="G79" s="90"/>
      <c r="H79" s="89"/>
      <c r="I79" s="89"/>
      <c r="J79" s="89"/>
      <c r="K79" s="89"/>
      <c r="L79" s="89"/>
      <c r="M79" s="89"/>
      <c r="N79" s="27"/>
    </row>
    <row r="80" spans="1:14" s="1" customFormat="1" ht="42.75" customHeight="1" thickBot="1" x14ac:dyDescent="0.3">
      <c r="A80" s="27"/>
      <c r="B80" s="107" t="s">
        <v>3</v>
      </c>
      <c r="C80" s="525" t="s">
        <v>183</v>
      </c>
      <c r="D80" s="526"/>
      <c r="E80" s="526"/>
      <c r="F80" s="526"/>
      <c r="G80" s="526"/>
      <c r="H80" s="527"/>
      <c r="I80" s="107" t="s">
        <v>163</v>
      </c>
      <c r="J80" s="442">
        <v>2</v>
      </c>
      <c r="K80" s="443"/>
      <c r="L80" s="334">
        <f>M74</f>
        <v>0</v>
      </c>
      <c r="M80" s="96">
        <f>J80*L80</f>
        <v>0</v>
      </c>
      <c r="N80" s="27"/>
    </row>
    <row r="81" spans="1:14" s="38" customFormat="1" ht="32.25" customHeight="1" thickBot="1" x14ac:dyDescent="0.25">
      <c r="B81" s="448" t="s">
        <v>107</v>
      </c>
      <c r="C81" s="449"/>
      <c r="D81" s="449"/>
      <c r="E81" s="449"/>
      <c r="F81" s="449"/>
      <c r="G81" s="449"/>
      <c r="H81" s="449"/>
      <c r="I81" s="450"/>
      <c r="J81" s="440">
        <f>SUM(J80:J80)</f>
        <v>2</v>
      </c>
      <c r="K81" s="441"/>
      <c r="L81" s="92" t="s">
        <v>5</v>
      </c>
      <c r="M81" s="97">
        <f>SUM(M80:M80)</f>
        <v>0</v>
      </c>
    </row>
    <row r="82" spans="1:14" s="1" customFormat="1" ht="31.5" customHeight="1" thickBot="1" x14ac:dyDescent="0.3">
      <c r="A82" s="27"/>
      <c r="B82" s="454" t="s">
        <v>21</v>
      </c>
      <c r="C82" s="455"/>
      <c r="D82" s="456"/>
      <c r="E82" s="456"/>
      <c r="F82" s="456"/>
      <c r="G82" s="456"/>
      <c r="H82" s="456"/>
      <c r="I82" s="456"/>
      <c r="J82" s="456"/>
      <c r="K82" s="456"/>
      <c r="L82" s="456"/>
      <c r="M82" s="93">
        <f>M81*52.143</f>
        <v>0</v>
      </c>
      <c r="N82" s="27"/>
    </row>
    <row r="83" spans="1:14" s="1" customFormat="1" x14ac:dyDescent="0.25">
      <c r="A83" s="27"/>
      <c r="B83" s="106"/>
      <c r="C83" s="106"/>
      <c r="D83" s="106"/>
      <c r="E83" s="106"/>
      <c r="F83" s="106"/>
      <c r="G83" s="106"/>
      <c r="H83" s="106"/>
      <c r="I83" s="106"/>
      <c r="J83" s="145"/>
      <c r="K83" s="106"/>
      <c r="L83" s="106"/>
      <c r="M83" s="106"/>
      <c r="N83" s="27"/>
    </row>
    <row r="84" spans="1:14" s="1" customFormat="1" x14ac:dyDescent="0.25">
      <c r="A84" s="27"/>
      <c r="B84" s="462" t="s">
        <v>129</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06" customFormat="1" ht="13.8" thickBot="1" x14ac:dyDescent="0.3">
      <c r="A86" s="95"/>
      <c r="B86" s="20"/>
      <c r="C86" s="20"/>
      <c r="D86" s="20"/>
      <c r="E86" s="20"/>
      <c r="F86" s="20"/>
      <c r="G86" s="20"/>
      <c r="H86" s="20"/>
      <c r="I86" s="20"/>
      <c r="J86" s="20"/>
      <c r="K86" s="20"/>
      <c r="L86" s="20"/>
      <c r="M86" s="20"/>
      <c r="N86" s="95"/>
    </row>
    <row r="87" spans="1:14" s="38" customFormat="1" ht="13.5" customHeight="1" thickBot="1" x14ac:dyDescent="0.25">
      <c r="B87" s="529" t="s">
        <v>245</v>
      </c>
      <c r="C87" s="530"/>
      <c r="D87" s="530"/>
      <c r="E87" s="530"/>
      <c r="F87" s="530"/>
      <c r="G87" s="530"/>
      <c r="H87" s="530"/>
      <c r="I87" s="530"/>
      <c r="J87" s="530"/>
      <c r="K87" s="530"/>
      <c r="L87" s="531"/>
      <c r="M87" s="93">
        <f>M82</f>
        <v>0</v>
      </c>
    </row>
    <row r="88" spans="1:14" ht="4.5" customHeight="1" thickBot="1" x14ac:dyDescent="0.3">
      <c r="B88" s="106"/>
      <c r="C88" s="106"/>
      <c r="D88" s="106"/>
      <c r="E88" s="106"/>
      <c r="F88" s="106"/>
      <c r="G88" s="106"/>
      <c r="H88" s="106"/>
      <c r="I88" s="106"/>
      <c r="J88" s="145"/>
      <c r="K88" s="106"/>
      <c r="L88" s="106"/>
      <c r="M88" s="106"/>
    </row>
    <row r="89" spans="1:14" ht="13.8" thickBot="1" x14ac:dyDescent="0.3">
      <c r="B89" s="516" t="s">
        <v>130</v>
      </c>
      <c r="C89" s="517"/>
      <c r="D89" s="517"/>
      <c r="E89" s="517"/>
      <c r="F89" s="517"/>
      <c r="G89" s="517"/>
      <c r="H89" s="517"/>
      <c r="I89" s="518"/>
      <c r="J89" s="518"/>
      <c r="K89" s="518"/>
      <c r="L89" s="110"/>
      <c r="M89" s="103">
        <f>M87+(M87*2%)</f>
        <v>0</v>
      </c>
    </row>
    <row r="90" spans="1:14" ht="4.5" customHeight="1" thickBot="1" x14ac:dyDescent="0.3">
      <c r="B90" s="106"/>
      <c r="C90" s="106"/>
      <c r="D90" s="106"/>
      <c r="E90" s="106"/>
      <c r="F90" s="106"/>
      <c r="G90" s="106"/>
      <c r="H90" s="106"/>
      <c r="I90" s="106"/>
      <c r="J90" s="145"/>
      <c r="K90" s="106"/>
      <c r="L90" s="106"/>
      <c r="M90" s="106"/>
    </row>
    <row r="91" spans="1:14" ht="13.8" thickBot="1" x14ac:dyDescent="0.3">
      <c r="B91" s="516" t="s">
        <v>131</v>
      </c>
      <c r="C91" s="517"/>
      <c r="D91" s="517"/>
      <c r="E91" s="517"/>
      <c r="F91" s="517"/>
      <c r="G91" s="517"/>
      <c r="H91" s="517"/>
      <c r="I91" s="518"/>
      <c r="J91" s="518"/>
      <c r="K91" s="518"/>
      <c r="L91" s="110"/>
      <c r="M91" s="103">
        <f>M89+(M89*2%)</f>
        <v>0</v>
      </c>
    </row>
    <row r="92" spans="1:14" ht="6" customHeight="1" thickBot="1" x14ac:dyDescent="0.3">
      <c r="B92" s="106"/>
      <c r="C92" s="106"/>
      <c r="D92" s="106"/>
      <c r="E92" s="106"/>
      <c r="F92" s="106"/>
      <c r="G92" s="106"/>
      <c r="H92" s="106"/>
      <c r="I92" s="106"/>
      <c r="J92" s="145"/>
      <c r="K92" s="106"/>
      <c r="L92" s="106"/>
      <c r="M92" s="106"/>
    </row>
    <row r="93" spans="1:14" ht="13.8" thickBot="1" x14ac:dyDescent="0.3">
      <c r="B93" s="516" t="s">
        <v>132</v>
      </c>
      <c r="C93" s="517"/>
      <c r="D93" s="517"/>
      <c r="E93" s="517"/>
      <c r="F93" s="517"/>
      <c r="G93" s="517"/>
      <c r="H93" s="517"/>
      <c r="I93" s="518"/>
      <c r="J93" s="518"/>
      <c r="K93" s="518"/>
      <c r="L93" s="110"/>
      <c r="M93" s="103">
        <f>M91+(M91*2%)</f>
        <v>0</v>
      </c>
    </row>
    <row r="94" spans="1:14" ht="12.75" customHeight="1" thickBot="1" x14ac:dyDescent="0.3">
      <c r="B94" s="106"/>
      <c r="C94" s="106"/>
      <c r="D94" s="106"/>
      <c r="E94" s="106"/>
      <c r="F94" s="106"/>
      <c r="G94" s="106"/>
      <c r="H94" s="106"/>
      <c r="I94" s="106"/>
      <c r="J94" s="145"/>
      <c r="K94" s="106"/>
      <c r="L94" s="106"/>
      <c r="M94" s="106"/>
    </row>
    <row r="95" spans="1:14" ht="36" customHeight="1" thickBot="1" x14ac:dyDescent="0.3">
      <c r="B95" s="512" t="s">
        <v>133</v>
      </c>
      <c r="C95" s="513"/>
      <c r="D95" s="514"/>
      <c r="E95" s="514"/>
      <c r="F95" s="514"/>
      <c r="G95" s="514"/>
      <c r="H95" s="514"/>
      <c r="I95" s="514"/>
      <c r="J95" s="514"/>
      <c r="K95" s="514"/>
      <c r="L95" s="515"/>
      <c r="M95" s="94">
        <f>SUM(M87,M89,M91,M93)</f>
        <v>0</v>
      </c>
    </row>
    <row r="96" spans="1:14" s="145" customFormat="1" ht="51.45" customHeight="1" x14ac:dyDescent="0.25">
      <c r="A96" s="178"/>
      <c r="B96" s="433" t="s">
        <v>241</v>
      </c>
      <c r="C96" s="433"/>
      <c r="D96" s="433"/>
      <c r="E96" s="433"/>
      <c r="F96" s="433"/>
      <c r="G96" s="433"/>
      <c r="H96" s="433"/>
      <c r="I96" s="433"/>
      <c r="J96" s="433"/>
      <c r="K96" s="433"/>
      <c r="L96" s="433"/>
      <c r="M96" s="433"/>
      <c r="N96" s="178"/>
    </row>
    <row r="97" spans="1:14" s="27" customFormat="1" x14ac:dyDescent="0.25"/>
    <row r="98" spans="1:14" s="1" customFormat="1" x14ac:dyDescent="0.25">
      <c r="A98" s="145"/>
      <c r="B98" s="179" t="s">
        <v>36</v>
      </c>
      <c r="C98" s="179"/>
      <c r="D98" s="176"/>
      <c r="E98" s="176"/>
      <c r="F98" s="176"/>
      <c r="G98" s="176"/>
      <c r="H98" s="176"/>
      <c r="I98" s="176"/>
      <c r="J98" s="176"/>
      <c r="K98" s="176"/>
      <c r="L98" s="176"/>
      <c r="M98" s="176"/>
      <c r="N98" s="173"/>
    </row>
    <row r="99" spans="1:14" s="1" customFormat="1" ht="6" customHeight="1" x14ac:dyDescent="0.25">
      <c r="A99" s="145"/>
      <c r="B99" s="176"/>
      <c r="C99" s="176"/>
      <c r="D99" s="176"/>
      <c r="E99" s="176"/>
      <c r="F99" s="176"/>
      <c r="G99" s="176"/>
      <c r="H99" s="176"/>
      <c r="I99" s="176"/>
      <c r="J99" s="176"/>
      <c r="K99" s="176"/>
      <c r="L99" s="176"/>
      <c r="M99" s="176"/>
      <c r="N99" s="173"/>
    </row>
    <row r="100" spans="1:14" s="1" customFormat="1" x14ac:dyDescent="0.25">
      <c r="A100" s="145"/>
      <c r="B100" s="180" t="s">
        <v>415</v>
      </c>
      <c r="C100" s="176"/>
      <c r="D100" s="176"/>
      <c r="E100" s="176"/>
      <c r="F100" s="176"/>
      <c r="G100" s="176"/>
      <c r="H100" s="176"/>
      <c r="I100" s="176"/>
      <c r="J100" s="176"/>
      <c r="K100" s="176"/>
      <c r="L100" s="176"/>
      <c r="M100" s="176"/>
      <c r="N100" s="173"/>
    </row>
    <row r="101" spans="1:14" s="1" customFormat="1" x14ac:dyDescent="0.25">
      <c r="A101" s="145"/>
      <c r="B101" s="176" t="s">
        <v>24</v>
      </c>
      <c r="C101" s="176"/>
      <c r="D101" s="176"/>
      <c r="E101" s="176"/>
      <c r="F101" s="176"/>
      <c r="G101" s="176"/>
      <c r="H101" s="176"/>
      <c r="I101" s="176"/>
      <c r="J101" s="176"/>
      <c r="K101" s="176"/>
      <c r="L101" s="176"/>
      <c r="M101" s="176"/>
      <c r="N101" s="173"/>
    </row>
    <row r="102" spans="1:14" s="1" customFormat="1" x14ac:dyDescent="0.25">
      <c r="A102" s="145"/>
      <c r="B102" s="176"/>
      <c r="C102" s="176"/>
      <c r="D102" s="176"/>
      <c r="E102" s="176"/>
      <c r="F102" s="176"/>
      <c r="G102" s="176"/>
      <c r="H102" s="176"/>
      <c r="I102" s="176"/>
      <c r="J102" s="176"/>
      <c r="K102" s="176"/>
      <c r="L102" s="176"/>
      <c r="M102" s="176"/>
      <c r="N102" s="173"/>
    </row>
    <row r="103" spans="1:14" s="1" customFormat="1" x14ac:dyDescent="0.25">
      <c r="A103" s="145"/>
      <c r="B103" s="431" t="s">
        <v>25</v>
      </c>
      <c r="C103" s="431"/>
      <c r="D103" s="431"/>
      <c r="E103" s="432"/>
      <c r="F103" s="432"/>
      <c r="G103" s="432"/>
      <c r="H103" s="432"/>
      <c r="I103" s="432"/>
      <c r="J103" s="432"/>
      <c r="K103" s="432"/>
      <c r="L103" s="432"/>
      <c r="M103" s="432"/>
      <c r="N103" s="142"/>
    </row>
    <row r="104" spans="1:14" s="1" customFormat="1" x14ac:dyDescent="0.25">
      <c r="A104" s="145"/>
      <c r="B104" s="431" t="s">
        <v>26</v>
      </c>
      <c r="C104" s="431"/>
      <c r="D104" s="431"/>
      <c r="E104" s="432"/>
      <c r="F104" s="432"/>
      <c r="G104" s="432"/>
      <c r="H104" s="432"/>
      <c r="I104" s="432"/>
      <c r="J104" s="432"/>
      <c r="K104" s="432"/>
      <c r="L104" s="432"/>
      <c r="M104" s="432"/>
      <c r="N104" s="142"/>
    </row>
    <row r="105" spans="1:14" s="1" customFormat="1" x14ac:dyDescent="0.25">
      <c r="A105" s="145"/>
      <c r="B105" s="431" t="s">
        <v>27</v>
      </c>
      <c r="C105" s="431"/>
      <c r="D105" s="431"/>
      <c r="E105" s="432"/>
      <c r="F105" s="432"/>
      <c r="G105" s="432"/>
      <c r="H105" s="432"/>
      <c r="I105" s="432"/>
      <c r="J105" s="432"/>
      <c r="K105" s="432"/>
      <c r="L105" s="432"/>
      <c r="M105" s="432"/>
      <c r="N105" s="142"/>
    </row>
    <row r="106" spans="1:14" s="1" customFormat="1" x14ac:dyDescent="0.25">
      <c r="A106" s="145"/>
      <c r="B106" s="431" t="s">
        <v>23</v>
      </c>
      <c r="C106" s="431"/>
      <c r="D106" s="431"/>
      <c r="E106" s="432"/>
      <c r="F106" s="432"/>
      <c r="G106" s="432"/>
      <c r="H106" s="432"/>
      <c r="I106" s="432"/>
      <c r="J106" s="432"/>
      <c r="K106" s="432"/>
      <c r="L106" s="432"/>
      <c r="M106" s="432"/>
      <c r="N106" s="142"/>
    </row>
    <row r="107" spans="1:14" s="1" customFormat="1" x14ac:dyDescent="0.25">
      <c r="A107" s="145"/>
      <c r="B107" s="145"/>
      <c r="C107" s="145"/>
      <c r="D107" s="145"/>
      <c r="E107" s="145"/>
      <c r="F107" s="145"/>
      <c r="G107" s="145"/>
      <c r="H107" s="145"/>
      <c r="I107" s="145"/>
      <c r="J107" s="145"/>
      <c r="K107" s="145"/>
      <c r="L107" s="145"/>
      <c r="M107" s="145"/>
      <c r="N107" s="145"/>
    </row>
    <row r="108" spans="1:14" s="27" customFormat="1" x14ac:dyDescent="0.25"/>
  </sheetData>
  <sheetProtection algorithmName="SHA-512" hashValue="4GXm4BoOIuP76ND+YUBEI8nEqdKmg2A0ERo8GLIUZHHMQfpawd5UBki8Qxu4+hc3ijUNEKzzyKrIuRWQakaaFw==" saltValue="cc6rTwyszoBu9GSCldDLnQ==" spinCount="100000" sheet="1" objects="1" scenarios="1"/>
  <mergeCells count="86">
    <mergeCell ref="E105:M105"/>
    <mergeCell ref="B96:M96"/>
    <mergeCell ref="B95:L95"/>
    <mergeCell ref="B89:H89"/>
    <mergeCell ref="E5:M5"/>
    <mergeCell ref="E7:M7"/>
    <mergeCell ref="E9:M9"/>
    <mergeCell ref="E35:M35"/>
    <mergeCell ref="E37:M37"/>
    <mergeCell ref="C42:M42"/>
    <mergeCell ref="B87:L87"/>
    <mergeCell ref="B77:B78"/>
    <mergeCell ref="I77:I78"/>
    <mergeCell ref="L77:L78"/>
    <mergeCell ref="B85:M85"/>
    <mergeCell ref="M77:M78"/>
    <mergeCell ref="B3:R3"/>
    <mergeCell ref="B106:D106"/>
    <mergeCell ref="E106:M106"/>
    <mergeCell ref="C43:M43"/>
    <mergeCell ref="J81:K81"/>
    <mergeCell ref="J80:K80"/>
    <mergeCell ref="J77:K78"/>
    <mergeCell ref="B81:I81"/>
    <mergeCell ref="B103:D103"/>
    <mergeCell ref="E103:M103"/>
    <mergeCell ref="B104:D104"/>
    <mergeCell ref="E104:M104"/>
    <mergeCell ref="B105:D105"/>
    <mergeCell ref="E31:M31"/>
    <mergeCell ref="C33:D33"/>
    <mergeCell ref="E33:M33"/>
    <mergeCell ref="A1:O1"/>
    <mergeCell ref="E11:M11"/>
    <mergeCell ref="E13:M13"/>
    <mergeCell ref="B17:B33"/>
    <mergeCell ref="E17:M17"/>
    <mergeCell ref="E19:M19"/>
    <mergeCell ref="C23:D23"/>
    <mergeCell ref="E23:M23"/>
    <mergeCell ref="C25:D25"/>
    <mergeCell ref="E25:M25"/>
    <mergeCell ref="C27:D27"/>
    <mergeCell ref="E27:M27"/>
    <mergeCell ref="C29:D29"/>
    <mergeCell ref="E29:M29"/>
    <mergeCell ref="C31:D31"/>
    <mergeCell ref="B5:D5"/>
    <mergeCell ref="B48:K48"/>
    <mergeCell ref="B49:K49"/>
    <mergeCell ref="B50:K50"/>
    <mergeCell ref="B51:K51"/>
    <mergeCell ref="B60:K60"/>
    <mergeCell ref="B52:K52"/>
    <mergeCell ref="B53:K53"/>
    <mergeCell ref="B54:K54"/>
    <mergeCell ref="B55:K55"/>
    <mergeCell ref="B58:K58"/>
    <mergeCell ref="B56:L56"/>
    <mergeCell ref="I89:K89"/>
    <mergeCell ref="B91:H91"/>
    <mergeCell ref="I91:K91"/>
    <mergeCell ref="B93:H93"/>
    <mergeCell ref="I93:K93"/>
    <mergeCell ref="E21:M21"/>
    <mergeCell ref="B75:L75"/>
    <mergeCell ref="C80:H80"/>
    <mergeCell ref="C77:H78"/>
    <mergeCell ref="B69:K69"/>
    <mergeCell ref="B70:K70"/>
    <mergeCell ref="B71:K71"/>
    <mergeCell ref="B72:L72"/>
    <mergeCell ref="B74:L74"/>
    <mergeCell ref="B63:K63"/>
    <mergeCell ref="B64:L64"/>
    <mergeCell ref="B66:K66"/>
    <mergeCell ref="B45:M45"/>
    <mergeCell ref="B46:K46"/>
    <mergeCell ref="B47:K47"/>
    <mergeCell ref="B67:K67"/>
    <mergeCell ref="B68:K68"/>
    <mergeCell ref="B82:L82"/>
    <mergeCell ref="B84:M84"/>
    <mergeCell ref="B59:K59"/>
    <mergeCell ref="B61:K61"/>
    <mergeCell ref="B62:K62"/>
  </mergeCells>
  <pageMargins left="0.7" right="0.7" top="0.75" bottom="0.75" header="0.3" footer="0.3"/>
  <pageSetup paperSize="9" scale="60" fitToHeight="0" orientation="portrait" r:id="rId1"/>
  <rowBreaks count="2" manualBreakCount="2">
    <brk id="38" max="13" man="1"/>
    <brk id="107" max="13"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view="pageBreakPreview" topLeftCell="A115" zoomScale="90" zoomScaleNormal="100" zoomScaleSheetLayoutView="90" workbookViewId="0">
      <selection activeCell="P120" sqref="P120"/>
    </sheetView>
  </sheetViews>
  <sheetFormatPr defaultColWidth="8.77734375" defaultRowHeight="13.2" x14ac:dyDescent="0.25"/>
  <cols>
    <col min="1" max="1" width="3.77734375" style="27" customWidth="1"/>
    <col min="2" max="3" width="5.77734375" style="26" customWidth="1"/>
    <col min="4" max="4" width="13.21875" style="26" customWidth="1"/>
    <col min="5" max="5" width="17.77734375" style="26" customWidth="1"/>
    <col min="6"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301</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490000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570" t="s">
        <v>342</v>
      </c>
      <c r="F9" s="570"/>
      <c r="G9" s="570"/>
      <c r="H9" s="570"/>
      <c r="I9" s="570"/>
      <c r="J9" s="570"/>
      <c r="K9" s="570"/>
      <c r="L9" s="570"/>
      <c r="M9" s="570"/>
    </row>
    <row r="10" spans="1:19" s="27" customFormat="1" ht="6" customHeight="1" x14ac:dyDescent="0.25">
      <c r="B10" s="38"/>
      <c r="C10" s="38"/>
      <c r="D10" s="38"/>
    </row>
    <row r="11" spans="1:19" x14ac:dyDescent="0.25">
      <c r="B11" s="35" t="s">
        <v>30</v>
      </c>
      <c r="C11" s="36"/>
      <c r="D11" s="37"/>
      <c r="E11" s="482" t="s">
        <v>139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416</v>
      </c>
      <c r="F17" s="557"/>
      <c r="G17" s="557"/>
      <c r="H17" s="557"/>
      <c r="I17" s="557"/>
      <c r="J17" s="557"/>
      <c r="K17" s="557"/>
      <c r="L17" s="557"/>
      <c r="M17" s="558"/>
    </row>
    <row r="18" spans="2:19" s="27" customFormat="1" ht="6" customHeight="1" x14ac:dyDescent="0.25">
      <c r="B18" s="489"/>
      <c r="C18" s="38"/>
      <c r="D18" s="38"/>
    </row>
    <row r="19" spans="2:19" x14ac:dyDescent="0.25">
      <c r="B19" s="489"/>
      <c r="C19" s="36" t="s">
        <v>10</v>
      </c>
      <c r="D19" s="37"/>
      <c r="E19" s="704" t="s">
        <v>188</v>
      </c>
      <c r="F19" s="702"/>
      <c r="G19" s="702"/>
      <c r="H19" s="702"/>
      <c r="I19" s="702"/>
      <c r="J19" s="702"/>
      <c r="K19" s="702"/>
      <c r="L19" s="702"/>
      <c r="M19" s="703"/>
    </row>
    <row r="20" spans="2:19" s="27" customFormat="1" ht="6" customHeight="1" x14ac:dyDescent="0.25">
      <c r="B20" s="489"/>
      <c r="C20" s="43"/>
      <c r="D20" s="38"/>
      <c r="E20" s="81"/>
      <c r="F20" s="81"/>
      <c r="G20" s="81"/>
      <c r="H20" s="81"/>
      <c r="I20" s="81"/>
      <c r="J20" s="81"/>
      <c r="K20" s="81"/>
      <c r="L20" s="81"/>
      <c r="M20" s="81"/>
    </row>
    <row r="21" spans="2:19" ht="234" customHeight="1" x14ac:dyDescent="0.25">
      <c r="B21" s="489"/>
      <c r="C21" s="40" t="s">
        <v>12</v>
      </c>
      <c r="D21" s="44"/>
      <c r="E21" s="704" t="s">
        <v>376</v>
      </c>
      <c r="F21" s="702"/>
      <c r="G21" s="702"/>
      <c r="H21" s="702"/>
      <c r="I21" s="702"/>
      <c r="J21" s="702"/>
      <c r="K21" s="702"/>
      <c r="L21" s="702"/>
      <c r="M21" s="703"/>
    </row>
    <row r="22" spans="2:19" s="27" customFormat="1" ht="6" customHeight="1" x14ac:dyDescent="0.25">
      <c r="B22" s="489"/>
      <c r="C22" s="43"/>
      <c r="D22" s="38"/>
      <c r="E22" s="81"/>
      <c r="F22" s="81"/>
      <c r="G22" s="81"/>
      <c r="H22" s="81"/>
      <c r="I22" s="81"/>
      <c r="J22" s="81"/>
      <c r="K22" s="81"/>
      <c r="L22" s="81"/>
      <c r="M22" s="81"/>
    </row>
    <row r="23" spans="2:19" ht="186.75" customHeight="1" x14ac:dyDescent="0.25">
      <c r="B23" s="489"/>
      <c r="C23" s="496" t="s">
        <v>158</v>
      </c>
      <c r="D23" s="497"/>
      <c r="E23" s="428" t="s">
        <v>189</v>
      </c>
      <c r="F23" s="429"/>
      <c r="G23" s="429"/>
      <c r="H23" s="429"/>
      <c r="I23" s="429"/>
      <c r="J23" s="429"/>
      <c r="K23" s="429"/>
      <c r="L23" s="429"/>
      <c r="M23" s="430"/>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46" t="s">
        <v>377</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3.25"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81"/>
      <c r="F28" s="81"/>
      <c r="G28" s="81"/>
      <c r="H28" s="81"/>
      <c r="I28" s="81"/>
      <c r="J28" s="81"/>
      <c r="K28" s="81"/>
      <c r="L28" s="81"/>
      <c r="M28" s="81"/>
      <c r="N28" s="95"/>
    </row>
    <row r="29" spans="2:19" s="27" customFormat="1" ht="76.5" customHeight="1" x14ac:dyDescent="0.25">
      <c r="B29" s="489"/>
      <c r="C29" s="499" t="s">
        <v>14</v>
      </c>
      <c r="D29" s="497"/>
      <c r="E29" s="546" t="s">
        <v>185</v>
      </c>
      <c r="F29" s="547"/>
      <c r="G29" s="547"/>
      <c r="H29" s="547"/>
      <c r="I29" s="547"/>
      <c r="J29" s="547"/>
      <c r="K29" s="547"/>
      <c r="L29" s="547"/>
      <c r="M29" s="548"/>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177</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246</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8" t="s">
        <v>118</v>
      </c>
      <c r="F35" s="508"/>
      <c r="G35" s="508"/>
      <c r="H35" s="508"/>
      <c r="I35" s="508"/>
      <c r="J35" s="508"/>
      <c r="K35" s="508"/>
      <c r="L35" s="508"/>
      <c r="M35" s="508"/>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8" t="s">
        <v>118</v>
      </c>
      <c r="F37" s="508"/>
      <c r="G37" s="508"/>
      <c r="H37" s="508"/>
      <c r="I37" s="508"/>
      <c r="J37" s="508"/>
      <c r="K37" s="508"/>
      <c r="L37" s="508"/>
      <c r="M37" s="508"/>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x14ac:dyDescent="0.25">
      <c r="B40" s="47" t="s">
        <v>67</v>
      </c>
    </row>
    <row r="41" spans="1:19" s="27" customFormat="1" ht="6" customHeight="1" x14ac:dyDescent="0.25">
      <c r="B41" s="43"/>
      <c r="C41" s="43"/>
      <c r="D41" s="38"/>
      <c r="E41" s="38"/>
      <c r="F41" s="38"/>
      <c r="G41" s="38"/>
      <c r="H41" s="38"/>
      <c r="I41" s="38"/>
      <c r="J41" s="38"/>
      <c r="K41" s="38"/>
      <c r="L41" s="38"/>
      <c r="M41" s="38"/>
    </row>
    <row r="42" spans="1:19" s="38" customFormat="1" ht="57.6" customHeight="1" x14ac:dyDescent="0.2">
      <c r="B42" s="48">
        <v>1</v>
      </c>
      <c r="C42" s="528" t="s">
        <v>274</v>
      </c>
      <c r="D42" s="528"/>
      <c r="E42" s="528"/>
      <c r="F42" s="528"/>
      <c r="G42" s="528"/>
      <c r="H42" s="528"/>
      <c r="I42" s="528"/>
      <c r="J42" s="528"/>
      <c r="K42" s="528"/>
      <c r="L42" s="528"/>
      <c r="M42" s="528"/>
    </row>
    <row r="43" spans="1:19" s="1" customFormat="1" ht="39.6" customHeight="1" x14ac:dyDescent="0.25">
      <c r="A43" s="145"/>
      <c r="B43" s="181">
        <v>2</v>
      </c>
      <c r="C43" s="528" t="s">
        <v>244</v>
      </c>
      <c r="D43" s="528"/>
      <c r="E43" s="528"/>
      <c r="F43" s="528"/>
      <c r="G43" s="528"/>
      <c r="H43" s="528"/>
      <c r="I43" s="528"/>
      <c r="J43" s="528"/>
      <c r="K43" s="528"/>
      <c r="L43" s="528"/>
      <c r="M43" s="528"/>
      <c r="N43" s="183"/>
    </row>
    <row r="44" spans="1:19" s="81" customFormat="1" ht="11.55" customHeight="1" x14ac:dyDescent="0.2">
      <c r="B44" s="82"/>
      <c r="C44" s="82"/>
      <c r="D44" s="82"/>
      <c r="E44" s="83"/>
      <c r="F44" s="83"/>
      <c r="G44" s="83"/>
      <c r="H44" s="83"/>
      <c r="I44" s="83"/>
      <c r="J44" s="83"/>
      <c r="K44" s="83"/>
      <c r="L44" s="83"/>
      <c r="M44" s="83"/>
    </row>
    <row r="45" spans="1:19" s="218" customFormat="1" ht="15" customHeight="1" x14ac:dyDescent="0.25">
      <c r="A45" s="142"/>
      <c r="B45" s="532" t="s">
        <v>157</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295</v>
      </c>
      <c r="C74" s="543"/>
      <c r="D74" s="543"/>
      <c r="E74" s="543"/>
      <c r="F74" s="543"/>
      <c r="G74" s="543"/>
      <c r="H74" s="543"/>
      <c r="I74" s="543"/>
      <c r="J74" s="543"/>
      <c r="K74" s="543"/>
      <c r="L74" s="544"/>
      <c r="M74" s="228">
        <f>SUM(M72,M64,M56)</f>
        <v>0</v>
      </c>
    </row>
    <row r="75" spans="1:14" s="218" customFormat="1" ht="28.8" customHeight="1" x14ac:dyDescent="0.25">
      <c r="A75" s="142"/>
      <c r="B75" s="545" t="s">
        <v>293</v>
      </c>
      <c r="C75" s="545"/>
      <c r="D75" s="545"/>
      <c r="E75" s="545"/>
      <c r="F75" s="545"/>
      <c r="G75" s="545"/>
      <c r="H75" s="545"/>
      <c r="I75" s="545"/>
      <c r="J75" s="545"/>
      <c r="K75" s="545"/>
      <c r="L75" s="545"/>
      <c r="M75" s="142"/>
    </row>
    <row r="76" spans="1:14" s="218" customFormat="1" x14ac:dyDescent="0.25">
      <c r="A76" s="95"/>
      <c r="B76" s="20"/>
      <c r="C76" s="20"/>
      <c r="D76" s="20"/>
      <c r="E76" s="20"/>
      <c r="F76" s="20"/>
      <c r="G76" s="20"/>
      <c r="H76" s="20"/>
      <c r="I76" s="20"/>
      <c r="K76" s="20"/>
      <c r="L76" s="20"/>
      <c r="M76" s="20"/>
      <c r="N76" s="95"/>
    </row>
    <row r="77" spans="1:14" s="1" customFormat="1" ht="12.45" customHeight="1" x14ac:dyDescent="0.25">
      <c r="A77" s="27"/>
      <c r="B77" s="459" t="s">
        <v>0</v>
      </c>
      <c r="C77" s="519" t="s">
        <v>17</v>
      </c>
      <c r="D77" s="520"/>
      <c r="E77" s="520"/>
      <c r="F77" s="520"/>
      <c r="G77" s="520"/>
      <c r="H77" s="521"/>
      <c r="I77" s="459" t="s">
        <v>18</v>
      </c>
      <c r="J77" s="444" t="s">
        <v>19</v>
      </c>
      <c r="K77" s="445"/>
      <c r="L77" s="457" t="s">
        <v>167</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88" t="s">
        <v>141</v>
      </c>
      <c r="C79" s="88"/>
      <c r="D79" s="89"/>
      <c r="E79" s="89"/>
      <c r="F79" s="89"/>
      <c r="G79" s="90"/>
      <c r="H79" s="89"/>
      <c r="I79" s="89"/>
      <c r="J79" s="89"/>
      <c r="K79" s="89"/>
      <c r="L79" s="89"/>
      <c r="M79" s="89"/>
      <c r="N79" s="27"/>
    </row>
    <row r="80" spans="1:14" s="1" customFormat="1" ht="13.8" x14ac:dyDescent="0.25">
      <c r="A80" s="27"/>
      <c r="B80" s="112" t="s">
        <v>157</v>
      </c>
      <c r="C80" s="113"/>
      <c r="D80" s="113"/>
      <c r="E80" s="113"/>
      <c r="F80" s="113"/>
      <c r="G80" s="113"/>
      <c r="H80" s="113"/>
      <c r="I80" s="113"/>
      <c r="J80" s="113"/>
      <c r="K80" s="113"/>
      <c r="L80" s="113"/>
      <c r="M80" s="114"/>
      <c r="N80" s="27"/>
    </row>
    <row r="81" spans="1:14" s="1" customFormat="1" ht="42.75" customHeight="1" x14ac:dyDescent="0.25">
      <c r="A81" s="27"/>
      <c r="B81" s="107" t="s">
        <v>3</v>
      </c>
      <c r="C81" s="525" t="s">
        <v>142</v>
      </c>
      <c r="D81" s="526"/>
      <c r="E81" s="526"/>
      <c r="F81" s="526"/>
      <c r="G81" s="526"/>
      <c r="H81" s="527"/>
      <c r="I81" s="107" t="s">
        <v>117</v>
      </c>
      <c r="J81" s="442">
        <f>12*7</f>
        <v>84</v>
      </c>
      <c r="K81" s="443"/>
      <c r="L81" s="334">
        <f>M74</f>
        <v>0</v>
      </c>
      <c r="M81" s="96">
        <f>J81*L81</f>
        <v>0</v>
      </c>
      <c r="N81" s="27"/>
    </row>
    <row r="82" spans="1:14" s="1" customFormat="1" ht="42.75" customHeight="1" thickBot="1" x14ac:dyDescent="0.3">
      <c r="A82" s="27"/>
      <c r="B82" s="115" t="s">
        <v>4</v>
      </c>
      <c r="C82" s="525" t="s">
        <v>143</v>
      </c>
      <c r="D82" s="526"/>
      <c r="E82" s="526"/>
      <c r="F82" s="526"/>
      <c r="G82" s="526"/>
      <c r="H82" s="527"/>
      <c r="I82" s="115" t="s">
        <v>117</v>
      </c>
      <c r="J82" s="442">
        <f>12*7</f>
        <v>84</v>
      </c>
      <c r="K82" s="443"/>
      <c r="L82" s="334">
        <f>M74</f>
        <v>0</v>
      </c>
      <c r="M82" s="96">
        <f>J82*L82</f>
        <v>0</v>
      </c>
      <c r="N82" s="27"/>
    </row>
    <row r="83" spans="1:14" s="38" customFormat="1" ht="32.25" customHeight="1" thickBot="1" x14ac:dyDescent="0.25">
      <c r="B83" s="448" t="s">
        <v>107</v>
      </c>
      <c r="C83" s="449"/>
      <c r="D83" s="449"/>
      <c r="E83" s="449"/>
      <c r="F83" s="449"/>
      <c r="G83" s="449"/>
      <c r="H83" s="449"/>
      <c r="I83" s="450"/>
      <c r="J83" s="440">
        <f>SUM(J81:K82)</f>
        <v>168</v>
      </c>
      <c r="K83" s="441"/>
      <c r="L83" s="92" t="s">
        <v>5</v>
      </c>
      <c r="M83" s="97">
        <f>SUM(M81:M82)</f>
        <v>0</v>
      </c>
    </row>
    <row r="84" spans="1:14" s="1" customFormat="1" ht="31.5" customHeight="1" thickBot="1" x14ac:dyDescent="0.3">
      <c r="A84" s="27"/>
      <c r="B84" s="454" t="s">
        <v>21</v>
      </c>
      <c r="C84" s="455"/>
      <c r="D84" s="456"/>
      <c r="E84" s="456"/>
      <c r="F84" s="456"/>
      <c r="G84" s="456"/>
      <c r="H84" s="456"/>
      <c r="I84" s="456"/>
      <c r="J84" s="456"/>
      <c r="K84" s="456"/>
      <c r="L84" s="456"/>
      <c r="M84" s="93">
        <f>M83*52.143</f>
        <v>0</v>
      </c>
      <c r="N84" s="27"/>
    </row>
    <row r="85" spans="1:14" s="1" customFormat="1" x14ac:dyDescent="0.25">
      <c r="A85" s="27"/>
      <c r="B85" s="106"/>
      <c r="C85" s="106"/>
      <c r="D85" s="106"/>
      <c r="E85" s="106"/>
      <c r="F85" s="106"/>
      <c r="G85" s="106"/>
      <c r="H85" s="106"/>
      <c r="I85" s="106"/>
      <c r="J85" s="145"/>
      <c r="K85" s="106"/>
      <c r="L85" s="106"/>
      <c r="M85" s="106"/>
      <c r="N85" s="27"/>
    </row>
    <row r="86" spans="1:14" s="1" customFormat="1" x14ac:dyDescent="0.25">
      <c r="A86" s="27"/>
      <c r="B86" s="462" t="s">
        <v>147</v>
      </c>
      <c r="C86" s="463"/>
      <c r="D86" s="463"/>
      <c r="E86" s="463"/>
      <c r="F86" s="463"/>
      <c r="G86" s="463"/>
      <c r="H86" s="463"/>
      <c r="I86" s="463"/>
      <c r="J86" s="463"/>
      <c r="K86" s="463"/>
      <c r="L86" s="463"/>
      <c r="M86" s="464"/>
      <c r="N86" s="27"/>
    </row>
    <row r="87" spans="1:14" s="1" customFormat="1" ht="70.05" customHeight="1" x14ac:dyDescent="0.25">
      <c r="A87" s="27"/>
      <c r="B87" s="465"/>
      <c r="C87" s="466"/>
      <c r="D87" s="466"/>
      <c r="E87" s="466"/>
      <c r="F87" s="466"/>
      <c r="G87" s="466"/>
      <c r="H87" s="466"/>
      <c r="I87" s="466"/>
      <c r="J87" s="466"/>
      <c r="K87" s="466"/>
      <c r="L87" s="466"/>
      <c r="M87" s="467"/>
      <c r="N87" s="27"/>
    </row>
    <row r="88" spans="1:14" s="106" customFormat="1" x14ac:dyDescent="0.25">
      <c r="A88" s="95"/>
      <c r="B88" s="20"/>
      <c r="C88" s="20"/>
      <c r="D88" s="20"/>
      <c r="E88" s="20"/>
      <c r="F88" s="20"/>
      <c r="G88" s="20"/>
      <c r="H88" s="20"/>
      <c r="I88" s="20"/>
      <c r="J88" s="20"/>
      <c r="K88" s="20"/>
      <c r="L88" s="20"/>
      <c r="M88" s="20"/>
      <c r="N88" s="95"/>
    </row>
    <row r="89" spans="1:14" s="1" customFormat="1" x14ac:dyDescent="0.25">
      <c r="A89" s="27"/>
      <c r="B89" s="459" t="s">
        <v>0</v>
      </c>
      <c r="C89" s="566" t="s">
        <v>17</v>
      </c>
      <c r="D89" s="566"/>
      <c r="E89" s="566"/>
      <c r="F89" s="566"/>
      <c r="G89" s="566"/>
      <c r="H89" s="459" t="s">
        <v>18</v>
      </c>
      <c r="I89" s="459"/>
      <c r="J89" s="444" t="s">
        <v>19</v>
      </c>
      <c r="K89" s="445"/>
      <c r="L89" s="457" t="s">
        <v>161</v>
      </c>
      <c r="M89" s="460" t="s">
        <v>1</v>
      </c>
      <c r="N89" s="27"/>
    </row>
    <row r="90" spans="1:14" s="1" customFormat="1" x14ac:dyDescent="0.25">
      <c r="A90" s="27"/>
      <c r="B90" s="459"/>
      <c r="C90" s="566"/>
      <c r="D90" s="566"/>
      <c r="E90" s="566"/>
      <c r="F90" s="566"/>
      <c r="G90" s="566"/>
      <c r="H90" s="459"/>
      <c r="I90" s="459"/>
      <c r="J90" s="446"/>
      <c r="K90" s="447"/>
      <c r="L90" s="458"/>
      <c r="M90" s="460"/>
      <c r="N90" s="27"/>
    </row>
    <row r="91" spans="1:14" s="1" customFormat="1" x14ac:dyDescent="0.25">
      <c r="A91" s="27"/>
      <c r="B91" s="88" t="s">
        <v>162</v>
      </c>
      <c r="C91" s="88"/>
      <c r="D91" s="89"/>
      <c r="E91" s="89"/>
      <c r="F91" s="89"/>
      <c r="G91" s="90"/>
      <c r="H91" s="89"/>
      <c r="I91" s="89"/>
      <c r="J91" s="89"/>
      <c r="K91" s="89"/>
      <c r="L91" s="89"/>
      <c r="M91" s="89"/>
      <c r="N91" s="27"/>
    </row>
    <row r="92" spans="1:14" s="1" customFormat="1" ht="60" customHeight="1" x14ac:dyDescent="0.25">
      <c r="A92" s="27"/>
      <c r="B92" s="107" t="s">
        <v>6</v>
      </c>
      <c r="C92" s="565" t="s">
        <v>209</v>
      </c>
      <c r="D92" s="565"/>
      <c r="E92" s="565"/>
      <c r="F92" s="565"/>
      <c r="G92" s="565"/>
      <c r="H92" s="459" t="s">
        <v>163</v>
      </c>
      <c r="I92" s="459"/>
      <c r="J92" s="442">
        <v>1</v>
      </c>
      <c r="K92" s="443"/>
      <c r="L92" s="301">
        <v>0</v>
      </c>
      <c r="M92" s="96">
        <f>J92*L92</f>
        <v>0</v>
      </c>
      <c r="N92" s="27"/>
    </row>
    <row r="93" spans="1:14" s="1" customFormat="1" ht="42.75" customHeight="1" thickBot="1" x14ac:dyDescent="0.3">
      <c r="A93" s="27"/>
      <c r="B93" s="107" t="s">
        <v>40</v>
      </c>
      <c r="C93" s="565" t="s">
        <v>210</v>
      </c>
      <c r="D93" s="565"/>
      <c r="E93" s="565"/>
      <c r="F93" s="565"/>
      <c r="G93" s="565"/>
      <c r="H93" s="459" t="s">
        <v>163</v>
      </c>
      <c r="I93" s="459"/>
      <c r="J93" s="442">
        <v>1</v>
      </c>
      <c r="K93" s="443"/>
      <c r="L93" s="301">
        <v>0</v>
      </c>
      <c r="M93" s="111">
        <f>L93*J93</f>
        <v>0</v>
      </c>
      <c r="N93" s="27"/>
    </row>
    <row r="94" spans="1:14" s="1" customFormat="1" ht="25.5" customHeight="1" thickBot="1" x14ac:dyDescent="0.3">
      <c r="A94" s="95"/>
      <c r="B94" s="123"/>
      <c r="C94" s="116"/>
      <c r="D94" s="116"/>
      <c r="E94" s="116"/>
      <c r="F94" s="116"/>
      <c r="G94" s="116"/>
      <c r="H94" s="116"/>
      <c r="I94" s="116"/>
      <c r="J94" s="116"/>
      <c r="K94" s="116"/>
      <c r="L94" s="117" t="s">
        <v>164</v>
      </c>
      <c r="M94" s="93">
        <f>SUM(M92:M93)</f>
        <v>0</v>
      </c>
      <c r="N94" s="27"/>
    </row>
    <row r="95" spans="1:14" s="1" customFormat="1" ht="31.5" customHeight="1" thickBot="1" x14ac:dyDescent="0.3">
      <c r="A95" s="27"/>
      <c r="B95" s="561" t="s">
        <v>165</v>
      </c>
      <c r="C95" s="562"/>
      <c r="D95" s="563"/>
      <c r="E95" s="563"/>
      <c r="F95" s="563"/>
      <c r="G95" s="563"/>
      <c r="H95" s="563"/>
      <c r="I95" s="563"/>
      <c r="J95" s="563"/>
      <c r="K95" s="563"/>
      <c r="L95" s="563"/>
      <c r="M95" s="93">
        <f>(M94*52.143)</f>
        <v>0</v>
      </c>
      <c r="N95" s="27"/>
    </row>
    <row r="96" spans="1:14" s="106" customFormat="1" ht="25.5" customHeight="1" x14ac:dyDescent="0.25">
      <c r="A96" s="95"/>
      <c r="B96" s="573" t="s">
        <v>211</v>
      </c>
      <c r="C96" s="573"/>
      <c r="D96" s="573"/>
      <c r="E96" s="573"/>
      <c r="F96" s="573"/>
      <c r="G96" s="573"/>
      <c r="H96" s="573"/>
      <c r="I96" s="573"/>
      <c r="J96" s="573"/>
      <c r="K96" s="573"/>
      <c r="L96" s="573"/>
      <c r="M96" s="573"/>
      <c r="N96" s="95"/>
    </row>
    <row r="97" spans="1:14" s="1" customFormat="1" x14ac:dyDescent="0.25">
      <c r="A97" s="27"/>
      <c r="B97" s="462" t="s">
        <v>171</v>
      </c>
      <c r="C97" s="463"/>
      <c r="D97" s="463"/>
      <c r="E97" s="463"/>
      <c r="F97" s="463"/>
      <c r="G97" s="463"/>
      <c r="H97" s="463"/>
      <c r="I97" s="463"/>
      <c r="J97" s="463"/>
      <c r="K97" s="463"/>
      <c r="L97" s="463"/>
      <c r="M97" s="464"/>
      <c r="N97" s="27"/>
    </row>
    <row r="98" spans="1:14" s="1" customFormat="1" ht="70.05" customHeight="1" x14ac:dyDescent="0.25">
      <c r="A98" s="27"/>
      <c r="B98" s="465"/>
      <c r="C98" s="466"/>
      <c r="D98" s="466"/>
      <c r="E98" s="466"/>
      <c r="F98" s="466"/>
      <c r="G98" s="466"/>
      <c r="H98" s="466"/>
      <c r="I98" s="466"/>
      <c r="J98" s="466"/>
      <c r="K98" s="466"/>
      <c r="L98" s="466"/>
      <c r="M98" s="467"/>
      <c r="N98" s="27"/>
    </row>
    <row r="99" spans="1:14" s="106" customFormat="1" ht="13.8" thickBot="1" x14ac:dyDescent="0.3">
      <c r="A99" s="95"/>
      <c r="B99" s="122"/>
      <c r="C99" s="122"/>
      <c r="D99" s="122"/>
      <c r="E99" s="122"/>
      <c r="F99" s="122"/>
      <c r="G99" s="122"/>
      <c r="H99" s="122"/>
      <c r="I99" s="122"/>
      <c r="J99" s="122"/>
      <c r="K99" s="122"/>
      <c r="L99" s="122"/>
      <c r="M99" s="122"/>
      <c r="N99" s="95"/>
    </row>
    <row r="100" spans="1:14" s="38" customFormat="1" ht="13.5" customHeight="1" thickBot="1" x14ac:dyDescent="0.25">
      <c r="B100" s="529" t="s">
        <v>248</v>
      </c>
      <c r="C100" s="530"/>
      <c r="D100" s="530"/>
      <c r="E100" s="530"/>
      <c r="F100" s="530"/>
      <c r="G100" s="530"/>
      <c r="H100" s="530"/>
      <c r="I100" s="530"/>
      <c r="J100" s="530"/>
      <c r="K100" s="530"/>
      <c r="L100" s="531"/>
      <c r="M100" s="93">
        <f>SUM(M84,M95)</f>
        <v>0</v>
      </c>
    </row>
    <row r="101" spans="1:14" ht="4.5" customHeight="1" thickBot="1" x14ac:dyDescent="0.3">
      <c r="B101" s="106"/>
      <c r="C101" s="106"/>
      <c r="D101" s="106"/>
      <c r="E101" s="106"/>
      <c r="F101" s="106"/>
      <c r="G101" s="106"/>
      <c r="H101" s="106"/>
      <c r="I101" s="106"/>
      <c r="J101" s="145"/>
      <c r="K101" s="106"/>
      <c r="L101" s="106"/>
      <c r="M101" s="106"/>
    </row>
    <row r="102" spans="1:14" ht="13.8" thickBot="1" x14ac:dyDescent="0.3">
      <c r="B102" s="516" t="s">
        <v>238</v>
      </c>
      <c r="C102" s="517"/>
      <c r="D102" s="517"/>
      <c r="E102" s="517"/>
      <c r="F102" s="517"/>
      <c r="G102" s="517"/>
      <c r="H102" s="517"/>
      <c r="I102" s="518"/>
      <c r="J102" s="518"/>
      <c r="K102" s="518"/>
      <c r="L102" s="110"/>
      <c r="M102" s="103">
        <f>M100+(M100*2%)</f>
        <v>0</v>
      </c>
    </row>
    <row r="103" spans="1:14" ht="4.5" customHeight="1" thickBot="1" x14ac:dyDescent="0.3">
      <c r="B103" s="106"/>
      <c r="C103" s="106"/>
      <c r="D103" s="106"/>
      <c r="E103" s="106"/>
      <c r="F103" s="106"/>
      <c r="G103" s="106"/>
      <c r="H103" s="106"/>
      <c r="I103" s="106"/>
      <c r="J103" s="145"/>
      <c r="K103" s="106"/>
      <c r="L103" s="106"/>
      <c r="M103" s="106"/>
    </row>
    <row r="104" spans="1:14" ht="13.8" thickBot="1" x14ac:dyDescent="0.3">
      <c r="B104" s="516" t="s">
        <v>239</v>
      </c>
      <c r="C104" s="517"/>
      <c r="D104" s="517"/>
      <c r="E104" s="517"/>
      <c r="F104" s="517"/>
      <c r="G104" s="517"/>
      <c r="H104" s="517"/>
      <c r="I104" s="518"/>
      <c r="J104" s="518"/>
      <c r="K104" s="518"/>
      <c r="L104" s="110"/>
      <c r="M104" s="103">
        <f>M102+(M102*2%)</f>
        <v>0</v>
      </c>
    </row>
    <row r="105" spans="1:14" ht="6" customHeight="1" thickBot="1" x14ac:dyDescent="0.3">
      <c r="B105" s="106"/>
      <c r="C105" s="106"/>
      <c r="D105" s="106"/>
      <c r="E105" s="106"/>
      <c r="F105" s="106"/>
      <c r="G105" s="106"/>
      <c r="H105" s="106"/>
      <c r="I105" s="106"/>
      <c r="J105" s="145"/>
      <c r="K105" s="106"/>
      <c r="L105" s="106"/>
      <c r="M105" s="106"/>
    </row>
    <row r="106" spans="1:14" ht="13.8" thickBot="1" x14ac:dyDescent="0.3">
      <c r="B106" s="516" t="s">
        <v>240</v>
      </c>
      <c r="C106" s="517"/>
      <c r="D106" s="517"/>
      <c r="E106" s="517"/>
      <c r="F106" s="517"/>
      <c r="G106" s="517"/>
      <c r="H106" s="517"/>
      <c r="I106" s="518"/>
      <c r="J106" s="518"/>
      <c r="K106" s="518"/>
      <c r="L106" s="110"/>
      <c r="M106" s="103">
        <f>M104+(M104*2%)</f>
        <v>0</v>
      </c>
    </row>
    <row r="107" spans="1:14" ht="16.5" customHeight="1" thickBot="1" x14ac:dyDescent="0.3">
      <c r="B107" s="106"/>
      <c r="C107" s="106"/>
      <c r="D107" s="106"/>
      <c r="E107" s="106"/>
      <c r="F107" s="106"/>
      <c r="G107" s="106"/>
      <c r="H107" s="106"/>
      <c r="I107" s="106"/>
      <c r="J107" s="145"/>
      <c r="K107" s="106"/>
      <c r="L107" s="106"/>
      <c r="M107" s="106"/>
    </row>
    <row r="108" spans="1:14" ht="36" customHeight="1" thickBot="1" x14ac:dyDescent="0.3">
      <c r="B108" s="512" t="s">
        <v>133</v>
      </c>
      <c r="C108" s="513"/>
      <c r="D108" s="514"/>
      <c r="E108" s="514"/>
      <c r="F108" s="514"/>
      <c r="G108" s="514"/>
      <c r="H108" s="514"/>
      <c r="I108" s="514"/>
      <c r="J108" s="514"/>
      <c r="K108" s="514"/>
      <c r="L108" s="515"/>
      <c r="M108" s="94">
        <f>SUM(M100,M102,M104,M106)</f>
        <v>0</v>
      </c>
    </row>
    <row r="109" spans="1:14" s="145" customFormat="1" ht="51.45" customHeight="1" x14ac:dyDescent="0.25">
      <c r="A109" s="178"/>
      <c r="B109" s="433" t="s">
        <v>241</v>
      </c>
      <c r="C109" s="433"/>
      <c r="D109" s="433"/>
      <c r="E109" s="433"/>
      <c r="F109" s="433"/>
      <c r="G109" s="433"/>
      <c r="H109" s="433"/>
      <c r="I109" s="433"/>
      <c r="J109" s="433"/>
      <c r="K109" s="433"/>
      <c r="L109" s="433"/>
      <c r="M109" s="433"/>
      <c r="N109" s="178"/>
    </row>
    <row r="110" spans="1:14" s="230" customFormat="1" x14ac:dyDescent="0.25">
      <c r="A110" s="178"/>
      <c r="B110" s="238"/>
      <c r="C110" s="238"/>
      <c r="D110" s="238"/>
      <c r="E110" s="238"/>
      <c r="F110" s="238"/>
      <c r="G110" s="238"/>
      <c r="H110" s="238"/>
      <c r="I110" s="238"/>
      <c r="J110" s="238"/>
      <c r="K110" s="238"/>
      <c r="L110" s="238"/>
      <c r="M110" s="238"/>
      <c r="N110" s="178"/>
    </row>
    <row r="111" spans="1:14" s="1" customFormat="1" ht="15.6" x14ac:dyDescent="0.3">
      <c r="A111" s="173"/>
      <c r="B111" s="182" t="s">
        <v>74</v>
      </c>
      <c r="C111" s="176"/>
      <c r="D111" s="176"/>
      <c r="E111" s="176"/>
      <c r="F111" s="176"/>
      <c r="G111" s="176"/>
      <c r="H111" s="176"/>
      <c r="I111" s="176"/>
      <c r="J111" s="176"/>
      <c r="K111" s="176"/>
      <c r="L111" s="176"/>
      <c r="M111" s="176"/>
      <c r="N111" s="173"/>
    </row>
    <row r="112" spans="1:14" s="1" customFormat="1" ht="6" customHeight="1" thickBot="1" x14ac:dyDescent="0.35">
      <c r="A112" s="173"/>
      <c r="B112" s="182"/>
      <c r="C112" s="176"/>
      <c r="D112" s="176"/>
      <c r="E112" s="176"/>
      <c r="F112" s="176"/>
      <c r="G112" s="176"/>
      <c r="H112" s="176"/>
      <c r="I112" s="176"/>
      <c r="J112" s="176"/>
      <c r="K112" s="176"/>
      <c r="L112" s="176"/>
      <c r="M112" s="176"/>
      <c r="N112" s="173"/>
    </row>
    <row r="113" spans="1:14" s="1" customFormat="1" ht="13.8" thickBot="1" x14ac:dyDescent="0.3">
      <c r="A113" s="173"/>
      <c r="B113" s="174" t="s">
        <v>71</v>
      </c>
      <c r="C113" s="451" t="s">
        <v>254</v>
      </c>
      <c r="D113" s="452"/>
      <c r="E113" s="452"/>
      <c r="F113" s="452"/>
      <c r="G113" s="452"/>
      <c r="H113" s="452"/>
      <c r="I113" s="452"/>
      <c r="J113" s="452"/>
      <c r="K113" s="452"/>
      <c r="L113" s="452"/>
      <c r="M113" s="453"/>
      <c r="N113" s="173"/>
    </row>
    <row r="114" spans="1:14" s="1" customFormat="1" ht="85.5" customHeight="1" thickBot="1" x14ac:dyDescent="0.3">
      <c r="A114" s="173"/>
      <c r="B114" s="434"/>
      <c r="C114" s="435"/>
      <c r="D114" s="435"/>
      <c r="E114" s="435"/>
      <c r="F114" s="435"/>
      <c r="G114" s="435"/>
      <c r="H114" s="435"/>
      <c r="I114" s="435"/>
      <c r="J114" s="435"/>
      <c r="K114" s="435"/>
      <c r="L114" s="435"/>
      <c r="M114" s="436"/>
      <c r="N114" s="173"/>
    </row>
    <row r="115" spans="1:14" s="1" customFormat="1" ht="13.8" thickBot="1" x14ac:dyDescent="0.3">
      <c r="A115" s="173"/>
      <c r="B115" s="175"/>
      <c r="C115" s="176"/>
      <c r="D115" s="176"/>
      <c r="E115" s="176"/>
      <c r="F115" s="176"/>
      <c r="G115" s="176"/>
      <c r="H115" s="176"/>
      <c r="I115" s="176"/>
      <c r="J115" s="176"/>
      <c r="K115" s="176"/>
      <c r="L115" s="176"/>
      <c r="M115" s="176"/>
      <c r="N115" s="173"/>
    </row>
    <row r="116" spans="1:14" s="1" customFormat="1" ht="42" customHeight="1" thickBot="1" x14ac:dyDescent="0.3">
      <c r="A116" s="173"/>
      <c r="B116" s="174" t="s">
        <v>72</v>
      </c>
      <c r="C116" s="437" t="s">
        <v>237</v>
      </c>
      <c r="D116" s="438"/>
      <c r="E116" s="438"/>
      <c r="F116" s="438"/>
      <c r="G116" s="438"/>
      <c r="H116" s="438"/>
      <c r="I116" s="438"/>
      <c r="J116" s="438"/>
      <c r="K116" s="438"/>
      <c r="L116" s="438"/>
      <c r="M116" s="439"/>
      <c r="N116" s="173"/>
    </row>
    <row r="117" spans="1:14" s="1" customFormat="1" ht="99.75" customHeight="1" thickBot="1" x14ac:dyDescent="0.3">
      <c r="A117" s="173"/>
      <c r="B117" s="434"/>
      <c r="C117" s="435"/>
      <c r="D117" s="435"/>
      <c r="E117" s="435"/>
      <c r="F117" s="435"/>
      <c r="G117" s="435"/>
      <c r="H117" s="435"/>
      <c r="I117" s="435"/>
      <c r="J117" s="435"/>
      <c r="K117" s="435"/>
      <c r="L117" s="435"/>
      <c r="M117" s="436"/>
      <c r="N117" s="173"/>
    </row>
    <row r="118" spans="1:14" s="1" customFormat="1" ht="13.8" thickBot="1" x14ac:dyDescent="0.3">
      <c r="A118" s="173"/>
      <c r="B118" s="175"/>
      <c r="C118" s="176"/>
      <c r="D118" s="176"/>
      <c r="E118" s="176"/>
      <c r="F118" s="176"/>
      <c r="G118" s="176"/>
      <c r="H118" s="176"/>
      <c r="I118" s="176"/>
      <c r="J118" s="176"/>
      <c r="K118" s="176"/>
      <c r="L118" s="176"/>
      <c r="M118" s="176"/>
      <c r="N118" s="173"/>
    </row>
    <row r="119" spans="1:14" s="1" customFormat="1" ht="13.8" thickBot="1" x14ac:dyDescent="0.3">
      <c r="A119" s="173"/>
      <c r="B119" s="174" t="s">
        <v>73</v>
      </c>
      <c r="C119" s="438" t="s">
        <v>69</v>
      </c>
      <c r="D119" s="438"/>
      <c r="E119" s="438"/>
      <c r="F119" s="438"/>
      <c r="G119" s="438"/>
      <c r="H119" s="438"/>
      <c r="I119" s="438"/>
      <c r="J119" s="438"/>
      <c r="K119" s="438"/>
      <c r="L119" s="438"/>
      <c r="M119" s="439"/>
      <c r="N119" s="173"/>
    </row>
    <row r="120" spans="1:14" s="1" customFormat="1" ht="99.75" customHeight="1" thickBot="1" x14ac:dyDescent="0.3">
      <c r="A120" s="173"/>
      <c r="B120" s="434"/>
      <c r="C120" s="435"/>
      <c r="D120" s="435"/>
      <c r="E120" s="435"/>
      <c r="F120" s="435"/>
      <c r="G120" s="435"/>
      <c r="H120" s="435"/>
      <c r="I120" s="435"/>
      <c r="J120" s="435"/>
      <c r="K120" s="435"/>
      <c r="L120" s="435"/>
      <c r="M120" s="436"/>
      <c r="N120" s="173"/>
    </row>
    <row r="121" spans="1:14" s="1" customFormat="1" x14ac:dyDescent="0.25">
      <c r="A121" s="173"/>
      <c r="B121" s="175"/>
      <c r="C121" s="176"/>
      <c r="D121" s="176"/>
      <c r="E121" s="176"/>
      <c r="F121" s="176"/>
      <c r="G121" s="176"/>
      <c r="H121" s="176"/>
      <c r="I121" s="176"/>
      <c r="J121" s="176"/>
      <c r="K121" s="176"/>
      <c r="L121" s="176"/>
      <c r="M121" s="176"/>
      <c r="N121" s="173"/>
    </row>
    <row r="122" spans="1:14" s="1" customFormat="1" x14ac:dyDescent="0.25">
      <c r="A122" s="145"/>
      <c r="B122" s="179" t="s">
        <v>36</v>
      </c>
      <c r="C122" s="179"/>
      <c r="D122" s="176"/>
      <c r="E122" s="176"/>
      <c r="F122" s="176"/>
      <c r="G122" s="176"/>
      <c r="H122" s="176"/>
      <c r="I122" s="176"/>
      <c r="J122" s="176"/>
      <c r="K122" s="176"/>
      <c r="L122" s="176"/>
      <c r="M122" s="176"/>
      <c r="N122" s="173"/>
    </row>
    <row r="123" spans="1:14" s="1" customFormat="1" ht="6" customHeight="1" x14ac:dyDescent="0.25">
      <c r="A123" s="145"/>
      <c r="B123" s="176"/>
      <c r="C123" s="176"/>
      <c r="D123" s="176"/>
      <c r="E123" s="176"/>
      <c r="F123" s="176"/>
      <c r="G123" s="176"/>
      <c r="H123" s="176"/>
      <c r="I123" s="176"/>
      <c r="J123" s="176"/>
      <c r="K123" s="176"/>
      <c r="L123" s="176"/>
      <c r="M123" s="176"/>
      <c r="N123" s="173"/>
    </row>
    <row r="124" spans="1:14" s="1" customFormat="1" x14ac:dyDescent="0.25">
      <c r="A124" s="145"/>
      <c r="B124" s="180" t="s">
        <v>417</v>
      </c>
      <c r="C124" s="176"/>
      <c r="D124" s="176"/>
      <c r="E124" s="176"/>
      <c r="F124" s="176"/>
      <c r="G124" s="176"/>
      <c r="H124" s="176"/>
      <c r="I124" s="176"/>
      <c r="J124" s="176"/>
      <c r="K124" s="176"/>
      <c r="L124" s="176"/>
      <c r="M124" s="176"/>
      <c r="N124" s="173"/>
    </row>
    <row r="125" spans="1:14" s="1" customFormat="1" x14ac:dyDescent="0.25">
      <c r="A125" s="145"/>
      <c r="B125" s="176" t="s">
        <v>24</v>
      </c>
      <c r="C125" s="176"/>
      <c r="D125" s="176"/>
      <c r="E125" s="176"/>
      <c r="F125" s="176"/>
      <c r="G125" s="176"/>
      <c r="H125" s="176"/>
      <c r="I125" s="176"/>
      <c r="J125" s="176"/>
      <c r="K125" s="176"/>
      <c r="L125" s="176"/>
      <c r="M125" s="176"/>
      <c r="N125" s="173"/>
    </row>
    <row r="126" spans="1:14" s="1" customFormat="1" x14ac:dyDescent="0.25">
      <c r="A126" s="145"/>
      <c r="B126" s="176"/>
      <c r="C126" s="176"/>
      <c r="D126" s="176"/>
      <c r="E126" s="176"/>
      <c r="F126" s="176"/>
      <c r="G126" s="176"/>
      <c r="H126" s="176"/>
      <c r="I126" s="176"/>
      <c r="J126" s="176"/>
      <c r="K126" s="176"/>
      <c r="L126" s="176"/>
      <c r="M126" s="176"/>
      <c r="N126" s="173"/>
    </row>
    <row r="127" spans="1:14" s="1" customFormat="1" x14ac:dyDescent="0.25">
      <c r="A127" s="145"/>
      <c r="B127" s="431" t="s">
        <v>25</v>
      </c>
      <c r="C127" s="431"/>
      <c r="D127" s="431"/>
      <c r="E127" s="432"/>
      <c r="F127" s="432"/>
      <c r="G127" s="432"/>
      <c r="H127" s="432"/>
      <c r="I127" s="432"/>
      <c r="J127" s="432"/>
      <c r="K127" s="432"/>
      <c r="L127" s="432"/>
      <c r="M127" s="432"/>
      <c r="N127" s="142"/>
    </row>
    <row r="128" spans="1:14" s="1" customFormat="1" x14ac:dyDescent="0.25">
      <c r="A128" s="145"/>
      <c r="B128" s="431" t="s">
        <v>26</v>
      </c>
      <c r="C128" s="431"/>
      <c r="D128" s="431"/>
      <c r="E128" s="432"/>
      <c r="F128" s="432"/>
      <c r="G128" s="432"/>
      <c r="H128" s="432"/>
      <c r="I128" s="432"/>
      <c r="J128" s="432"/>
      <c r="K128" s="432"/>
      <c r="L128" s="432"/>
      <c r="M128" s="432"/>
      <c r="N128" s="142"/>
    </row>
    <row r="129" spans="1:14" s="1" customFormat="1" x14ac:dyDescent="0.25">
      <c r="A129" s="145"/>
      <c r="B129" s="431" t="s">
        <v>27</v>
      </c>
      <c r="C129" s="431"/>
      <c r="D129" s="431"/>
      <c r="E129" s="432"/>
      <c r="F129" s="432"/>
      <c r="G129" s="432"/>
      <c r="H129" s="432"/>
      <c r="I129" s="432"/>
      <c r="J129" s="432"/>
      <c r="K129" s="432"/>
      <c r="L129" s="432"/>
      <c r="M129" s="432"/>
      <c r="N129" s="142"/>
    </row>
    <row r="130" spans="1:14" s="1" customFormat="1" x14ac:dyDescent="0.25">
      <c r="A130" s="145"/>
      <c r="B130" s="431" t="s">
        <v>23</v>
      </c>
      <c r="C130" s="431"/>
      <c r="D130" s="431"/>
      <c r="E130" s="432"/>
      <c r="F130" s="432"/>
      <c r="G130" s="432"/>
      <c r="H130" s="432"/>
      <c r="I130" s="432"/>
      <c r="J130" s="432"/>
      <c r="K130" s="432"/>
      <c r="L130" s="432"/>
      <c r="M130" s="432"/>
      <c r="N130" s="142"/>
    </row>
    <row r="131" spans="1:14" s="1" customFormat="1" x14ac:dyDescent="0.25">
      <c r="A131" s="145"/>
      <c r="B131" s="145"/>
      <c r="C131" s="145"/>
      <c r="D131" s="145"/>
      <c r="E131" s="145"/>
      <c r="F131" s="145"/>
      <c r="G131" s="145"/>
      <c r="H131" s="145"/>
      <c r="I131" s="145"/>
      <c r="J131" s="145"/>
      <c r="K131" s="145"/>
      <c r="L131" s="145"/>
      <c r="M131" s="145"/>
      <c r="N131" s="145"/>
    </row>
  </sheetData>
  <sheetProtection algorithmName="SHA-512" hashValue="JjTqEH0yydAvEVFAcVASCqWkpHRq1B/zaEOgbWhMgczKnojK4e9zmSS5M1JGLEZFckqz6Gtd6RBznya7K7bcDw==" saltValue="+tRdjkqwCRrL6Iv+CfnR3A==" spinCount="100000" sheet="1" objects="1" scenarios="1"/>
  <mergeCells count="110">
    <mergeCell ref="C113:M113"/>
    <mergeCell ref="B114:M114"/>
    <mergeCell ref="C116:M116"/>
    <mergeCell ref="B117:M117"/>
    <mergeCell ref="B129:D129"/>
    <mergeCell ref="E129:M129"/>
    <mergeCell ref="B130:D130"/>
    <mergeCell ref="E130:M130"/>
    <mergeCell ref="C119:M119"/>
    <mergeCell ref="B120:M120"/>
    <mergeCell ref="B127:D127"/>
    <mergeCell ref="E127:M127"/>
    <mergeCell ref="B128:D128"/>
    <mergeCell ref="E128:M128"/>
    <mergeCell ref="B109:M109"/>
    <mergeCell ref="J89:K90"/>
    <mergeCell ref="C93:G93"/>
    <mergeCell ref="H93:I93"/>
    <mergeCell ref="B95:L95"/>
    <mergeCell ref="B87:M87"/>
    <mergeCell ref="B77:B78"/>
    <mergeCell ref="L77:L78"/>
    <mergeCell ref="M77:M78"/>
    <mergeCell ref="B84:L84"/>
    <mergeCell ref="J83:K83"/>
    <mergeCell ref="C92:G92"/>
    <mergeCell ref="H92:I92"/>
    <mergeCell ref="J93:K93"/>
    <mergeCell ref="J92:K92"/>
    <mergeCell ref="B108:L108"/>
    <mergeCell ref="B106:H106"/>
    <mergeCell ref="I106:K106"/>
    <mergeCell ref="B104:H104"/>
    <mergeCell ref="I104:K104"/>
    <mergeCell ref="B97:M97"/>
    <mergeCell ref="B98:M98"/>
    <mergeCell ref="B100:L100"/>
    <mergeCell ref="B102:H102"/>
    <mergeCell ref="A1:N1"/>
    <mergeCell ref="B5:D5"/>
    <mergeCell ref="E5:M5"/>
    <mergeCell ref="E7:M7"/>
    <mergeCell ref="E9:M9"/>
    <mergeCell ref="B3:R3"/>
    <mergeCell ref="C25:D25"/>
    <mergeCell ref="C27:D27"/>
    <mergeCell ref="E27:M27"/>
    <mergeCell ref="E11:M11"/>
    <mergeCell ref="E13:M13"/>
    <mergeCell ref="B17:B33"/>
    <mergeCell ref="E17:M17"/>
    <mergeCell ref="E19:M19"/>
    <mergeCell ref="C23:D23"/>
    <mergeCell ref="E23:M23"/>
    <mergeCell ref="C29:D29"/>
    <mergeCell ref="E29:M29"/>
    <mergeCell ref="C31:D31"/>
    <mergeCell ref="E31:M31"/>
    <mergeCell ref="C33:D33"/>
    <mergeCell ref="E33:M33"/>
    <mergeCell ref="E21:M21"/>
    <mergeCell ref="E25:M25"/>
    <mergeCell ref="E35:M35"/>
    <mergeCell ref="I77:I78"/>
    <mergeCell ref="J82:K82"/>
    <mergeCell ref="J81:K81"/>
    <mergeCell ref="J77:K78"/>
    <mergeCell ref="B83:I83"/>
    <mergeCell ref="H89:I90"/>
    <mergeCell ref="L89:L90"/>
    <mergeCell ref="M89:M90"/>
    <mergeCell ref="B86:M86"/>
    <mergeCell ref="E37:M37"/>
    <mergeCell ref="C42:M42"/>
    <mergeCell ref="C43:M43"/>
    <mergeCell ref="B75:L75"/>
    <mergeCell ref="B68:K68"/>
    <mergeCell ref="B69:K69"/>
    <mergeCell ref="B70:K70"/>
    <mergeCell ref="B71:K71"/>
    <mergeCell ref="B72:L72"/>
    <mergeCell ref="B62:K62"/>
    <mergeCell ref="B63:K63"/>
    <mergeCell ref="B64:L64"/>
    <mergeCell ref="B66:K66"/>
    <mergeCell ref="B67:K67"/>
    <mergeCell ref="I102:K102"/>
    <mergeCell ref="B96:M96"/>
    <mergeCell ref="B89:B90"/>
    <mergeCell ref="C89:G90"/>
    <mergeCell ref="C82:H82"/>
    <mergeCell ref="B45:M45"/>
    <mergeCell ref="B46:K46"/>
    <mergeCell ref="B47:K47"/>
    <mergeCell ref="B48:K48"/>
    <mergeCell ref="B49:K49"/>
    <mergeCell ref="B50:K50"/>
    <mergeCell ref="B51:K51"/>
    <mergeCell ref="B52:K52"/>
    <mergeCell ref="B53:K53"/>
    <mergeCell ref="B54:K54"/>
    <mergeCell ref="B55:K55"/>
    <mergeCell ref="B56:L56"/>
    <mergeCell ref="B58:K58"/>
    <mergeCell ref="B59:K59"/>
    <mergeCell ref="B60:K60"/>
    <mergeCell ref="B61:K61"/>
    <mergeCell ref="C77:H78"/>
    <mergeCell ref="C81:H81"/>
    <mergeCell ref="B74:L74"/>
  </mergeCells>
  <dataValidations count="1">
    <dataValidation type="textLength" operator="lessThanOrEqual" allowBlank="1" showInputMessage="1" showErrorMessage="1" promptTitle="Text Length" prompt="The data in this box is limited to maximum 1500 characters" sqref="B114:M114 B117:M117 B120:M120">
      <formula1>1500</formula1>
    </dataValidation>
  </dataValidations>
  <pageMargins left="0.7" right="0.7" top="0.75" bottom="0.75" header="0.3" footer="0.3"/>
  <pageSetup paperSize="9" scale="61" fitToHeight="0" orientation="portrait" r:id="rId1"/>
  <rowBreaks count="2" manualBreakCount="2">
    <brk id="38" max="13" man="1"/>
    <brk id="88" max="13" man="1"/>
  </rowBreaks>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view="pageBreakPreview" topLeftCell="D118" zoomScale="90" zoomScaleNormal="100" zoomScaleSheetLayoutView="90" workbookViewId="0">
      <selection activeCell="P124" sqref="P124"/>
    </sheetView>
  </sheetViews>
  <sheetFormatPr defaultColWidth="8.77734375" defaultRowHeight="13.2" x14ac:dyDescent="0.25"/>
  <cols>
    <col min="1" max="1" width="3.77734375" style="27" customWidth="1"/>
    <col min="2" max="3" width="5.77734375" style="26" customWidth="1"/>
    <col min="4" max="4" width="13.21875" style="26" customWidth="1"/>
    <col min="5" max="5" width="18.44140625" style="26" customWidth="1"/>
    <col min="6"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380</v>
      </c>
      <c r="B1" s="469"/>
      <c r="C1" s="469"/>
      <c r="D1" s="469"/>
      <c r="E1" s="469"/>
      <c r="F1" s="469"/>
      <c r="G1" s="469"/>
      <c r="H1" s="469"/>
      <c r="I1" s="469"/>
      <c r="J1" s="469"/>
      <c r="K1" s="469"/>
      <c r="L1" s="469"/>
      <c r="M1" s="469"/>
      <c r="N1" s="469"/>
      <c r="O1" s="184"/>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c r="S3" s="461"/>
    </row>
    <row r="4" spans="1:19" s="27" customFormat="1" x14ac:dyDescent="0.25"/>
    <row r="5" spans="1:19" s="29" customFormat="1" ht="24" customHeight="1" x14ac:dyDescent="0.25">
      <c r="A5" s="28"/>
      <c r="B5" s="470" t="s">
        <v>62</v>
      </c>
      <c r="C5" s="471"/>
      <c r="D5" s="472"/>
      <c r="E5" s="473">
        <v>490000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570" t="s">
        <v>343</v>
      </c>
      <c r="F9" s="570"/>
      <c r="G9" s="570"/>
      <c r="H9" s="570"/>
      <c r="I9" s="570"/>
      <c r="J9" s="570"/>
      <c r="K9" s="570"/>
      <c r="L9" s="570"/>
      <c r="M9" s="570"/>
    </row>
    <row r="10" spans="1:19" s="27" customFormat="1" ht="6" customHeight="1" x14ac:dyDescent="0.25">
      <c r="B10" s="38"/>
      <c r="C10" s="38"/>
      <c r="D10" s="38"/>
    </row>
    <row r="11" spans="1:19" x14ac:dyDescent="0.25">
      <c r="B11" s="35" t="s">
        <v>30</v>
      </c>
      <c r="C11" s="36"/>
      <c r="D11" s="37"/>
      <c r="E11" s="482" t="s">
        <v>157</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418</v>
      </c>
      <c r="F17" s="557"/>
      <c r="G17" s="557"/>
      <c r="H17" s="557"/>
      <c r="I17" s="557"/>
      <c r="J17" s="557"/>
      <c r="K17" s="557"/>
      <c r="L17" s="557"/>
      <c r="M17" s="558"/>
    </row>
    <row r="18" spans="2:19" s="27" customFormat="1" ht="6" customHeight="1" x14ac:dyDescent="0.25">
      <c r="B18" s="489"/>
      <c r="C18" s="38"/>
      <c r="D18" s="38"/>
    </row>
    <row r="19" spans="2:19" x14ac:dyDescent="0.25">
      <c r="B19" s="489"/>
      <c r="C19" s="36" t="s">
        <v>10</v>
      </c>
      <c r="D19" s="37"/>
      <c r="E19" s="704" t="s">
        <v>190</v>
      </c>
      <c r="F19" s="702"/>
      <c r="G19" s="702"/>
      <c r="H19" s="702"/>
      <c r="I19" s="702"/>
      <c r="J19" s="702"/>
      <c r="K19" s="702"/>
      <c r="L19" s="702"/>
      <c r="M19" s="703"/>
    </row>
    <row r="20" spans="2:19" s="27" customFormat="1" ht="6" customHeight="1" x14ac:dyDescent="0.25">
      <c r="B20" s="489"/>
      <c r="C20" s="43"/>
      <c r="D20" s="38"/>
      <c r="E20" s="38"/>
      <c r="F20" s="38"/>
      <c r="G20" s="38"/>
      <c r="H20" s="38"/>
      <c r="I20" s="38"/>
      <c r="J20" s="38"/>
      <c r="K20" s="38"/>
      <c r="L20" s="38"/>
      <c r="M20" s="38"/>
    </row>
    <row r="21" spans="2:19" ht="201.6" customHeight="1" x14ac:dyDescent="0.25">
      <c r="B21" s="489"/>
      <c r="C21" s="40" t="s">
        <v>12</v>
      </c>
      <c r="D21" s="44"/>
      <c r="E21" s="704" t="s">
        <v>202</v>
      </c>
      <c r="F21" s="702"/>
      <c r="G21" s="702"/>
      <c r="H21" s="702"/>
      <c r="I21" s="702"/>
      <c r="J21" s="702"/>
      <c r="K21" s="702"/>
      <c r="L21" s="702"/>
      <c r="M21" s="703"/>
    </row>
    <row r="22" spans="2:19" s="27" customFormat="1" ht="6" customHeight="1" x14ac:dyDescent="0.25">
      <c r="B22" s="489"/>
      <c r="C22" s="43"/>
      <c r="D22" s="38"/>
      <c r="E22" s="38"/>
      <c r="F22" s="38"/>
      <c r="G22" s="38"/>
      <c r="H22" s="38"/>
      <c r="I22" s="38"/>
      <c r="J22" s="38"/>
      <c r="K22" s="38"/>
      <c r="L22" s="38"/>
      <c r="M22" s="38"/>
    </row>
    <row r="23" spans="2:19" ht="148.19999999999999" customHeight="1" x14ac:dyDescent="0.25">
      <c r="B23" s="489"/>
      <c r="C23" s="496" t="s">
        <v>158</v>
      </c>
      <c r="D23" s="497"/>
      <c r="E23" s="428" t="s">
        <v>381</v>
      </c>
      <c r="F23" s="429"/>
      <c r="G23" s="429"/>
      <c r="H23" s="429"/>
      <c r="I23" s="429"/>
      <c r="J23" s="429"/>
      <c r="K23" s="429"/>
      <c r="L23" s="429"/>
      <c r="M23" s="430"/>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46" t="s">
        <v>191</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7" customHeight="1" x14ac:dyDescent="0.25">
      <c r="B27" s="489"/>
      <c r="C27" s="499" t="s">
        <v>13</v>
      </c>
      <c r="D27" s="497"/>
      <c r="E27" s="503" t="s">
        <v>271</v>
      </c>
      <c r="F27" s="504"/>
      <c r="G27" s="504"/>
      <c r="H27" s="504"/>
      <c r="I27" s="504"/>
      <c r="J27" s="504"/>
      <c r="K27" s="504"/>
      <c r="L27" s="504"/>
      <c r="M27" s="505"/>
      <c r="O27" s="26"/>
      <c r="P27" s="26"/>
      <c r="Q27" s="26"/>
      <c r="R27" s="26"/>
      <c r="S27" s="26"/>
    </row>
    <row r="28" spans="2:19" s="27" customFormat="1" ht="6" customHeight="1" x14ac:dyDescent="0.25">
      <c r="B28" s="489"/>
      <c r="C28" s="43"/>
      <c r="D28" s="38"/>
      <c r="E28" s="81"/>
      <c r="F28" s="81"/>
      <c r="G28" s="81"/>
      <c r="H28" s="81"/>
      <c r="I28" s="81"/>
      <c r="J28" s="81"/>
      <c r="K28" s="81"/>
      <c r="L28" s="81"/>
      <c r="M28" s="81"/>
    </row>
    <row r="29" spans="2:19" s="27" customFormat="1" ht="82.2" customHeight="1" x14ac:dyDescent="0.25">
      <c r="B29" s="489"/>
      <c r="C29" s="499" t="s">
        <v>14</v>
      </c>
      <c r="D29" s="497"/>
      <c r="E29" s="574" t="s">
        <v>419</v>
      </c>
      <c r="F29" s="574"/>
      <c r="G29" s="574"/>
      <c r="H29" s="574"/>
      <c r="I29" s="574"/>
      <c r="J29" s="574"/>
      <c r="K29" s="574"/>
      <c r="L29" s="574"/>
      <c r="M29" s="574"/>
      <c r="N29" s="139"/>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246</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68" t="s">
        <v>272</v>
      </c>
      <c r="F35" s="568"/>
      <c r="G35" s="568"/>
      <c r="H35" s="568"/>
      <c r="I35" s="568"/>
      <c r="J35" s="568"/>
      <c r="K35" s="568"/>
      <c r="L35" s="568"/>
      <c r="M35" s="568"/>
      <c r="O35" s="26"/>
      <c r="P35" s="26"/>
      <c r="Q35" s="26"/>
      <c r="R35" s="26"/>
      <c r="S35" s="26"/>
    </row>
    <row r="36" spans="1:19" s="27" customFormat="1" ht="6" customHeight="1" x14ac:dyDescent="0.25">
      <c r="B36" s="42"/>
      <c r="C36" s="42"/>
      <c r="E36" s="38"/>
      <c r="F36" s="38"/>
      <c r="G36" s="38"/>
      <c r="H36" s="38"/>
      <c r="I36" s="38"/>
      <c r="J36" s="38"/>
      <c r="K36" s="38"/>
      <c r="L36" s="38"/>
      <c r="M36" s="38"/>
    </row>
    <row r="37" spans="1:19" s="27" customFormat="1" ht="20.55" customHeight="1" x14ac:dyDescent="0.25">
      <c r="B37" s="45" t="s">
        <v>33</v>
      </c>
      <c r="C37" s="36"/>
      <c r="D37" s="37"/>
      <c r="E37" s="568" t="s">
        <v>273</v>
      </c>
      <c r="F37" s="568"/>
      <c r="G37" s="568"/>
      <c r="H37" s="568"/>
      <c r="I37" s="568"/>
      <c r="J37" s="568"/>
      <c r="K37" s="568"/>
      <c r="L37" s="568"/>
      <c r="M37" s="568"/>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4.6"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218" customFormat="1" ht="15" customHeight="1" x14ac:dyDescent="0.25">
      <c r="A44" s="142"/>
      <c r="B44" s="532" t="s">
        <v>157</v>
      </c>
      <c r="C44" s="533"/>
      <c r="D44" s="533"/>
      <c r="E44" s="533"/>
      <c r="F44" s="533"/>
      <c r="G44" s="533"/>
      <c r="H44" s="533"/>
      <c r="I44" s="533"/>
      <c r="J44" s="533"/>
      <c r="K44" s="533"/>
      <c r="L44" s="533"/>
      <c r="M44" s="534"/>
    </row>
    <row r="45" spans="1:19" s="218" customFormat="1" x14ac:dyDescent="0.25">
      <c r="A45" s="142"/>
      <c r="B45" s="535" t="s">
        <v>275</v>
      </c>
      <c r="C45" s="535"/>
      <c r="D45" s="535"/>
      <c r="E45" s="535"/>
      <c r="F45" s="535"/>
      <c r="G45" s="535"/>
      <c r="H45" s="535"/>
      <c r="I45" s="535"/>
      <c r="J45" s="535"/>
      <c r="K45" s="536"/>
      <c r="L45" s="219"/>
      <c r="M45" s="220">
        <v>0</v>
      </c>
    </row>
    <row r="46" spans="1:19" s="218" customFormat="1" ht="15" customHeight="1" x14ac:dyDescent="0.25">
      <c r="A46" s="142"/>
      <c r="B46" s="535" t="s">
        <v>276</v>
      </c>
      <c r="C46" s="535"/>
      <c r="D46" s="535"/>
      <c r="E46" s="535"/>
      <c r="F46" s="535"/>
      <c r="G46" s="535"/>
      <c r="H46" s="535"/>
      <c r="I46" s="535"/>
      <c r="J46" s="535"/>
      <c r="K46" s="536"/>
      <c r="L46" s="219"/>
      <c r="M46" s="220">
        <v>0</v>
      </c>
    </row>
    <row r="47" spans="1:19" s="218" customFormat="1" ht="15" customHeight="1" x14ac:dyDescent="0.25">
      <c r="A47" s="142"/>
      <c r="B47" s="535" t="s">
        <v>277</v>
      </c>
      <c r="C47" s="535"/>
      <c r="D47" s="535"/>
      <c r="E47" s="535"/>
      <c r="F47" s="535"/>
      <c r="G47" s="535"/>
      <c r="H47" s="535"/>
      <c r="I47" s="535"/>
      <c r="J47" s="535"/>
      <c r="K47" s="536"/>
      <c r="L47" s="219"/>
      <c r="M47" s="220">
        <v>0</v>
      </c>
    </row>
    <row r="48" spans="1:19" s="218" customFormat="1" ht="15" customHeight="1" x14ac:dyDescent="0.25">
      <c r="A48" s="142"/>
      <c r="B48" s="535" t="s">
        <v>278</v>
      </c>
      <c r="C48" s="535"/>
      <c r="D48" s="535"/>
      <c r="E48" s="535"/>
      <c r="F48" s="535"/>
      <c r="G48" s="535"/>
      <c r="H48" s="535"/>
      <c r="I48" s="535"/>
      <c r="J48" s="535"/>
      <c r="K48" s="536"/>
      <c r="L48" s="219"/>
      <c r="M48" s="220">
        <v>0</v>
      </c>
    </row>
    <row r="49" spans="1:13" s="218" customFormat="1" x14ac:dyDescent="0.25">
      <c r="A49" s="142"/>
      <c r="B49" s="535" t="s">
        <v>279</v>
      </c>
      <c r="C49" s="535"/>
      <c r="D49" s="535"/>
      <c r="E49" s="535"/>
      <c r="F49" s="535"/>
      <c r="G49" s="535"/>
      <c r="H49" s="535"/>
      <c r="I49" s="535"/>
      <c r="J49" s="535"/>
      <c r="K49" s="536"/>
      <c r="L49" s="219"/>
      <c r="M49" s="220">
        <v>0</v>
      </c>
    </row>
    <row r="50" spans="1:13" s="218" customFormat="1" x14ac:dyDescent="0.25">
      <c r="A50" s="142"/>
      <c r="B50" s="535" t="s">
        <v>280</v>
      </c>
      <c r="C50" s="535"/>
      <c r="D50" s="535"/>
      <c r="E50" s="535"/>
      <c r="F50" s="535"/>
      <c r="G50" s="535"/>
      <c r="H50" s="535"/>
      <c r="I50" s="535"/>
      <c r="J50" s="535"/>
      <c r="K50" s="536"/>
      <c r="L50" s="219"/>
      <c r="M50" s="220">
        <v>0</v>
      </c>
    </row>
    <row r="51" spans="1:13" s="218" customFormat="1" x14ac:dyDescent="0.25">
      <c r="A51" s="142"/>
      <c r="B51" s="535" t="s">
        <v>281</v>
      </c>
      <c r="C51" s="535"/>
      <c r="D51" s="535"/>
      <c r="E51" s="535"/>
      <c r="F51" s="535"/>
      <c r="G51" s="535"/>
      <c r="H51" s="535"/>
      <c r="I51" s="535"/>
      <c r="J51" s="535"/>
      <c r="K51" s="536"/>
      <c r="L51" s="219"/>
      <c r="M51" s="220">
        <v>0</v>
      </c>
    </row>
    <row r="52" spans="1:13" s="218" customFormat="1" x14ac:dyDescent="0.25">
      <c r="A52" s="142"/>
      <c r="B52" s="537" t="s">
        <v>282</v>
      </c>
      <c r="C52" s="537"/>
      <c r="D52" s="537"/>
      <c r="E52" s="537"/>
      <c r="F52" s="537"/>
      <c r="G52" s="537"/>
      <c r="H52" s="537"/>
      <c r="I52" s="537"/>
      <c r="J52" s="537"/>
      <c r="K52" s="538"/>
      <c r="L52" s="221"/>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9" t="s">
        <v>283</v>
      </c>
      <c r="C55" s="540"/>
      <c r="D55" s="540"/>
      <c r="E55" s="540"/>
      <c r="F55" s="540"/>
      <c r="G55" s="540"/>
      <c r="H55" s="540"/>
      <c r="I55" s="540"/>
      <c r="J55" s="540"/>
      <c r="K55" s="540"/>
      <c r="L55" s="541"/>
      <c r="M55" s="222">
        <f>SUM(M45:M54)</f>
        <v>0</v>
      </c>
    </row>
    <row r="56" spans="1:13" s="218" customFormat="1" x14ac:dyDescent="0.25">
      <c r="A56" s="142"/>
      <c r="B56" s="223"/>
      <c r="C56" s="223"/>
      <c r="D56" s="223"/>
      <c r="E56" s="223"/>
      <c r="F56" s="223"/>
      <c r="G56" s="223"/>
      <c r="H56" s="223"/>
      <c r="I56" s="223"/>
      <c r="J56" s="223"/>
      <c r="K56" s="223"/>
      <c r="L56" s="223"/>
      <c r="M56" s="142"/>
    </row>
    <row r="57" spans="1:13" s="218" customFormat="1" x14ac:dyDescent="0.25">
      <c r="A57" s="142"/>
      <c r="B57" s="535" t="s">
        <v>284</v>
      </c>
      <c r="C57" s="535"/>
      <c r="D57" s="535"/>
      <c r="E57" s="535"/>
      <c r="F57" s="535"/>
      <c r="G57" s="535"/>
      <c r="H57" s="535"/>
      <c r="I57" s="535"/>
      <c r="J57" s="535"/>
      <c r="K57" s="536"/>
      <c r="L57" s="219"/>
      <c r="M57" s="220">
        <v>0</v>
      </c>
    </row>
    <row r="58" spans="1:13" s="218" customFormat="1" x14ac:dyDescent="0.25">
      <c r="A58" s="142"/>
      <c r="B58" s="535" t="s">
        <v>285</v>
      </c>
      <c r="C58" s="535"/>
      <c r="D58" s="535"/>
      <c r="E58" s="535"/>
      <c r="F58" s="535"/>
      <c r="G58" s="535"/>
      <c r="H58" s="535"/>
      <c r="I58" s="535"/>
      <c r="J58" s="535"/>
      <c r="K58" s="536"/>
      <c r="L58" s="224"/>
      <c r="M58" s="225">
        <v>0</v>
      </c>
    </row>
    <row r="59" spans="1:13" s="218" customFormat="1" x14ac:dyDescent="0.25">
      <c r="A59" s="142"/>
      <c r="B59" s="535" t="s">
        <v>286</v>
      </c>
      <c r="C59" s="535"/>
      <c r="D59" s="535"/>
      <c r="E59" s="535"/>
      <c r="F59" s="535"/>
      <c r="G59" s="535"/>
      <c r="H59" s="535"/>
      <c r="I59" s="535"/>
      <c r="J59" s="535"/>
      <c r="K59" s="536"/>
      <c r="L59" s="219"/>
      <c r="M59" s="220">
        <v>0</v>
      </c>
    </row>
    <row r="60" spans="1:13" s="218" customFormat="1" x14ac:dyDescent="0.25">
      <c r="A60" s="142"/>
      <c r="B60" s="537" t="s">
        <v>282</v>
      </c>
      <c r="C60" s="537"/>
      <c r="D60" s="537"/>
      <c r="E60" s="537"/>
      <c r="F60" s="537"/>
      <c r="G60" s="537"/>
      <c r="H60" s="537"/>
      <c r="I60" s="537"/>
      <c r="J60" s="537"/>
      <c r="K60" s="538"/>
      <c r="L60" s="221"/>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9" t="s">
        <v>287</v>
      </c>
      <c r="C63" s="540"/>
      <c r="D63" s="540"/>
      <c r="E63" s="540"/>
      <c r="F63" s="540"/>
      <c r="G63" s="540"/>
      <c r="H63" s="540"/>
      <c r="I63" s="540"/>
      <c r="J63" s="540"/>
      <c r="K63" s="540"/>
      <c r="L63" s="541"/>
      <c r="M63" s="222">
        <f>SUM(M57:M62)</f>
        <v>0</v>
      </c>
    </row>
    <row r="64" spans="1:13" s="218" customFormat="1" x14ac:dyDescent="0.25">
      <c r="A64" s="142"/>
      <c r="B64" s="223"/>
      <c r="C64" s="223"/>
      <c r="D64" s="223"/>
      <c r="E64" s="223"/>
      <c r="F64" s="223"/>
      <c r="G64" s="223"/>
      <c r="H64" s="223"/>
      <c r="I64" s="223"/>
      <c r="J64" s="223"/>
      <c r="K64" s="223"/>
      <c r="L64" s="223"/>
      <c r="M64" s="142"/>
    </row>
    <row r="65" spans="1:14" s="218" customFormat="1" x14ac:dyDescent="0.25">
      <c r="A65" s="142"/>
      <c r="B65" s="535" t="s">
        <v>288</v>
      </c>
      <c r="C65" s="535"/>
      <c r="D65" s="535"/>
      <c r="E65" s="535"/>
      <c r="F65" s="535"/>
      <c r="G65" s="535"/>
      <c r="H65" s="535"/>
      <c r="I65" s="535"/>
      <c r="J65" s="535"/>
      <c r="K65" s="536"/>
      <c r="L65" s="219"/>
      <c r="M65" s="220">
        <v>0</v>
      </c>
    </row>
    <row r="66" spans="1:14" s="218" customFormat="1" x14ac:dyDescent="0.25">
      <c r="A66" s="142"/>
      <c r="B66" s="535" t="s">
        <v>289</v>
      </c>
      <c r="C66" s="535"/>
      <c r="D66" s="535"/>
      <c r="E66" s="535"/>
      <c r="F66" s="535"/>
      <c r="G66" s="535"/>
      <c r="H66" s="535"/>
      <c r="I66" s="535"/>
      <c r="J66" s="535"/>
      <c r="K66" s="536"/>
      <c r="L66" s="219"/>
      <c r="M66" s="220">
        <v>0</v>
      </c>
    </row>
    <row r="67" spans="1:14" s="218" customFormat="1" x14ac:dyDescent="0.25">
      <c r="A67" s="142"/>
      <c r="B67" s="535" t="s">
        <v>290</v>
      </c>
      <c r="C67" s="535"/>
      <c r="D67" s="535"/>
      <c r="E67" s="535"/>
      <c r="F67" s="535"/>
      <c r="G67" s="535"/>
      <c r="H67" s="535"/>
      <c r="I67" s="535"/>
      <c r="J67" s="535"/>
      <c r="K67" s="536"/>
      <c r="L67" s="219"/>
      <c r="M67" s="220">
        <v>0</v>
      </c>
    </row>
    <row r="68" spans="1:14" s="218" customFormat="1" x14ac:dyDescent="0.25">
      <c r="A68" s="142"/>
      <c r="B68" s="537" t="s">
        <v>282</v>
      </c>
      <c r="C68" s="537"/>
      <c r="D68" s="537"/>
      <c r="E68" s="537"/>
      <c r="F68" s="537"/>
      <c r="G68" s="537"/>
      <c r="H68" s="537"/>
      <c r="I68" s="537"/>
      <c r="J68" s="537"/>
      <c r="K68" s="538"/>
      <c r="L68" s="221"/>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9" t="s">
        <v>291</v>
      </c>
      <c r="C71" s="540"/>
      <c r="D71" s="540"/>
      <c r="E71" s="540"/>
      <c r="F71" s="540"/>
      <c r="G71" s="540"/>
      <c r="H71" s="540"/>
      <c r="I71" s="540"/>
      <c r="J71" s="540"/>
      <c r="K71" s="540"/>
      <c r="L71" s="541"/>
      <c r="M71" s="222">
        <f>SUM(M65:M70)</f>
        <v>0</v>
      </c>
    </row>
    <row r="72" spans="1:14" s="218" customFormat="1" x14ac:dyDescent="0.25">
      <c r="A72" s="142"/>
      <c r="B72" s="226"/>
      <c r="C72" s="226"/>
      <c r="D72" s="226"/>
      <c r="E72" s="226"/>
      <c r="F72" s="226"/>
      <c r="G72" s="226"/>
      <c r="H72" s="226"/>
      <c r="I72" s="226"/>
      <c r="J72" s="226"/>
      <c r="K72" s="226"/>
      <c r="L72" s="226"/>
      <c r="M72" s="227"/>
    </row>
    <row r="73" spans="1:14" s="218" customFormat="1" ht="15.6" x14ac:dyDescent="0.25">
      <c r="A73" s="142"/>
      <c r="B73" s="542" t="s">
        <v>295</v>
      </c>
      <c r="C73" s="543"/>
      <c r="D73" s="543"/>
      <c r="E73" s="543"/>
      <c r="F73" s="543"/>
      <c r="G73" s="543"/>
      <c r="H73" s="543"/>
      <c r="I73" s="543"/>
      <c r="J73" s="543"/>
      <c r="K73" s="543"/>
      <c r="L73" s="544"/>
      <c r="M73" s="228">
        <f>SUM(M71,M63,M55)</f>
        <v>0</v>
      </c>
    </row>
    <row r="74" spans="1:14" s="218" customFormat="1" ht="28.8" customHeight="1" x14ac:dyDescent="0.25">
      <c r="A74" s="142"/>
      <c r="B74" s="545" t="s">
        <v>293</v>
      </c>
      <c r="C74" s="545"/>
      <c r="D74" s="545"/>
      <c r="E74" s="545"/>
      <c r="F74" s="545"/>
      <c r="G74" s="545"/>
      <c r="H74" s="545"/>
      <c r="I74" s="545"/>
      <c r="J74" s="545"/>
      <c r="K74" s="545"/>
      <c r="L74" s="545"/>
      <c r="M74" s="142"/>
    </row>
    <row r="75" spans="1:14" s="218" customFormat="1" x14ac:dyDescent="0.25">
      <c r="A75" s="95"/>
      <c r="B75" s="20"/>
      <c r="C75" s="20"/>
      <c r="D75" s="20"/>
      <c r="E75" s="20"/>
      <c r="F75" s="20"/>
      <c r="G75" s="20"/>
      <c r="H75" s="20"/>
      <c r="I75" s="20"/>
      <c r="K75" s="20"/>
      <c r="L75" s="20"/>
      <c r="M75" s="20"/>
      <c r="N75" s="95"/>
    </row>
    <row r="76" spans="1:14" s="1" customFormat="1" ht="12.45" customHeight="1" x14ac:dyDescent="0.25">
      <c r="A76" s="27"/>
      <c r="B76" s="459" t="s">
        <v>0</v>
      </c>
      <c r="C76" s="519" t="s">
        <v>17</v>
      </c>
      <c r="D76" s="520"/>
      <c r="E76" s="520"/>
      <c r="F76" s="520"/>
      <c r="G76" s="520"/>
      <c r="H76" s="521"/>
      <c r="I76" s="459" t="s">
        <v>18</v>
      </c>
      <c r="J76" s="444" t="s">
        <v>19</v>
      </c>
      <c r="K76" s="445"/>
      <c r="L76" s="560" t="s">
        <v>167</v>
      </c>
      <c r="M76" s="460" t="s">
        <v>1</v>
      </c>
      <c r="N76" s="27"/>
    </row>
    <row r="77" spans="1:14" s="1" customFormat="1" x14ac:dyDescent="0.25">
      <c r="A77" s="27"/>
      <c r="B77" s="459"/>
      <c r="C77" s="522"/>
      <c r="D77" s="523"/>
      <c r="E77" s="523"/>
      <c r="F77" s="523"/>
      <c r="G77" s="523"/>
      <c r="H77" s="524"/>
      <c r="I77" s="459"/>
      <c r="J77" s="446"/>
      <c r="K77" s="447"/>
      <c r="L77" s="458"/>
      <c r="M77" s="460"/>
      <c r="N77" s="27"/>
    </row>
    <row r="78" spans="1:14" s="1" customFormat="1" x14ac:dyDescent="0.25">
      <c r="A78" s="27"/>
      <c r="B78" s="88" t="s">
        <v>141</v>
      </c>
      <c r="C78" s="88"/>
      <c r="D78" s="89"/>
      <c r="E78" s="89"/>
      <c r="F78" s="89"/>
      <c r="G78" s="90"/>
      <c r="H78" s="89"/>
      <c r="I78" s="89"/>
      <c r="J78" s="89"/>
      <c r="K78" s="89"/>
      <c r="L78" s="89"/>
      <c r="M78" s="89"/>
      <c r="N78" s="27"/>
    </row>
    <row r="79" spans="1:14" s="1" customFormat="1" ht="42.75" customHeight="1" x14ac:dyDescent="0.25">
      <c r="A79" s="27"/>
      <c r="B79" s="107" t="s">
        <v>3</v>
      </c>
      <c r="C79" s="525" t="s">
        <v>142</v>
      </c>
      <c r="D79" s="526"/>
      <c r="E79" s="526"/>
      <c r="F79" s="526"/>
      <c r="G79" s="526"/>
      <c r="H79" s="527"/>
      <c r="I79" s="107" t="s">
        <v>154</v>
      </c>
      <c r="J79" s="442">
        <f>12*7</f>
        <v>84</v>
      </c>
      <c r="K79" s="443"/>
      <c r="L79" s="334">
        <f>M73</f>
        <v>0</v>
      </c>
      <c r="M79" s="96">
        <f>J79*L79</f>
        <v>0</v>
      </c>
      <c r="N79" s="27"/>
    </row>
    <row r="80" spans="1:14" s="1" customFormat="1" ht="42.75" customHeight="1" thickBot="1" x14ac:dyDescent="0.3">
      <c r="A80" s="27"/>
      <c r="B80" s="115" t="s">
        <v>4</v>
      </c>
      <c r="C80" s="525" t="s">
        <v>143</v>
      </c>
      <c r="D80" s="526"/>
      <c r="E80" s="526"/>
      <c r="F80" s="526"/>
      <c r="G80" s="526"/>
      <c r="H80" s="527"/>
      <c r="I80" s="115" t="s">
        <v>154</v>
      </c>
      <c r="J80" s="442">
        <f>12*7</f>
        <v>84</v>
      </c>
      <c r="K80" s="443"/>
      <c r="L80" s="334">
        <f>M73</f>
        <v>0</v>
      </c>
      <c r="M80" s="96">
        <f>J80*L80</f>
        <v>0</v>
      </c>
      <c r="N80" s="27"/>
    </row>
    <row r="81" spans="1:14" s="38" customFormat="1" ht="24" customHeight="1" thickBot="1" x14ac:dyDescent="0.25">
      <c r="B81" s="448" t="s">
        <v>107</v>
      </c>
      <c r="C81" s="449"/>
      <c r="D81" s="449"/>
      <c r="E81" s="449"/>
      <c r="F81" s="449"/>
      <c r="G81" s="449"/>
      <c r="H81" s="449"/>
      <c r="I81" s="450"/>
      <c r="J81" s="440">
        <f>SUM(J79:K80)</f>
        <v>168</v>
      </c>
      <c r="K81" s="441"/>
      <c r="L81" s="92" t="s">
        <v>5</v>
      </c>
      <c r="M81" s="97">
        <f>SUM(M79:M80)</f>
        <v>0</v>
      </c>
    </row>
    <row r="82" spans="1:14" s="1" customFormat="1" ht="31.5" customHeight="1" thickBot="1" x14ac:dyDescent="0.3">
      <c r="A82" s="27"/>
      <c r="B82" s="454" t="s">
        <v>21</v>
      </c>
      <c r="C82" s="455"/>
      <c r="D82" s="456"/>
      <c r="E82" s="456"/>
      <c r="F82" s="456"/>
      <c r="G82" s="456"/>
      <c r="H82" s="456"/>
      <c r="I82" s="456"/>
      <c r="J82" s="456"/>
      <c r="K82" s="456"/>
      <c r="L82" s="456"/>
      <c r="M82" s="93">
        <f>M81*52.143</f>
        <v>0</v>
      </c>
      <c r="N82" s="27"/>
    </row>
    <row r="83" spans="1:14" s="1" customFormat="1" x14ac:dyDescent="0.25">
      <c r="A83" s="27"/>
      <c r="B83" s="106"/>
      <c r="C83" s="106"/>
      <c r="D83" s="106"/>
      <c r="E83" s="106"/>
      <c r="F83" s="106"/>
      <c r="G83" s="106"/>
      <c r="H83" s="106"/>
      <c r="I83" s="106"/>
      <c r="J83" s="145"/>
      <c r="K83" s="106"/>
      <c r="L83" s="106"/>
      <c r="M83" s="106"/>
      <c r="N83" s="27"/>
    </row>
    <row r="84" spans="1:14" s="1" customFormat="1" x14ac:dyDescent="0.25">
      <c r="A84" s="27"/>
      <c r="B84" s="462" t="s">
        <v>147</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06" customFormat="1" x14ac:dyDescent="0.25">
      <c r="A86" s="95"/>
      <c r="B86" s="20"/>
      <c r="C86" s="20"/>
      <c r="D86" s="20"/>
      <c r="E86" s="20"/>
      <c r="F86" s="20"/>
      <c r="G86" s="20"/>
      <c r="H86" s="20"/>
      <c r="I86" s="20"/>
      <c r="J86" s="20"/>
      <c r="K86" s="20"/>
      <c r="L86" s="20"/>
      <c r="M86" s="20"/>
      <c r="N86" s="95"/>
    </row>
    <row r="87" spans="1:14" s="1" customFormat="1" x14ac:dyDescent="0.25">
      <c r="A87" s="27"/>
      <c r="B87" s="459" t="s">
        <v>0</v>
      </c>
      <c r="C87" s="566" t="s">
        <v>17</v>
      </c>
      <c r="D87" s="566"/>
      <c r="E87" s="566"/>
      <c r="F87" s="566"/>
      <c r="G87" s="566"/>
      <c r="H87" s="459" t="s">
        <v>18</v>
      </c>
      <c r="I87" s="459"/>
      <c r="J87" s="444" t="s">
        <v>19</v>
      </c>
      <c r="K87" s="445"/>
      <c r="L87" s="457" t="s">
        <v>161</v>
      </c>
      <c r="M87" s="460" t="s">
        <v>1</v>
      </c>
      <c r="N87" s="27"/>
    </row>
    <row r="88" spans="1:14" s="1" customFormat="1" x14ac:dyDescent="0.25">
      <c r="A88" s="27"/>
      <c r="B88" s="459"/>
      <c r="C88" s="566"/>
      <c r="D88" s="566"/>
      <c r="E88" s="566"/>
      <c r="F88" s="566"/>
      <c r="G88" s="566"/>
      <c r="H88" s="459"/>
      <c r="I88" s="459"/>
      <c r="J88" s="446"/>
      <c r="K88" s="447"/>
      <c r="L88" s="458"/>
      <c r="M88" s="460"/>
      <c r="N88" s="27"/>
    </row>
    <row r="89" spans="1:14" s="1" customFormat="1" x14ac:dyDescent="0.25">
      <c r="A89" s="27"/>
      <c r="B89" s="88" t="s">
        <v>162</v>
      </c>
      <c r="C89" s="88"/>
      <c r="D89" s="89"/>
      <c r="E89" s="89"/>
      <c r="F89" s="89"/>
      <c r="G89" s="90"/>
      <c r="H89" s="89"/>
      <c r="I89" s="89"/>
      <c r="J89" s="89"/>
      <c r="K89" s="89"/>
      <c r="L89" s="89"/>
      <c r="M89" s="89"/>
      <c r="N89" s="27"/>
    </row>
    <row r="90" spans="1:14" s="1" customFormat="1" ht="60" customHeight="1" x14ac:dyDescent="0.25">
      <c r="A90" s="27"/>
      <c r="B90" s="107" t="s">
        <v>6</v>
      </c>
      <c r="C90" s="565" t="s">
        <v>209</v>
      </c>
      <c r="D90" s="565"/>
      <c r="E90" s="565"/>
      <c r="F90" s="565"/>
      <c r="G90" s="565"/>
      <c r="H90" s="459" t="s">
        <v>163</v>
      </c>
      <c r="I90" s="459"/>
      <c r="J90" s="442">
        <v>1</v>
      </c>
      <c r="K90" s="443"/>
      <c r="L90" s="301">
        <v>0</v>
      </c>
      <c r="M90" s="96">
        <f>J90*L90</f>
        <v>0</v>
      </c>
      <c r="N90" s="27"/>
    </row>
    <row r="91" spans="1:14" s="1" customFormat="1" ht="42.75" customHeight="1" thickBot="1" x14ac:dyDescent="0.3">
      <c r="A91" s="27"/>
      <c r="B91" s="107" t="s">
        <v>40</v>
      </c>
      <c r="C91" s="565" t="s">
        <v>210</v>
      </c>
      <c r="D91" s="565"/>
      <c r="E91" s="565"/>
      <c r="F91" s="565"/>
      <c r="G91" s="565"/>
      <c r="H91" s="459" t="s">
        <v>163</v>
      </c>
      <c r="I91" s="459"/>
      <c r="J91" s="442">
        <v>1</v>
      </c>
      <c r="K91" s="443"/>
      <c r="L91" s="301">
        <v>0</v>
      </c>
      <c r="M91" s="111">
        <f>L91*J91</f>
        <v>0</v>
      </c>
      <c r="N91" s="27"/>
    </row>
    <row r="92" spans="1:14" s="1" customFormat="1" ht="25.5" customHeight="1" thickBot="1" x14ac:dyDescent="0.3">
      <c r="A92" s="95"/>
      <c r="B92" s="123"/>
      <c r="C92" s="116"/>
      <c r="D92" s="116"/>
      <c r="E92" s="116"/>
      <c r="F92" s="116"/>
      <c r="G92" s="116"/>
      <c r="H92" s="116"/>
      <c r="I92" s="116"/>
      <c r="J92" s="116"/>
      <c r="K92" s="116"/>
      <c r="L92" s="117" t="s">
        <v>164</v>
      </c>
      <c r="M92" s="93">
        <f>SUM(M90:M91)</f>
        <v>0</v>
      </c>
      <c r="N92" s="27"/>
    </row>
    <row r="93" spans="1:14" s="1" customFormat="1" ht="31.5" customHeight="1" thickBot="1" x14ac:dyDescent="0.3">
      <c r="A93" s="27"/>
      <c r="B93" s="561" t="s">
        <v>165</v>
      </c>
      <c r="C93" s="562"/>
      <c r="D93" s="563"/>
      <c r="E93" s="563"/>
      <c r="F93" s="563"/>
      <c r="G93" s="563"/>
      <c r="H93" s="563"/>
      <c r="I93" s="563"/>
      <c r="J93" s="563"/>
      <c r="K93" s="563"/>
      <c r="L93" s="563"/>
      <c r="M93" s="93">
        <f>(M92*52.143)</f>
        <v>0</v>
      </c>
      <c r="N93" s="27"/>
    </row>
    <row r="94" spans="1:14" s="106" customFormat="1" ht="25.5" customHeight="1" x14ac:dyDescent="0.25">
      <c r="A94" s="95"/>
      <c r="B94" s="573" t="s">
        <v>211</v>
      </c>
      <c r="C94" s="573"/>
      <c r="D94" s="573"/>
      <c r="E94" s="573"/>
      <c r="F94" s="573"/>
      <c r="G94" s="573"/>
      <c r="H94" s="573"/>
      <c r="I94" s="573"/>
      <c r="J94" s="573"/>
      <c r="K94" s="573"/>
      <c r="L94" s="573"/>
      <c r="M94" s="573"/>
      <c r="N94" s="95"/>
    </row>
    <row r="95" spans="1:14" s="1" customFormat="1" x14ac:dyDescent="0.25">
      <c r="A95" s="27"/>
      <c r="B95" s="462" t="s">
        <v>171</v>
      </c>
      <c r="C95" s="463"/>
      <c r="D95" s="463"/>
      <c r="E95" s="463"/>
      <c r="F95" s="463"/>
      <c r="G95" s="463"/>
      <c r="H95" s="463"/>
      <c r="I95" s="463"/>
      <c r="J95" s="463"/>
      <c r="K95" s="463"/>
      <c r="L95" s="463"/>
      <c r="M95" s="464"/>
      <c r="N95" s="27"/>
    </row>
    <row r="96" spans="1:14" s="1" customFormat="1" ht="70.05" customHeight="1" x14ac:dyDescent="0.25">
      <c r="A96" s="27"/>
      <c r="B96" s="465"/>
      <c r="C96" s="466"/>
      <c r="D96" s="466"/>
      <c r="E96" s="466"/>
      <c r="F96" s="466"/>
      <c r="G96" s="466"/>
      <c r="H96" s="466"/>
      <c r="I96" s="466"/>
      <c r="J96" s="466"/>
      <c r="K96" s="466"/>
      <c r="L96" s="466"/>
      <c r="M96" s="467"/>
      <c r="N96" s="27"/>
    </row>
    <row r="97" spans="1:14" s="106" customFormat="1" ht="13.8" thickBot="1" x14ac:dyDescent="0.3">
      <c r="A97" s="95"/>
      <c r="B97" s="108"/>
      <c r="C97" s="108"/>
      <c r="D97" s="108"/>
      <c r="E97" s="108"/>
      <c r="F97" s="108"/>
      <c r="G97" s="108"/>
      <c r="H97" s="108"/>
      <c r="I97" s="108"/>
      <c r="J97" s="108"/>
      <c r="K97" s="108"/>
      <c r="L97" s="108"/>
      <c r="M97" s="108"/>
      <c r="N97" s="95"/>
    </row>
    <row r="98" spans="1:14" s="38" customFormat="1" ht="13.5" customHeight="1" thickBot="1" x14ac:dyDescent="0.25">
      <c r="B98" s="529" t="s">
        <v>248</v>
      </c>
      <c r="C98" s="530"/>
      <c r="D98" s="530"/>
      <c r="E98" s="530"/>
      <c r="F98" s="530"/>
      <c r="G98" s="530"/>
      <c r="H98" s="530"/>
      <c r="I98" s="530"/>
      <c r="J98" s="530"/>
      <c r="K98" s="530"/>
      <c r="L98" s="531"/>
      <c r="M98" s="93">
        <f>SUM(M82,M93)</f>
        <v>0</v>
      </c>
    </row>
    <row r="99" spans="1:14" ht="4.5" customHeight="1" thickBot="1" x14ac:dyDescent="0.3">
      <c r="B99" s="106"/>
      <c r="C99" s="106"/>
      <c r="D99" s="106"/>
      <c r="E99" s="106"/>
      <c r="F99" s="106"/>
      <c r="G99" s="106"/>
      <c r="H99" s="106"/>
      <c r="I99" s="106"/>
      <c r="J99" s="145"/>
      <c r="K99" s="106"/>
      <c r="L99" s="106"/>
      <c r="M99" s="106"/>
    </row>
    <row r="100" spans="1:14" ht="13.8" thickBot="1" x14ac:dyDescent="0.3">
      <c r="B100" s="516" t="s">
        <v>238</v>
      </c>
      <c r="C100" s="517"/>
      <c r="D100" s="517"/>
      <c r="E100" s="517"/>
      <c r="F100" s="517"/>
      <c r="G100" s="517"/>
      <c r="H100" s="517"/>
      <c r="I100" s="518"/>
      <c r="J100" s="518"/>
      <c r="K100" s="518"/>
      <c r="L100" s="110"/>
      <c r="M100" s="103">
        <f>M98+(M98*2%)</f>
        <v>0</v>
      </c>
    </row>
    <row r="101" spans="1:14" ht="4.5" customHeight="1" thickBot="1" x14ac:dyDescent="0.3">
      <c r="B101" s="106"/>
      <c r="C101" s="106"/>
      <c r="D101" s="106"/>
      <c r="E101" s="106"/>
      <c r="F101" s="106"/>
      <c r="G101" s="106"/>
      <c r="H101" s="106"/>
      <c r="I101" s="106"/>
      <c r="J101" s="145"/>
      <c r="K101" s="106"/>
      <c r="L101" s="106"/>
      <c r="M101" s="106"/>
    </row>
    <row r="102" spans="1:14" ht="13.8" thickBot="1" x14ac:dyDescent="0.3">
      <c r="B102" s="516" t="s">
        <v>239</v>
      </c>
      <c r="C102" s="517"/>
      <c r="D102" s="517"/>
      <c r="E102" s="517"/>
      <c r="F102" s="517"/>
      <c r="G102" s="517"/>
      <c r="H102" s="517"/>
      <c r="I102" s="518"/>
      <c r="J102" s="518"/>
      <c r="K102" s="518"/>
      <c r="L102" s="110"/>
      <c r="M102" s="103">
        <f>M100+(M100*2%)</f>
        <v>0</v>
      </c>
    </row>
    <row r="103" spans="1:14" ht="6" customHeight="1" thickBot="1" x14ac:dyDescent="0.3">
      <c r="B103" s="106"/>
      <c r="C103" s="106"/>
      <c r="D103" s="106"/>
      <c r="E103" s="106"/>
      <c r="F103" s="106"/>
      <c r="G103" s="106"/>
      <c r="H103" s="106"/>
      <c r="I103" s="106"/>
      <c r="J103" s="145"/>
      <c r="K103" s="106"/>
      <c r="L103" s="106"/>
      <c r="M103" s="106"/>
    </row>
    <row r="104" spans="1:14" ht="13.8" thickBot="1" x14ac:dyDescent="0.3">
      <c r="B104" s="516" t="s">
        <v>240</v>
      </c>
      <c r="C104" s="517"/>
      <c r="D104" s="517"/>
      <c r="E104" s="517"/>
      <c r="F104" s="517"/>
      <c r="G104" s="517"/>
      <c r="H104" s="517"/>
      <c r="I104" s="518"/>
      <c r="J104" s="518"/>
      <c r="K104" s="518"/>
      <c r="L104" s="110"/>
      <c r="M104" s="103">
        <f>M102+(M102*2%)</f>
        <v>0</v>
      </c>
    </row>
    <row r="105" spans="1:14" ht="13.8" thickBot="1" x14ac:dyDescent="0.3">
      <c r="B105" s="106"/>
      <c r="C105" s="106"/>
      <c r="D105" s="106"/>
      <c r="E105" s="106"/>
      <c r="F105" s="106"/>
      <c r="G105" s="106"/>
      <c r="H105" s="106"/>
      <c r="I105" s="106"/>
      <c r="J105" s="145"/>
      <c r="K105" s="106"/>
      <c r="L105" s="106"/>
      <c r="M105" s="106"/>
    </row>
    <row r="106" spans="1:14" ht="36" customHeight="1" thickBot="1" x14ac:dyDescent="0.3">
      <c r="B106" s="512" t="s">
        <v>133</v>
      </c>
      <c r="C106" s="513"/>
      <c r="D106" s="514"/>
      <c r="E106" s="514"/>
      <c r="F106" s="514"/>
      <c r="G106" s="514"/>
      <c r="H106" s="514"/>
      <c r="I106" s="514"/>
      <c r="J106" s="514"/>
      <c r="K106" s="514"/>
      <c r="L106" s="515"/>
      <c r="M106" s="94">
        <f>SUM(M98,M100,M102,M104)</f>
        <v>0</v>
      </c>
    </row>
    <row r="107" spans="1:14" s="145" customFormat="1" ht="51.45" customHeight="1" x14ac:dyDescent="0.25">
      <c r="A107" s="178"/>
      <c r="B107" s="433" t="s">
        <v>241</v>
      </c>
      <c r="C107" s="433"/>
      <c r="D107" s="433"/>
      <c r="E107" s="433"/>
      <c r="F107" s="433"/>
      <c r="G107" s="433"/>
      <c r="H107" s="433"/>
      <c r="I107" s="433"/>
      <c r="J107" s="433"/>
      <c r="K107" s="433"/>
      <c r="L107" s="433"/>
      <c r="M107" s="433"/>
      <c r="N107" s="178"/>
    </row>
    <row r="108" spans="1:14" s="230" customFormat="1" x14ac:dyDescent="0.25">
      <c r="A108" s="178"/>
      <c r="B108" s="238"/>
      <c r="C108" s="238"/>
      <c r="D108" s="238"/>
      <c r="E108" s="238"/>
      <c r="F108" s="238"/>
      <c r="G108" s="238"/>
      <c r="H108" s="238"/>
      <c r="I108" s="238"/>
      <c r="J108" s="238"/>
      <c r="K108" s="238"/>
      <c r="L108" s="238"/>
      <c r="M108" s="238"/>
      <c r="N108" s="178"/>
    </row>
    <row r="109" spans="1:14" s="1" customFormat="1" ht="15.6" x14ac:dyDescent="0.3">
      <c r="A109" s="173"/>
      <c r="B109" s="182" t="s">
        <v>74</v>
      </c>
      <c r="C109" s="176"/>
      <c r="D109" s="176"/>
      <c r="E109" s="176"/>
      <c r="F109" s="176"/>
      <c r="G109" s="176"/>
      <c r="H109" s="176"/>
      <c r="I109" s="176"/>
      <c r="J109" s="176"/>
      <c r="K109" s="176"/>
      <c r="L109" s="176"/>
      <c r="M109" s="176"/>
      <c r="N109" s="173"/>
    </row>
    <row r="110" spans="1:14" s="1" customFormat="1" ht="6" customHeight="1" thickBot="1" x14ac:dyDescent="0.35">
      <c r="A110" s="173"/>
      <c r="B110" s="182"/>
      <c r="C110" s="176"/>
      <c r="D110" s="176"/>
      <c r="E110" s="176"/>
      <c r="F110" s="176"/>
      <c r="G110" s="176"/>
      <c r="H110" s="176"/>
      <c r="I110" s="176"/>
      <c r="J110" s="176"/>
      <c r="K110" s="176"/>
      <c r="L110" s="176"/>
      <c r="M110" s="176"/>
      <c r="N110" s="173"/>
    </row>
    <row r="111" spans="1:14" s="1" customFormat="1" ht="13.8" thickBot="1" x14ac:dyDescent="0.3">
      <c r="A111" s="173"/>
      <c r="B111" s="174" t="s">
        <v>71</v>
      </c>
      <c r="C111" s="451" t="s">
        <v>254</v>
      </c>
      <c r="D111" s="452"/>
      <c r="E111" s="452"/>
      <c r="F111" s="452"/>
      <c r="G111" s="452"/>
      <c r="H111" s="452"/>
      <c r="I111" s="452"/>
      <c r="J111" s="452"/>
      <c r="K111" s="452"/>
      <c r="L111" s="452"/>
      <c r="M111" s="453"/>
      <c r="N111" s="173"/>
    </row>
    <row r="112" spans="1:14" s="1" customFormat="1" ht="85.5" customHeight="1" thickBot="1" x14ac:dyDescent="0.3">
      <c r="A112" s="173"/>
      <c r="B112" s="434"/>
      <c r="C112" s="435"/>
      <c r="D112" s="435"/>
      <c r="E112" s="435"/>
      <c r="F112" s="435"/>
      <c r="G112" s="435"/>
      <c r="H112" s="435"/>
      <c r="I112" s="435"/>
      <c r="J112" s="435"/>
      <c r="K112" s="435"/>
      <c r="L112" s="435"/>
      <c r="M112" s="436"/>
      <c r="N112" s="173"/>
    </row>
    <row r="113" spans="1:14" s="1" customFormat="1" ht="13.8" thickBot="1" x14ac:dyDescent="0.3">
      <c r="A113" s="173"/>
      <c r="B113" s="175"/>
      <c r="C113" s="176"/>
      <c r="D113" s="176"/>
      <c r="E113" s="176"/>
      <c r="F113" s="176"/>
      <c r="G113" s="176"/>
      <c r="H113" s="176"/>
      <c r="I113" s="176"/>
      <c r="J113" s="176"/>
      <c r="K113" s="176"/>
      <c r="L113" s="176"/>
      <c r="M113" s="176"/>
      <c r="N113" s="173"/>
    </row>
    <row r="114" spans="1:14" s="1" customFormat="1" ht="42" customHeight="1" thickBot="1" x14ac:dyDescent="0.3">
      <c r="A114" s="173"/>
      <c r="B114" s="174" t="s">
        <v>72</v>
      </c>
      <c r="C114" s="437" t="s">
        <v>237</v>
      </c>
      <c r="D114" s="438"/>
      <c r="E114" s="438"/>
      <c r="F114" s="438"/>
      <c r="G114" s="438"/>
      <c r="H114" s="438"/>
      <c r="I114" s="438"/>
      <c r="J114" s="438"/>
      <c r="K114" s="438"/>
      <c r="L114" s="438"/>
      <c r="M114" s="439"/>
      <c r="N114" s="173"/>
    </row>
    <row r="115" spans="1:14" s="1" customFormat="1" ht="99.75" customHeight="1" thickBot="1" x14ac:dyDescent="0.3">
      <c r="A115" s="173"/>
      <c r="B115" s="434"/>
      <c r="C115" s="435"/>
      <c r="D115" s="435"/>
      <c r="E115" s="435"/>
      <c r="F115" s="435"/>
      <c r="G115" s="435"/>
      <c r="H115" s="435"/>
      <c r="I115" s="435"/>
      <c r="J115" s="435"/>
      <c r="K115" s="435"/>
      <c r="L115" s="435"/>
      <c r="M115" s="436"/>
      <c r="N115" s="173"/>
    </row>
    <row r="116" spans="1:14" s="1" customFormat="1" ht="13.8" thickBot="1" x14ac:dyDescent="0.3">
      <c r="A116" s="173"/>
      <c r="B116" s="175"/>
      <c r="C116" s="176"/>
      <c r="D116" s="176"/>
      <c r="E116" s="176"/>
      <c r="F116" s="176"/>
      <c r="G116" s="176"/>
      <c r="H116" s="176"/>
      <c r="I116" s="176"/>
      <c r="J116" s="176"/>
      <c r="K116" s="176"/>
      <c r="L116" s="176"/>
      <c r="M116" s="176"/>
      <c r="N116" s="173"/>
    </row>
    <row r="117" spans="1:14" s="1" customFormat="1" ht="13.8" thickBot="1" x14ac:dyDescent="0.3">
      <c r="A117" s="173"/>
      <c r="B117" s="174" t="s">
        <v>73</v>
      </c>
      <c r="C117" s="438" t="s">
        <v>69</v>
      </c>
      <c r="D117" s="438"/>
      <c r="E117" s="438"/>
      <c r="F117" s="438"/>
      <c r="G117" s="438"/>
      <c r="H117" s="438"/>
      <c r="I117" s="438"/>
      <c r="J117" s="438"/>
      <c r="K117" s="438"/>
      <c r="L117" s="438"/>
      <c r="M117" s="439"/>
      <c r="N117" s="173"/>
    </row>
    <row r="118" spans="1:14" s="1" customFormat="1" ht="99.75" customHeight="1" thickBot="1" x14ac:dyDescent="0.3">
      <c r="A118" s="173"/>
      <c r="B118" s="434"/>
      <c r="C118" s="435"/>
      <c r="D118" s="435"/>
      <c r="E118" s="435"/>
      <c r="F118" s="435"/>
      <c r="G118" s="435"/>
      <c r="H118" s="435"/>
      <c r="I118" s="435"/>
      <c r="J118" s="435"/>
      <c r="K118" s="435"/>
      <c r="L118" s="435"/>
      <c r="M118" s="436"/>
      <c r="N118" s="173"/>
    </row>
    <row r="119" spans="1:14" s="1" customFormat="1" x14ac:dyDescent="0.25">
      <c r="A119" s="173"/>
      <c r="B119" s="175"/>
      <c r="C119" s="176"/>
      <c r="D119" s="176"/>
      <c r="E119" s="176"/>
      <c r="F119" s="176"/>
      <c r="G119" s="176"/>
      <c r="H119" s="176"/>
      <c r="I119" s="176"/>
      <c r="J119" s="176"/>
      <c r="K119" s="176"/>
      <c r="L119" s="176"/>
      <c r="M119" s="176"/>
      <c r="N119" s="173"/>
    </row>
    <row r="120" spans="1:14" s="1" customFormat="1" x14ac:dyDescent="0.25">
      <c r="A120" s="145"/>
      <c r="B120" s="179" t="s">
        <v>36</v>
      </c>
      <c r="C120" s="179"/>
      <c r="D120" s="176"/>
      <c r="E120" s="176"/>
      <c r="F120" s="176"/>
      <c r="G120" s="176"/>
      <c r="H120" s="176"/>
      <c r="I120" s="176"/>
      <c r="J120" s="176"/>
      <c r="K120" s="176"/>
      <c r="L120" s="176"/>
      <c r="M120" s="176"/>
      <c r="N120" s="173"/>
    </row>
    <row r="121" spans="1:14" s="1" customFormat="1" ht="6" customHeight="1" x14ac:dyDescent="0.25">
      <c r="A121" s="145"/>
      <c r="B121" s="176"/>
      <c r="C121" s="176"/>
      <c r="D121" s="176"/>
      <c r="E121" s="176"/>
      <c r="F121" s="176"/>
      <c r="G121" s="176"/>
      <c r="H121" s="176"/>
      <c r="I121" s="176"/>
      <c r="J121" s="176"/>
      <c r="K121" s="176"/>
      <c r="L121" s="176"/>
      <c r="M121" s="176"/>
      <c r="N121" s="173"/>
    </row>
    <row r="122" spans="1:14" s="1" customFormat="1" x14ac:dyDescent="0.25">
      <c r="A122" s="145"/>
      <c r="B122" s="180" t="s">
        <v>420</v>
      </c>
      <c r="C122" s="176"/>
      <c r="D122" s="176"/>
      <c r="E122" s="176"/>
      <c r="F122" s="176"/>
      <c r="G122" s="176"/>
      <c r="H122" s="176"/>
      <c r="I122" s="176"/>
      <c r="J122" s="176"/>
      <c r="K122" s="176"/>
      <c r="L122" s="176"/>
      <c r="M122" s="176"/>
      <c r="N122" s="173"/>
    </row>
    <row r="123" spans="1:14" s="1" customFormat="1" x14ac:dyDescent="0.25">
      <c r="A123" s="145"/>
      <c r="B123" s="176" t="s">
        <v>24</v>
      </c>
      <c r="C123" s="176"/>
      <c r="D123" s="176"/>
      <c r="E123" s="176"/>
      <c r="F123" s="176"/>
      <c r="G123" s="176"/>
      <c r="H123" s="176"/>
      <c r="I123" s="176"/>
      <c r="J123" s="176"/>
      <c r="K123" s="176"/>
      <c r="L123" s="176"/>
      <c r="M123" s="176"/>
      <c r="N123" s="173"/>
    </row>
    <row r="124" spans="1:14" s="1" customFormat="1" x14ac:dyDescent="0.25">
      <c r="A124" s="145"/>
      <c r="B124" s="176"/>
      <c r="C124" s="176"/>
      <c r="D124" s="176"/>
      <c r="E124" s="176"/>
      <c r="F124" s="176"/>
      <c r="G124" s="176"/>
      <c r="H124" s="176"/>
      <c r="I124" s="176"/>
      <c r="J124" s="176"/>
      <c r="K124" s="176"/>
      <c r="L124" s="176"/>
      <c r="M124" s="176"/>
      <c r="N124" s="173"/>
    </row>
    <row r="125" spans="1:14" s="1" customFormat="1" x14ac:dyDescent="0.25">
      <c r="A125" s="145"/>
      <c r="B125" s="431" t="s">
        <v>25</v>
      </c>
      <c r="C125" s="431"/>
      <c r="D125" s="431"/>
      <c r="E125" s="432"/>
      <c r="F125" s="432"/>
      <c r="G125" s="432"/>
      <c r="H125" s="432"/>
      <c r="I125" s="432"/>
      <c r="J125" s="432"/>
      <c r="K125" s="432"/>
      <c r="L125" s="432"/>
      <c r="M125" s="432"/>
      <c r="N125" s="142"/>
    </row>
    <row r="126" spans="1:14" s="1" customFormat="1" x14ac:dyDescent="0.25">
      <c r="A126" s="145"/>
      <c r="B126" s="431" t="s">
        <v>26</v>
      </c>
      <c r="C126" s="431"/>
      <c r="D126" s="431"/>
      <c r="E126" s="432"/>
      <c r="F126" s="432"/>
      <c r="G126" s="432"/>
      <c r="H126" s="432"/>
      <c r="I126" s="432"/>
      <c r="J126" s="432"/>
      <c r="K126" s="432"/>
      <c r="L126" s="432"/>
      <c r="M126" s="432"/>
      <c r="N126" s="142"/>
    </row>
    <row r="127" spans="1:14" s="1" customFormat="1" x14ac:dyDescent="0.25">
      <c r="A127" s="145"/>
      <c r="B127" s="431" t="s">
        <v>27</v>
      </c>
      <c r="C127" s="431"/>
      <c r="D127" s="431"/>
      <c r="E127" s="432"/>
      <c r="F127" s="432"/>
      <c r="G127" s="432"/>
      <c r="H127" s="432"/>
      <c r="I127" s="432"/>
      <c r="J127" s="432"/>
      <c r="K127" s="432"/>
      <c r="L127" s="432"/>
      <c r="M127" s="432"/>
      <c r="N127" s="142"/>
    </row>
    <row r="128" spans="1:14" s="1" customFormat="1" x14ac:dyDescent="0.25">
      <c r="A128" s="145"/>
      <c r="B128" s="431" t="s">
        <v>23</v>
      </c>
      <c r="C128" s="431"/>
      <c r="D128" s="431"/>
      <c r="E128" s="432"/>
      <c r="F128" s="432"/>
      <c r="G128" s="432"/>
      <c r="H128" s="432"/>
      <c r="I128" s="432"/>
      <c r="J128" s="432"/>
      <c r="K128" s="432"/>
      <c r="L128" s="432"/>
      <c r="M128" s="432"/>
      <c r="N128" s="142"/>
    </row>
    <row r="129" spans="1:14" s="1" customFormat="1" x14ac:dyDescent="0.25">
      <c r="A129" s="145"/>
      <c r="B129" s="145"/>
      <c r="C129" s="145"/>
      <c r="D129" s="145"/>
      <c r="E129" s="145"/>
      <c r="F129" s="145"/>
      <c r="G129" s="145"/>
      <c r="H129" s="145"/>
      <c r="I129" s="145"/>
      <c r="J129" s="145"/>
      <c r="K129" s="145"/>
      <c r="L129" s="145"/>
      <c r="M129" s="145"/>
      <c r="N129" s="145"/>
    </row>
    <row r="130" spans="1:14" s="27" customFormat="1" x14ac:dyDescent="0.25"/>
  </sheetData>
  <sheetProtection algorithmName="SHA-512" hashValue="Y/Zt2EahbpZhR0m+FhrHFTuC94IhlWjgFngBVVif17LTg6jMwOZws5jbUBGO6H3l1r/SAweR/r0wp3O/WFC3ZA==" saltValue="c27ezwCi+tCXeyQ9ZGoc2w==" spinCount="100000" sheet="1" objects="1" scenarios="1"/>
  <mergeCells count="110">
    <mergeCell ref="B107:M107"/>
    <mergeCell ref="C111:M111"/>
    <mergeCell ref="B112:M112"/>
    <mergeCell ref="C114:M114"/>
    <mergeCell ref="B115:M115"/>
    <mergeCell ref="B127:D127"/>
    <mergeCell ref="E127:M127"/>
    <mergeCell ref="B128:D128"/>
    <mergeCell ref="E128:M128"/>
    <mergeCell ref="C117:M117"/>
    <mergeCell ref="B118:M118"/>
    <mergeCell ref="B125:D125"/>
    <mergeCell ref="E125:M125"/>
    <mergeCell ref="B126:D126"/>
    <mergeCell ref="E126:M126"/>
    <mergeCell ref="A1:N1"/>
    <mergeCell ref="C43:M43"/>
    <mergeCell ref="J81:K81"/>
    <mergeCell ref="J80:K80"/>
    <mergeCell ref="J79:K79"/>
    <mergeCell ref="J76:K77"/>
    <mergeCell ref="B81:I81"/>
    <mergeCell ref="E25:M25"/>
    <mergeCell ref="C27:D27"/>
    <mergeCell ref="E27:M27"/>
    <mergeCell ref="C29:D29"/>
    <mergeCell ref="C31:D31"/>
    <mergeCell ref="E31:M31"/>
    <mergeCell ref="C33:D33"/>
    <mergeCell ref="E33:M33"/>
    <mergeCell ref="E7:M7"/>
    <mergeCell ref="E9:M9"/>
    <mergeCell ref="E11:M11"/>
    <mergeCell ref="E13:M13"/>
    <mergeCell ref="B17:B33"/>
    <mergeCell ref="E17:M17"/>
    <mergeCell ref="E19:M19"/>
    <mergeCell ref="E21:M21"/>
    <mergeCell ref="C23:D23"/>
    <mergeCell ref="E23:M23"/>
    <mergeCell ref="C25:D25"/>
    <mergeCell ref="B3:S3"/>
    <mergeCell ref="B95:M95"/>
    <mergeCell ref="B96:M96"/>
    <mergeCell ref="B98:L98"/>
    <mergeCell ref="B94:M94"/>
    <mergeCell ref="B87:B88"/>
    <mergeCell ref="C87:G88"/>
    <mergeCell ref="H87:I88"/>
    <mergeCell ref="L87:L88"/>
    <mergeCell ref="M87:M88"/>
    <mergeCell ref="C90:G90"/>
    <mergeCell ref="H90:I90"/>
    <mergeCell ref="C91:G91"/>
    <mergeCell ref="H91:I91"/>
    <mergeCell ref="B82:L82"/>
    <mergeCell ref="I76:I77"/>
    <mergeCell ref="L76:L77"/>
    <mergeCell ref="M76:M77"/>
    <mergeCell ref="J91:K91"/>
    <mergeCell ref="J90:K90"/>
    <mergeCell ref="J87:K88"/>
    <mergeCell ref="C80:H80"/>
    <mergeCell ref="B5:D5"/>
    <mergeCell ref="E5:M5"/>
    <mergeCell ref="B106:L106"/>
    <mergeCell ref="B104:H104"/>
    <mergeCell ref="I104:K104"/>
    <mergeCell ref="E29:M29"/>
    <mergeCell ref="B100:H100"/>
    <mergeCell ref="I100:K100"/>
    <mergeCell ref="B102:H102"/>
    <mergeCell ref="I102:K102"/>
    <mergeCell ref="B93:L93"/>
    <mergeCell ref="E35:M35"/>
    <mergeCell ref="E37:M37"/>
    <mergeCell ref="C42:M42"/>
    <mergeCell ref="B85:M85"/>
    <mergeCell ref="B76:B77"/>
    <mergeCell ref="B84:M84"/>
    <mergeCell ref="B49:K49"/>
    <mergeCell ref="B50:K50"/>
    <mergeCell ref="B51:K51"/>
    <mergeCell ref="B52:K52"/>
    <mergeCell ref="B53:K53"/>
    <mergeCell ref="B44:M44"/>
    <mergeCell ref="B45:K45"/>
    <mergeCell ref="B46:K46"/>
    <mergeCell ref="B47:K47"/>
    <mergeCell ref="B48:K48"/>
    <mergeCell ref="B60:K60"/>
    <mergeCell ref="B61:K61"/>
    <mergeCell ref="B62:K62"/>
    <mergeCell ref="B63:L63"/>
    <mergeCell ref="B65:K65"/>
    <mergeCell ref="B54:K54"/>
    <mergeCell ref="B55:L55"/>
    <mergeCell ref="B57:K57"/>
    <mergeCell ref="B58:K58"/>
    <mergeCell ref="B59:K59"/>
    <mergeCell ref="B71:L71"/>
    <mergeCell ref="B73:L73"/>
    <mergeCell ref="B74:L74"/>
    <mergeCell ref="C76:H77"/>
    <mergeCell ref="C79:H79"/>
    <mergeCell ref="B66:K66"/>
    <mergeCell ref="B67:K67"/>
    <mergeCell ref="B68:K68"/>
    <mergeCell ref="B69:K69"/>
    <mergeCell ref="B70:K70"/>
  </mergeCells>
  <dataValidations count="1">
    <dataValidation type="textLength" operator="lessThanOrEqual" allowBlank="1" showInputMessage="1" showErrorMessage="1" promptTitle="Text Length" prompt="The data in this box is limited to maximum 1500 characters" sqref="B112:M112 B115:M115 B118:M118">
      <formula1>1500</formula1>
    </dataValidation>
  </dataValidations>
  <pageMargins left="0.7" right="0.7" top="0.75" bottom="0.75" header="0.3" footer="0.3"/>
  <pageSetup paperSize="9" scale="61" fitToHeight="0" orientation="portrait" r:id="rId1"/>
  <rowBreaks count="3" manualBreakCount="3">
    <brk id="38" max="13" man="1"/>
    <brk id="85" max="13" man="1"/>
    <brk id="129" max="13" man="1"/>
  </rowBreaks>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0"/>
  <sheetViews>
    <sheetView view="pageBreakPreview" topLeftCell="A103" zoomScale="90" zoomScaleNormal="100" zoomScaleSheetLayoutView="90" workbookViewId="0">
      <selection activeCell="C107" sqref="C107:M107"/>
    </sheetView>
  </sheetViews>
  <sheetFormatPr defaultColWidth="8.77734375" defaultRowHeight="13.2" x14ac:dyDescent="0.25"/>
  <cols>
    <col min="1" max="1" width="3.77734375" style="27" customWidth="1"/>
    <col min="2" max="3" width="5.77734375" style="26" customWidth="1"/>
    <col min="4" max="4" width="13.21875" style="26" customWidth="1"/>
    <col min="5" max="5" width="18" style="26" customWidth="1"/>
    <col min="6" max="11" width="8.77734375" style="26"/>
    <col min="12" max="12" width="19.21875" style="26" customWidth="1"/>
    <col min="13" max="13" width="27.44140625" style="26" customWidth="1"/>
    <col min="14" max="14" width="3.44140625" style="27" customWidth="1"/>
    <col min="15" max="16384" width="8.77734375" style="26"/>
  </cols>
  <sheetData>
    <row r="1" spans="1:19" ht="28.2" customHeight="1" x14ac:dyDescent="0.25">
      <c r="A1" s="468" t="s">
        <v>379</v>
      </c>
      <c r="B1" s="469"/>
      <c r="C1" s="469"/>
      <c r="D1" s="469"/>
      <c r="E1" s="469"/>
      <c r="F1" s="469"/>
      <c r="G1" s="469"/>
      <c r="H1" s="469"/>
      <c r="I1" s="469"/>
      <c r="J1" s="469"/>
      <c r="K1" s="469"/>
      <c r="L1" s="469"/>
      <c r="M1" s="469"/>
      <c r="N1" s="469"/>
      <c r="O1" s="184"/>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c r="S3" s="461"/>
    </row>
    <row r="4" spans="1:19" s="27" customFormat="1" x14ac:dyDescent="0.25"/>
    <row r="5" spans="1:19" s="29" customFormat="1" ht="24" customHeight="1" x14ac:dyDescent="0.25">
      <c r="A5" s="28"/>
      <c r="B5" s="470" t="s">
        <v>62</v>
      </c>
      <c r="C5" s="471"/>
      <c r="D5" s="472"/>
      <c r="E5" s="473">
        <v>940000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570" t="s">
        <v>344</v>
      </c>
      <c r="F9" s="570"/>
      <c r="G9" s="570"/>
      <c r="H9" s="570"/>
      <c r="I9" s="570"/>
      <c r="J9" s="570"/>
      <c r="K9" s="570"/>
      <c r="L9" s="570"/>
      <c r="M9" s="570"/>
    </row>
    <row r="10" spans="1:19" s="27" customFormat="1" ht="6" customHeight="1" x14ac:dyDescent="0.25">
      <c r="B10" s="38"/>
      <c r="C10" s="38"/>
      <c r="D10" s="38"/>
    </row>
    <row r="11" spans="1:19" x14ac:dyDescent="0.25">
      <c r="B11" s="35" t="s">
        <v>30</v>
      </c>
      <c r="C11" s="36"/>
      <c r="D11" s="37"/>
      <c r="E11" s="482" t="s">
        <v>157</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421</v>
      </c>
      <c r="F17" s="557"/>
      <c r="G17" s="557"/>
      <c r="H17" s="557"/>
      <c r="I17" s="557"/>
      <c r="J17" s="557"/>
      <c r="K17" s="557"/>
      <c r="L17" s="557"/>
      <c r="M17" s="558"/>
    </row>
    <row r="18" spans="2:19" s="27" customFormat="1" ht="6" customHeight="1" x14ac:dyDescent="0.25">
      <c r="B18" s="489"/>
      <c r="C18" s="38"/>
      <c r="D18" s="38"/>
    </row>
    <row r="19" spans="2:19" x14ac:dyDescent="0.25">
      <c r="B19" s="489"/>
      <c r="C19" s="36" t="s">
        <v>10</v>
      </c>
      <c r="D19" s="37"/>
      <c r="E19" s="704" t="s">
        <v>203</v>
      </c>
      <c r="F19" s="702"/>
      <c r="G19" s="702"/>
      <c r="H19" s="702"/>
      <c r="I19" s="702"/>
      <c r="J19" s="702"/>
      <c r="K19" s="702"/>
      <c r="L19" s="702"/>
      <c r="M19" s="703"/>
    </row>
    <row r="20" spans="2:19" s="27" customFormat="1" ht="6" customHeight="1" x14ac:dyDescent="0.25">
      <c r="B20" s="489"/>
      <c r="C20" s="43"/>
      <c r="D20" s="38"/>
      <c r="E20" s="38"/>
      <c r="F20" s="38"/>
      <c r="G20" s="38"/>
      <c r="H20" s="38"/>
      <c r="I20" s="38"/>
      <c r="J20" s="38"/>
      <c r="K20" s="38"/>
      <c r="L20" s="38"/>
      <c r="M20" s="38"/>
    </row>
    <row r="21" spans="2:19" ht="96.6" customHeight="1" x14ac:dyDescent="0.25">
      <c r="B21" s="489"/>
      <c r="C21" s="40" t="s">
        <v>12</v>
      </c>
      <c r="D21" s="44"/>
      <c r="E21" s="704" t="s">
        <v>204</v>
      </c>
      <c r="F21" s="702"/>
      <c r="G21" s="702"/>
      <c r="H21" s="702"/>
      <c r="I21" s="702"/>
      <c r="J21" s="702"/>
      <c r="K21" s="702"/>
      <c r="L21" s="702"/>
      <c r="M21" s="703"/>
    </row>
    <row r="22" spans="2:19" s="27" customFormat="1" ht="6" customHeight="1" x14ac:dyDescent="0.25">
      <c r="B22" s="489"/>
      <c r="C22" s="43"/>
      <c r="D22" s="38"/>
      <c r="E22" s="38"/>
      <c r="F22" s="38"/>
      <c r="G22" s="38"/>
      <c r="H22" s="38"/>
      <c r="I22" s="38"/>
      <c r="J22" s="38"/>
      <c r="K22" s="38"/>
      <c r="L22" s="38"/>
      <c r="M22" s="38"/>
    </row>
    <row r="23" spans="2:19" ht="318.60000000000002" customHeight="1" x14ac:dyDescent="0.25">
      <c r="B23" s="489"/>
      <c r="C23" s="496" t="s">
        <v>158</v>
      </c>
      <c r="D23" s="497"/>
      <c r="E23" s="428" t="s">
        <v>205</v>
      </c>
      <c r="F23" s="429"/>
      <c r="G23" s="429"/>
      <c r="H23" s="429"/>
      <c r="I23" s="429"/>
      <c r="J23" s="429"/>
      <c r="K23" s="429"/>
      <c r="L23" s="429"/>
      <c r="M23" s="430"/>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46" t="s">
        <v>206</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2.2" customHeight="1" x14ac:dyDescent="0.25">
      <c r="B27" s="489"/>
      <c r="C27" s="499" t="s">
        <v>13</v>
      </c>
      <c r="D27" s="497"/>
      <c r="E27" s="503" t="s">
        <v>271</v>
      </c>
      <c r="F27" s="504"/>
      <c r="G27" s="504"/>
      <c r="H27" s="504"/>
      <c r="I27" s="504"/>
      <c r="J27" s="504"/>
      <c r="K27" s="504"/>
      <c r="L27" s="504"/>
      <c r="M27" s="505"/>
      <c r="O27" s="26"/>
      <c r="P27" s="26"/>
      <c r="Q27" s="26"/>
      <c r="R27" s="26"/>
      <c r="S27" s="26"/>
    </row>
    <row r="28" spans="2:19" s="27" customFormat="1" ht="6" customHeight="1" x14ac:dyDescent="0.25">
      <c r="B28" s="489"/>
      <c r="C28" s="43"/>
      <c r="D28" s="38"/>
      <c r="E28" s="81"/>
      <c r="F28" s="81"/>
      <c r="G28" s="81"/>
      <c r="H28" s="81"/>
      <c r="I28" s="81"/>
      <c r="J28" s="81"/>
      <c r="K28" s="81"/>
      <c r="L28" s="81"/>
      <c r="M28" s="81"/>
    </row>
    <row r="29" spans="2:19" s="27" customFormat="1" ht="81" customHeight="1" x14ac:dyDescent="0.25">
      <c r="B29" s="489"/>
      <c r="C29" s="499" t="s">
        <v>14</v>
      </c>
      <c r="D29" s="497"/>
      <c r="E29" s="574" t="s">
        <v>207</v>
      </c>
      <c r="F29" s="574"/>
      <c r="G29" s="574"/>
      <c r="H29" s="574"/>
      <c r="I29" s="574"/>
      <c r="J29" s="574"/>
      <c r="K29" s="574"/>
      <c r="L29" s="574"/>
      <c r="M29" s="574"/>
      <c r="N29" s="139"/>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246</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68" t="s">
        <v>272</v>
      </c>
      <c r="F35" s="568"/>
      <c r="G35" s="568"/>
      <c r="H35" s="568"/>
      <c r="I35" s="568"/>
      <c r="J35" s="568"/>
      <c r="K35" s="568"/>
      <c r="L35" s="568"/>
      <c r="M35" s="568"/>
      <c r="O35" s="26"/>
      <c r="P35" s="26"/>
      <c r="Q35" s="26"/>
      <c r="R35" s="26"/>
      <c r="S35" s="26"/>
    </row>
    <row r="36" spans="1:19" s="27" customFormat="1" ht="6" customHeight="1" x14ac:dyDescent="0.25">
      <c r="B36" s="42"/>
      <c r="C36" s="42"/>
      <c r="E36" s="38"/>
      <c r="F36" s="38"/>
      <c r="G36" s="38"/>
      <c r="H36" s="38"/>
      <c r="I36" s="38"/>
      <c r="J36" s="38"/>
      <c r="K36" s="38"/>
      <c r="L36" s="38"/>
      <c r="M36" s="38"/>
    </row>
    <row r="37" spans="1:19" s="27" customFormat="1" ht="20.55" customHeight="1" x14ac:dyDescent="0.25">
      <c r="B37" s="45" t="s">
        <v>33</v>
      </c>
      <c r="C37" s="36"/>
      <c r="D37" s="37"/>
      <c r="E37" s="568" t="s">
        <v>273</v>
      </c>
      <c r="F37" s="568"/>
      <c r="G37" s="568"/>
      <c r="H37" s="568"/>
      <c r="I37" s="568"/>
      <c r="J37" s="568"/>
      <c r="K37" s="568"/>
      <c r="L37" s="568"/>
      <c r="M37" s="568"/>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4.6"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1" customFormat="1" x14ac:dyDescent="0.25">
      <c r="A44" s="230"/>
      <c r="B44" s="181"/>
      <c r="C44" s="237"/>
      <c r="D44" s="237"/>
      <c r="E44" s="237"/>
      <c r="F44" s="237"/>
      <c r="G44" s="237"/>
      <c r="H44" s="237"/>
      <c r="I44" s="237"/>
      <c r="J44" s="237"/>
      <c r="K44" s="237"/>
      <c r="L44" s="237"/>
      <c r="M44" s="237"/>
      <c r="N44" s="183"/>
    </row>
    <row r="45" spans="1:19" s="218" customFormat="1" ht="15" customHeight="1" x14ac:dyDescent="0.25">
      <c r="A45" s="142"/>
      <c r="B45" s="532" t="s">
        <v>157</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295</v>
      </c>
      <c r="C74" s="543"/>
      <c r="D74" s="543"/>
      <c r="E74" s="543"/>
      <c r="F74" s="543"/>
      <c r="G74" s="543"/>
      <c r="H74" s="543"/>
      <c r="I74" s="543"/>
      <c r="J74" s="543"/>
      <c r="K74" s="543"/>
      <c r="L74" s="544"/>
      <c r="M74" s="228">
        <f>SUM(M72,M64,M56)</f>
        <v>0</v>
      </c>
    </row>
    <row r="75" spans="1:14" s="218" customFormat="1" ht="28.8" customHeight="1" x14ac:dyDescent="0.25">
      <c r="A75" s="142"/>
      <c r="B75" s="545" t="s">
        <v>293</v>
      </c>
      <c r="C75" s="545"/>
      <c r="D75" s="545"/>
      <c r="E75" s="545"/>
      <c r="F75" s="545"/>
      <c r="G75" s="545"/>
      <c r="H75" s="545"/>
      <c r="I75" s="545"/>
      <c r="J75" s="545"/>
      <c r="K75" s="545"/>
      <c r="L75" s="545"/>
      <c r="M75" s="142"/>
    </row>
    <row r="76" spans="1:14" s="218" customFormat="1" x14ac:dyDescent="0.25">
      <c r="A76" s="95"/>
      <c r="B76" s="20"/>
      <c r="C76" s="20"/>
      <c r="D76" s="20"/>
      <c r="E76" s="20"/>
      <c r="F76" s="20"/>
      <c r="G76" s="20"/>
      <c r="H76" s="20"/>
      <c r="I76" s="20"/>
      <c r="K76" s="20"/>
      <c r="L76" s="20"/>
      <c r="M76" s="20"/>
      <c r="N76" s="95"/>
    </row>
    <row r="77" spans="1:14" s="1" customFormat="1" ht="12.45" customHeight="1" x14ac:dyDescent="0.25">
      <c r="A77" s="27"/>
      <c r="B77" s="459" t="s">
        <v>0</v>
      </c>
      <c r="C77" s="519" t="s">
        <v>17</v>
      </c>
      <c r="D77" s="520"/>
      <c r="E77" s="520"/>
      <c r="F77" s="520"/>
      <c r="G77" s="520"/>
      <c r="H77" s="521"/>
      <c r="I77" s="459" t="s">
        <v>18</v>
      </c>
      <c r="J77" s="444" t="s">
        <v>19</v>
      </c>
      <c r="K77" s="445"/>
      <c r="L77" s="560" t="s">
        <v>167</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126" t="s">
        <v>141</v>
      </c>
      <c r="C79" s="126"/>
      <c r="D79" s="89"/>
      <c r="E79" s="89"/>
      <c r="F79" s="89"/>
      <c r="G79" s="90"/>
      <c r="H79" s="89"/>
      <c r="I79" s="89"/>
      <c r="J79" s="89"/>
      <c r="K79" s="89"/>
      <c r="L79" s="89"/>
      <c r="M79" s="89"/>
      <c r="N79" s="27"/>
    </row>
    <row r="80" spans="1:14" s="1" customFormat="1" ht="42.75" customHeight="1" x14ac:dyDescent="0.25">
      <c r="A80" s="27"/>
      <c r="B80" s="125" t="s">
        <v>3</v>
      </c>
      <c r="C80" s="525" t="s">
        <v>142</v>
      </c>
      <c r="D80" s="526"/>
      <c r="E80" s="526"/>
      <c r="F80" s="526"/>
      <c r="G80" s="526"/>
      <c r="H80" s="527"/>
      <c r="I80" s="125" t="s">
        <v>154</v>
      </c>
      <c r="J80" s="442">
        <v>168</v>
      </c>
      <c r="K80" s="443"/>
      <c r="L80" s="229">
        <f>M74</f>
        <v>0</v>
      </c>
      <c r="M80" s="96">
        <f>J80*L80</f>
        <v>0</v>
      </c>
      <c r="N80" s="27"/>
    </row>
    <row r="81" spans="1:14" s="1" customFormat="1" ht="42.75" customHeight="1" thickBot="1" x14ac:dyDescent="0.3">
      <c r="A81" s="27"/>
      <c r="B81" s="115" t="s">
        <v>4</v>
      </c>
      <c r="C81" s="525" t="s">
        <v>143</v>
      </c>
      <c r="D81" s="526"/>
      <c r="E81" s="526"/>
      <c r="F81" s="526"/>
      <c r="G81" s="526"/>
      <c r="H81" s="527"/>
      <c r="I81" s="115" t="s">
        <v>154</v>
      </c>
      <c r="J81" s="442">
        <v>168</v>
      </c>
      <c r="K81" s="443"/>
      <c r="L81" s="229">
        <f>M74</f>
        <v>0</v>
      </c>
      <c r="M81" s="96">
        <f>J81*L81</f>
        <v>0</v>
      </c>
      <c r="N81" s="27"/>
    </row>
    <row r="82" spans="1:14" s="38" customFormat="1" ht="24" customHeight="1" thickBot="1" x14ac:dyDescent="0.25">
      <c r="B82" s="549" t="s">
        <v>107</v>
      </c>
      <c r="C82" s="549"/>
      <c r="D82" s="549"/>
      <c r="E82" s="549"/>
      <c r="F82" s="549"/>
      <c r="G82" s="549"/>
      <c r="H82" s="549"/>
      <c r="I82" s="91"/>
      <c r="J82" s="440">
        <f>SUM(J80:K81)</f>
        <v>336</v>
      </c>
      <c r="K82" s="441"/>
      <c r="L82" s="92" t="s">
        <v>5</v>
      </c>
      <c r="M82" s="97">
        <f>SUM(M80:M81)</f>
        <v>0</v>
      </c>
    </row>
    <row r="83" spans="1:14" s="1" customFormat="1" ht="31.5" customHeight="1" thickBot="1" x14ac:dyDescent="0.3">
      <c r="A83" s="27"/>
      <c r="B83" s="454" t="s">
        <v>21</v>
      </c>
      <c r="C83" s="455"/>
      <c r="D83" s="456"/>
      <c r="E83" s="456"/>
      <c r="F83" s="456"/>
      <c r="G83" s="456"/>
      <c r="H83" s="456"/>
      <c r="I83" s="456"/>
      <c r="J83" s="456"/>
      <c r="K83" s="456"/>
      <c r="L83" s="456"/>
      <c r="M83" s="93">
        <f>M82*52.143</f>
        <v>0</v>
      </c>
      <c r="N83" s="27"/>
    </row>
    <row r="84" spans="1:14" s="1" customFormat="1" x14ac:dyDescent="0.25">
      <c r="A84" s="27"/>
      <c r="B84" s="124"/>
      <c r="C84" s="124"/>
      <c r="D84" s="124"/>
      <c r="E84" s="124"/>
      <c r="F84" s="124"/>
      <c r="G84" s="124"/>
      <c r="H84" s="124"/>
      <c r="I84" s="124"/>
      <c r="J84" s="145"/>
      <c r="K84" s="124"/>
      <c r="L84" s="124"/>
      <c r="M84" s="124"/>
      <c r="N84" s="27"/>
    </row>
    <row r="85" spans="1:14" s="1" customFormat="1" x14ac:dyDescent="0.25">
      <c r="A85" s="27"/>
      <c r="B85" s="462" t="s">
        <v>147</v>
      </c>
      <c r="C85" s="463"/>
      <c r="D85" s="463"/>
      <c r="E85" s="463"/>
      <c r="F85" s="463"/>
      <c r="G85" s="463"/>
      <c r="H85" s="463"/>
      <c r="I85" s="463"/>
      <c r="J85" s="463"/>
      <c r="K85" s="463"/>
      <c r="L85" s="463"/>
      <c r="M85" s="464"/>
      <c r="N85" s="27"/>
    </row>
    <row r="86" spans="1:14" s="1" customFormat="1" ht="70.05" customHeight="1" x14ac:dyDescent="0.25">
      <c r="A86" s="27"/>
      <c r="B86" s="465"/>
      <c r="C86" s="466"/>
      <c r="D86" s="466"/>
      <c r="E86" s="466"/>
      <c r="F86" s="466"/>
      <c r="G86" s="466"/>
      <c r="H86" s="466"/>
      <c r="I86" s="466"/>
      <c r="J86" s="466"/>
      <c r="K86" s="466"/>
      <c r="L86" s="466"/>
      <c r="M86" s="467"/>
      <c r="N86" s="27"/>
    </row>
    <row r="87" spans="1:14" s="124" customFormat="1" ht="13.8" thickBot="1" x14ac:dyDescent="0.3">
      <c r="A87" s="95"/>
      <c r="B87" s="20"/>
      <c r="C87" s="20"/>
      <c r="D87" s="20"/>
      <c r="E87" s="20"/>
      <c r="F87" s="20"/>
      <c r="G87" s="20"/>
      <c r="H87" s="20"/>
      <c r="I87" s="20"/>
      <c r="J87" s="20"/>
      <c r="K87" s="20"/>
      <c r="L87" s="20"/>
      <c r="M87" s="20"/>
      <c r="N87" s="95"/>
    </row>
    <row r="88" spans="1:14" s="38" customFormat="1" ht="13.5" customHeight="1" thickBot="1" x14ac:dyDescent="0.25">
      <c r="B88" s="529" t="s">
        <v>253</v>
      </c>
      <c r="C88" s="530"/>
      <c r="D88" s="530"/>
      <c r="E88" s="530"/>
      <c r="F88" s="530"/>
      <c r="G88" s="530"/>
      <c r="H88" s="530"/>
      <c r="I88" s="530"/>
      <c r="J88" s="530"/>
      <c r="K88" s="530"/>
      <c r="L88" s="531"/>
      <c r="M88" s="93">
        <f>M83</f>
        <v>0</v>
      </c>
    </row>
    <row r="89" spans="1:14" ht="4.5" customHeight="1" thickBot="1" x14ac:dyDescent="0.3">
      <c r="B89" s="124"/>
      <c r="C89" s="124"/>
      <c r="D89" s="124"/>
      <c r="E89" s="124"/>
      <c r="F89" s="124"/>
      <c r="G89" s="124"/>
      <c r="H89" s="124"/>
      <c r="I89" s="124"/>
      <c r="J89" s="145"/>
      <c r="K89" s="124"/>
      <c r="L89" s="124"/>
      <c r="M89" s="124"/>
    </row>
    <row r="90" spans="1:14" ht="13.8" thickBot="1" x14ac:dyDescent="0.3">
      <c r="B90" s="516" t="s">
        <v>238</v>
      </c>
      <c r="C90" s="517"/>
      <c r="D90" s="517"/>
      <c r="E90" s="517"/>
      <c r="F90" s="517"/>
      <c r="G90" s="517"/>
      <c r="H90" s="517"/>
      <c r="I90" s="518"/>
      <c r="J90" s="518"/>
      <c r="K90" s="518"/>
      <c r="L90" s="110"/>
      <c r="M90" s="103">
        <f>M88+(M88*2%)</f>
        <v>0</v>
      </c>
    </row>
    <row r="91" spans="1:14" ht="4.5" customHeight="1" thickBot="1" x14ac:dyDescent="0.3">
      <c r="B91" s="124"/>
      <c r="C91" s="124"/>
      <c r="D91" s="124"/>
      <c r="E91" s="124"/>
      <c r="F91" s="124"/>
      <c r="G91" s="124"/>
      <c r="H91" s="124"/>
      <c r="I91" s="124"/>
      <c r="J91" s="145"/>
      <c r="K91" s="124"/>
      <c r="L91" s="124"/>
      <c r="M91" s="124"/>
    </row>
    <row r="92" spans="1:14" ht="13.8" thickBot="1" x14ac:dyDescent="0.3">
      <c r="B92" s="516" t="s">
        <v>239</v>
      </c>
      <c r="C92" s="517"/>
      <c r="D92" s="517"/>
      <c r="E92" s="517"/>
      <c r="F92" s="517"/>
      <c r="G92" s="517"/>
      <c r="H92" s="517"/>
      <c r="I92" s="518"/>
      <c r="J92" s="518"/>
      <c r="K92" s="518"/>
      <c r="L92" s="110"/>
      <c r="M92" s="103">
        <f>M90+(M90*2%)</f>
        <v>0</v>
      </c>
    </row>
    <row r="93" spans="1:14" ht="6" customHeight="1" thickBot="1" x14ac:dyDescent="0.3">
      <c r="B93" s="124"/>
      <c r="C93" s="124"/>
      <c r="D93" s="124"/>
      <c r="E93" s="124"/>
      <c r="F93" s="124"/>
      <c r="G93" s="124"/>
      <c r="H93" s="124"/>
      <c r="I93" s="124"/>
      <c r="J93" s="145"/>
      <c r="K93" s="124"/>
      <c r="L93" s="124"/>
      <c r="M93" s="124"/>
    </row>
    <row r="94" spans="1:14" ht="13.8" thickBot="1" x14ac:dyDescent="0.3">
      <c r="B94" s="516" t="s">
        <v>240</v>
      </c>
      <c r="C94" s="517"/>
      <c r="D94" s="517"/>
      <c r="E94" s="517"/>
      <c r="F94" s="517"/>
      <c r="G94" s="517"/>
      <c r="H94" s="517"/>
      <c r="I94" s="518"/>
      <c r="J94" s="518"/>
      <c r="K94" s="518"/>
      <c r="L94" s="110"/>
      <c r="M94" s="103">
        <f>M92+(M92*2%)</f>
        <v>0</v>
      </c>
    </row>
    <row r="95" spans="1:14" ht="13.8" thickBot="1" x14ac:dyDescent="0.3">
      <c r="B95" s="124"/>
      <c r="C95" s="124"/>
      <c r="D95" s="124"/>
      <c r="E95" s="124"/>
      <c r="F95" s="124"/>
      <c r="G95" s="124"/>
      <c r="H95" s="124"/>
      <c r="I95" s="124"/>
      <c r="J95" s="145"/>
      <c r="K95" s="124"/>
      <c r="L95" s="124"/>
      <c r="M95" s="124"/>
    </row>
    <row r="96" spans="1:14" ht="36" customHeight="1" thickBot="1" x14ac:dyDescent="0.3">
      <c r="B96" s="512" t="s">
        <v>133</v>
      </c>
      <c r="C96" s="513"/>
      <c r="D96" s="514"/>
      <c r="E96" s="514"/>
      <c r="F96" s="514"/>
      <c r="G96" s="514"/>
      <c r="H96" s="514"/>
      <c r="I96" s="514"/>
      <c r="J96" s="514"/>
      <c r="K96" s="514"/>
      <c r="L96" s="515"/>
      <c r="M96" s="94">
        <f>SUM(M88,M90,M92,M94)</f>
        <v>0</v>
      </c>
    </row>
    <row r="97" spans="1:14" s="145" customFormat="1" ht="51.45" customHeight="1" x14ac:dyDescent="0.25">
      <c r="A97" s="178"/>
      <c r="B97" s="433" t="s">
        <v>241</v>
      </c>
      <c r="C97" s="433"/>
      <c r="D97" s="433"/>
      <c r="E97" s="433"/>
      <c r="F97" s="433"/>
      <c r="G97" s="433"/>
      <c r="H97" s="433"/>
      <c r="I97" s="433"/>
      <c r="J97" s="433"/>
      <c r="K97" s="433"/>
      <c r="L97" s="433"/>
      <c r="M97" s="433"/>
      <c r="N97" s="178"/>
    </row>
    <row r="98" spans="1:14" s="230" customFormat="1" x14ac:dyDescent="0.25">
      <c r="A98" s="178"/>
      <c r="B98" s="238"/>
      <c r="C98" s="238"/>
      <c r="D98" s="238"/>
      <c r="E98" s="238"/>
      <c r="F98" s="238"/>
      <c r="G98" s="238"/>
      <c r="H98" s="238"/>
      <c r="I98" s="238"/>
      <c r="J98" s="238"/>
      <c r="K98" s="238"/>
      <c r="L98" s="238"/>
      <c r="M98" s="238"/>
      <c r="N98" s="178"/>
    </row>
    <row r="99" spans="1:14" s="1" customFormat="1" ht="15.6" x14ac:dyDescent="0.3">
      <c r="A99" s="173"/>
      <c r="B99" s="182" t="s">
        <v>74</v>
      </c>
      <c r="C99" s="176"/>
      <c r="D99" s="176"/>
      <c r="E99" s="176"/>
      <c r="F99" s="176"/>
      <c r="G99" s="176"/>
      <c r="H99" s="176"/>
      <c r="I99" s="176"/>
      <c r="J99" s="176"/>
      <c r="K99" s="176"/>
      <c r="L99" s="176"/>
      <c r="M99" s="176"/>
      <c r="N99" s="173"/>
    </row>
    <row r="100" spans="1:14" s="1" customFormat="1" ht="6" customHeight="1" thickBot="1" x14ac:dyDescent="0.35">
      <c r="A100" s="173"/>
      <c r="B100" s="182"/>
      <c r="C100" s="176"/>
      <c r="D100" s="176"/>
      <c r="E100" s="176"/>
      <c r="F100" s="176"/>
      <c r="G100" s="176"/>
      <c r="H100" s="176"/>
      <c r="I100" s="176"/>
      <c r="J100" s="176"/>
      <c r="K100" s="176"/>
      <c r="L100" s="176"/>
      <c r="M100" s="176"/>
      <c r="N100" s="173"/>
    </row>
    <row r="101" spans="1:14" s="1" customFormat="1" ht="13.8" thickBot="1" x14ac:dyDescent="0.3">
      <c r="A101" s="173"/>
      <c r="B101" s="174" t="s">
        <v>71</v>
      </c>
      <c r="C101" s="451" t="s">
        <v>254</v>
      </c>
      <c r="D101" s="452"/>
      <c r="E101" s="452"/>
      <c r="F101" s="452"/>
      <c r="G101" s="452"/>
      <c r="H101" s="452"/>
      <c r="I101" s="452"/>
      <c r="J101" s="452"/>
      <c r="K101" s="452"/>
      <c r="L101" s="452"/>
      <c r="M101" s="453"/>
      <c r="N101" s="173"/>
    </row>
    <row r="102" spans="1:14" s="1" customFormat="1" ht="85.5" customHeight="1" thickBot="1" x14ac:dyDescent="0.3">
      <c r="A102" s="173"/>
      <c r="B102" s="434"/>
      <c r="C102" s="435"/>
      <c r="D102" s="435"/>
      <c r="E102" s="435"/>
      <c r="F102" s="435"/>
      <c r="G102" s="435"/>
      <c r="H102" s="435"/>
      <c r="I102" s="435"/>
      <c r="J102" s="435"/>
      <c r="K102" s="435"/>
      <c r="L102" s="435"/>
      <c r="M102" s="436"/>
      <c r="N102" s="173"/>
    </row>
    <row r="103" spans="1:14" s="1" customFormat="1" ht="13.8" thickBot="1" x14ac:dyDescent="0.3">
      <c r="A103" s="173"/>
      <c r="B103" s="175"/>
      <c r="C103" s="176"/>
      <c r="D103" s="176"/>
      <c r="E103" s="176"/>
      <c r="F103" s="176"/>
      <c r="G103" s="176"/>
      <c r="H103" s="176"/>
      <c r="I103" s="176"/>
      <c r="J103" s="176"/>
      <c r="K103" s="176"/>
      <c r="L103" s="176"/>
      <c r="M103" s="176"/>
      <c r="N103" s="173"/>
    </row>
    <row r="104" spans="1:14" s="1" customFormat="1" ht="33.6" customHeight="1" thickBot="1" x14ac:dyDescent="0.3">
      <c r="A104" s="173"/>
      <c r="B104" s="174" t="s">
        <v>72</v>
      </c>
      <c r="C104" s="437" t="s">
        <v>237</v>
      </c>
      <c r="D104" s="438"/>
      <c r="E104" s="438"/>
      <c r="F104" s="438"/>
      <c r="G104" s="438"/>
      <c r="H104" s="438"/>
      <c r="I104" s="438"/>
      <c r="J104" s="438"/>
      <c r="K104" s="438"/>
      <c r="L104" s="438"/>
      <c r="M104" s="439"/>
      <c r="N104" s="173"/>
    </row>
    <row r="105" spans="1:14" s="1" customFormat="1" ht="99.75" customHeight="1" thickBot="1" x14ac:dyDescent="0.3">
      <c r="A105" s="173"/>
      <c r="B105" s="434"/>
      <c r="C105" s="435"/>
      <c r="D105" s="435"/>
      <c r="E105" s="435"/>
      <c r="F105" s="435"/>
      <c r="G105" s="435"/>
      <c r="H105" s="435"/>
      <c r="I105" s="435"/>
      <c r="J105" s="435"/>
      <c r="K105" s="435"/>
      <c r="L105" s="435"/>
      <c r="M105" s="436"/>
      <c r="N105" s="173"/>
    </row>
    <row r="106" spans="1:14" s="1" customFormat="1" ht="13.8" thickBot="1" x14ac:dyDescent="0.3">
      <c r="A106" s="173"/>
      <c r="B106" s="175"/>
      <c r="C106" s="176"/>
      <c r="D106" s="176"/>
      <c r="E106" s="176"/>
      <c r="F106" s="176"/>
      <c r="G106" s="176"/>
      <c r="H106" s="176"/>
      <c r="I106" s="176"/>
      <c r="J106" s="176"/>
      <c r="K106" s="176"/>
      <c r="L106" s="176"/>
      <c r="M106" s="176"/>
      <c r="N106" s="173"/>
    </row>
    <row r="107" spans="1:14" s="1" customFormat="1" ht="13.8" thickBot="1" x14ac:dyDescent="0.3">
      <c r="A107" s="173"/>
      <c r="B107" s="174" t="s">
        <v>73</v>
      </c>
      <c r="C107" s="438" t="s">
        <v>69</v>
      </c>
      <c r="D107" s="438"/>
      <c r="E107" s="438"/>
      <c r="F107" s="438"/>
      <c r="G107" s="438"/>
      <c r="H107" s="438"/>
      <c r="I107" s="438"/>
      <c r="J107" s="438"/>
      <c r="K107" s="438"/>
      <c r="L107" s="438"/>
      <c r="M107" s="439"/>
      <c r="N107" s="173"/>
    </row>
    <row r="108" spans="1:14" s="1" customFormat="1" ht="99.75" customHeight="1" thickBot="1" x14ac:dyDescent="0.3">
      <c r="A108" s="173"/>
      <c r="B108" s="434"/>
      <c r="C108" s="435"/>
      <c r="D108" s="435"/>
      <c r="E108" s="435"/>
      <c r="F108" s="435"/>
      <c r="G108" s="435"/>
      <c r="H108" s="435"/>
      <c r="I108" s="435"/>
      <c r="J108" s="435"/>
      <c r="K108" s="435"/>
      <c r="L108" s="435"/>
      <c r="M108" s="436"/>
      <c r="N108" s="173"/>
    </row>
    <row r="109" spans="1:14" s="1" customFormat="1" x14ac:dyDescent="0.25">
      <c r="A109" s="173"/>
      <c r="B109" s="175"/>
      <c r="C109" s="176"/>
      <c r="D109" s="176"/>
      <c r="E109" s="176"/>
      <c r="F109" s="176"/>
      <c r="G109" s="176"/>
      <c r="H109" s="176"/>
      <c r="I109" s="176"/>
      <c r="J109" s="176"/>
      <c r="K109" s="176"/>
      <c r="L109" s="176"/>
      <c r="M109" s="176"/>
      <c r="N109" s="173"/>
    </row>
    <row r="110" spans="1:14" s="1" customFormat="1" x14ac:dyDescent="0.25">
      <c r="A110" s="145"/>
      <c r="B110" s="179" t="s">
        <v>36</v>
      </c>
      <c r="C110" s="179"/>
      <c r="D110" s="176"/>
      <c r="E110" s="176"/>
      <c r="F110" s="176"/>
      <c r="G110" s="176"/>
      <c r="H110" s="176"/>
      <c r="I110" s="176"/>
      <c r="J110" s="176"/>
      <c r="K110" s="176"/>
      <c r="L110" s="176"/>
      <c r="M110" s="176"/>
      <c r="N110" s="173"/>
    </row>
    <row r="111" spans="1:14" s="1" customFormat="1" ht="6" customHeight="1" x14ac:dyDescent="0.25">
      <c r="A111" s="145"/>
      <c r="B111" s="176"/>
      <c r="C111" s="176"/>
      <c r="D111" s="176"/>
      <c r="E111" s="176"/>
      <c r="F111" s="176"/>
      <c r="G111" s="176"/>
      <c r="H111" s="176"/>
      <c r="I111" s="176"/>
      <c r="J111" s="176"/>
      <c r="K111" s="176"/>
      <c r="L111" s="176"/>
      <c r="M111" s="176"/>
      <c r="N111" s="173"/>
    </row>
    <row r="112" spans="1:14" s="1" customFormat="1" x14ac:dyDescent="0.25">
      <c r="A112" s="145"/>
      <c r="B112" s="180" t="s">
        <v>422</v>
      </c>
      <c r="C112" s="176"/>
      <c r="D112" s="176"/>
      <c r="E112" s="176"/>
      <c r="F112" s="176"/>
      <c r="G112" s="176"/>
      <c r="H112" s="176"/>
      <c r="I112" s="176"/>
      <c r="J112" s="176"/>
      <c r="K112" s="176"/>
      <c r="L112" s="176"/>
      <c r="M112" s="176"/>
      <c r="N112" s="173"/>
    </row>
    <row r="113" spans="1:14" s="1" customFormat="1" x14ac:dyDescent="0.25">
      <c r="A113" s="145"/>
      <c r="B113" s="176" t="s">
        <v>24</v>
      </c>
      <c r="C113" s="176"/>
      <c r="D113" s="176"/>
      <c r="E113" s="176"/>
      <c r="F113" s="176"/>
      <c r="G113" s="176"/>
      <c r="H113" s="176"/>
      <c r="I113" s="176"/>
      <c r="J113" s="176"/>
      <c r="K113" s="176"/>
      <c r="L113" s="176"/>
      <c r="M113" s="176"/>
      <c r="N113" s="173"/>
    </row>
    <row r="114" spans="1:14" s="1" customFormat="1" x14ac:dyDescent="0.25">
      <c r="A114" s="145"/>
      <c r="B114" s="176"/>
      <c r="C114" s="176"/>
      <c r="D114" s="176"/>
      <c r="E114" s="176"/>
      <c r="F114" s="176"/>
      <c r="G114" s="176"/>
      <c r="H114" s="176"/>
      <c r="I114" s="176"/>
      <c r="J114" s="176"/>
      <c r="K114" s="176"/>
      <c r="L114" s="176"/>
      <c r="M114" s="176"/>
      <c r="N114" s="173"/>
    </row>
    <row r="115" spans="1:14" s="1" customFormat="1" x14ac:dyDescent="0.25">
      <c r="A115" s="145"/>
      <c r="B115" s="431" t="s">
        <v>25</v>
      </c>
      <c r="C115" s="431"/>
      <c r="D115" s="431"/>
      <c r="E115" s="432"/>
      <c r="F115" s="432"/>
      <c r="G115" s="432"/>
      <c r="H115" s="432"/>
      <c r="I115" s="432"/>
      <c r="J115" s="432"/>
      <c r="K115" s="432"/>
      <c r="L115" s="432"/>
      <c r="M115" s="432"/>
      <c r="N115" s="142"/>
    </row>
    <row r="116" spans="1:14" s="1" customFormat="1" x14ac:dyDescent="0.25">
      <c r="A116" s="145"/>
      <c r="B116" s="431" t="s">
        <v>26</v>
      </c>
      <c r="C116" s="431"/>
      <c r="D116" s="431"/>
      <c r="E116" s="432"/>
      <c r="F116" s="432"/>
      <c r="G116" s="432"/>
      <c r="H116" s="432"/>
      <c r="I116" s="432"/>
      <c r="J116" s="432"/>
      <c r="K116" s="432"/>
      <c r="L116" s="432"/>
      <c r="M116" s="432"/>
      <c r="N116" s="142"/>
    </row>
    <row r="117" spans="1:14" s="1" customFormat="1" x14ac:dyDescent="0.25">
      <c r="A117" s="145"/>
      <c r="B117" s="431" t="s">
        <v>27</v>
      </c>
      <c r="C117" s="431"/>
      <c r="D117" s="431"/>
      <c r="E117" s="432"/>
      <c r="F117" s="432"/>
      <c r="G117" s="432"/>
      <c r="H117" s="432"/>
      <c r="I117" s="432"/>
      <c r="J117" s="432"/>
      <c r="K117" s="432"/>
      <c r="L117" s="432"/>
      <c r="M117" s="432"/>
      <c r="N117" s="142"/>
    </row>
    <row r="118" spans="1:14" s="1" customFormat="1" x14ac:dyDescent="0.25">
      <c r="A118" s="145"/>
      <c r="B118" s="431" t="s">
        <v>23</v>
      </c>
      <c r="C118" s="431"/>
      <c r="D118" s="431"/>
      <c r="E118" s="432"/>
      <c r="F118" s="432"/>
      <c r="G118" s="432"/>
      <c r="H118" s="432"/>
      <c r="I118" s="432"/>
      <c r="J118" s="432"/>
      <c r="K118" s="432"/>
      <c r="L118" s="432"/>
      <c r="M118" s="432"/>
      <c r="N118" s="142"/>
    </row>
    <row r="119" spans="1:14" s="1" customFormat="1" x14ac:dyDescent="0.25">
      <c r="A119" s="145"/>
      <c r="B119" s="145"/>
      <c r="C119" s="145"/>
      <c r="D119" s="145"/>
      <c r="E119" s="145"/>
      <c r="F119" s="145"/>
      <c r="G119" s="145"/>
      <c r="H119" s="145"/>
      <c r="I119" s="145"/>
      <c r="J119" s="145"/>
      <c r="K119" s="145"/>
      <c r="L119" s="145"/>
      <c r="M119" s="145"/>
      <c r="N119" s="145"/>
    </row>
    <row r="120" spans="1:14" s="27" customFormat="1" x14ac:dyDescent="0.25"/>
  </sheetData>
  <sheetProtection algorithmName="SHA-512" hashValue="lpMT/4GXRvLMLy0pY5mJSiTWzjGyH8iurOgIW4mzIjBoI47FP5ZOMS7nHT5skrDqMaXhSMmwX93WkUa+Zh1OAA==" saltValue="C61j8cEreYfuX6wMC0JcWA==" spinCount="100000" sheet="1" objects="1" scenarios="1"/>
  <mergeCells count="94">
    <mergeCell ref="B118:D118"/>
    <mergeCell ref="E118:M118"/>
    <mergeCell ref="B115:D115"/>
    <mergeCell ref="E115:M115"/>
    <mergeCell ref="B116:D116"/>
    <mergeCell ref="E116:M116"/>
    <mergeCell ref="B117:D117"/>
    <mergeCell ref="E117:M117"/>
    <mergeCell ref="C101:M101"/>
    <mergeCell ref="B102:M102"/>
    <mergeCell ref="C104:M104"/>
    <mergeCell ref="B105:M105"/>
    <mergeCell ref="C107:M107"/>
    <mergeCell ref="B108:M108"/>
    <mergeCell ref="B97:M97"/>
    <mergeCell ref="E9:M9"/>
    <mergeCell ref="E11:M11"/>
    <mergeCell ref="E13:M13"/>
    <mergeCell ref="B17:B33"/>
    <mergeCell ref="E17:M17"/>
    <mergeCell ref="E19:M19"/>
    <mergeCell ref="E21:M21"/>
    <mergeCell ref="C23:D23"/>
    <mergeCell ref="E23:M23"/>
    <mergeCell ref="C25:D25"/>
    <mergeCell ref="E25:M25"/>
    <mergeCell ref="C27:D27"/>
    <mergeCell ref="E27:M27"/>
    <mergeCell ref="C29:D29"/>
    <mergeCell ref="B3:S3"/>
    <mergeCell ref="B5:D5"/>
    <mergeCell ref="E5:M5"/>
    <mergeCell ref="E7:M7"/>
    <mergeCell ref="A1:N1"/>
    <mergeCell ref="C31:D31"/>
    <mergeCell ref="E31:M31"/>
    <mergeCell ref="C33:D33"/>
    <mergeCell ref="E33:M33"/>
    <mergeCell ref="C43:M43"/>
    <mergeCell ref="E35:M35"/>
    <mergeCell ref="E37:M37"/>
    <mergeCell ref="C42:M42"/>
    <mergeCell ref="B83:L83"/>
    <mergeCell ref="B77:B78"/>
    <mergeCell ref="I77:I78"/>
    <mergeCell ref="L77:L78"/>
    <mergeCell ref="C81:H81"/>
    <mergeCell ref="M77:M78"/>
    <mergeCell ref="B96:L96"/>
    <mergeCell ref="B92:H92"/>
    <mergeCell ref="I92:K92"/>
    <mergeCell ref="E29:M29"/>
    <mergeCell ref="B94:H94"/>
    <mergeCell ref="I94:K94"/>
    <mergeCell ref="B85:M85"/>
    <mergeCell ref="B86:M86"/>
    <mergeCell ref="B88:L88"/>
    <mergeCell ref="B90:H90"/>
    <mergeCell ref="I90:K90"/>
    <mergeCell ref="B82:H82"/>
    <mergeCell ref="J82:K82"/>
    <mergeCell ref="J81:K81"/>
    <mergeCell ref="J80:K80"/>
    <mergeCell ref="B45:M45"/>
    <mergeCell ref="B46:K46"/>
    <mergeCell ref="B47:K47"/>
    <mergeCell ref="B48:K48"/>
    <mergeCell ref="B49:K49"/>
    <mergeCell ref="B50:K50"/>
    <mergeCell ref="B51:K51"/>
    <mergeCell ref="B52:K52"/>
    <mergeCell ref="B53:K53"/>
    <mergeCell ref="B54:K54"/>
    <mergeCell ref="B55:K55"/>
    <mergeCell ref="B56:L56"/>
    <mergeCell ref="B58:K58"/>
    <mergeCell ref="B59:K59"/>
    <mergeCell ref="B60:K60"/>
    <mergeCell ref="B61:K61"/>
    <mergeCell ref="B62:K62"/>
    <mergeCell ref="B63:K63"/>
    <mergeCell ref="B64:L64"/>
    <mergeCell ref="B66:K66"/>
    <mergeCell ref="B67:K67"/>
    <mergeCell ref="B68:K68"/>
    <mergeCell ref="B69:K69"/>
    <mergeCell ref="B70:K70"/>
    <mergeCell ref="B71:K71"/>
    <mergeCell ref="B72:L72"/>
    <mergeCell ref="B74:L74"/>
    <mergeCell ref="B75:L75"/>
    <mergeCell ref="C77:H78"/>
    <mergeCell ref="C80:H80"/>
    <mergeCell ref="J77:K78"/>
  </mergeCells>
  <dataValidations count="1">
    <dataValidation type="textLength" operator="lessThanOrEqual" allowBlank="1" showInputMessage="1" showErrorMessage="1" promptTitle="Text Length" prompt="The data in this box is limited to maximum 1500 characters" sqref="B102:M102 B105:M105 B108:M108">
      <formula1>1500</formula1>
    </dataValidation>
  </dataValidations>
  <pageMargins left="0.7" right="0.7" top="0.75" bottom="0.75" header="0.3" footer="0.3"/>
  <pageSetup paperSize="9" scale="59" fitToHeight="0" orientation="portrait" r:id="rId1"/>
  <rowBreaks count="1" manualBreakCount="1">
    <brk id="38" max="13" man="1"/>
  </rowBreaks>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view="pageBreakPreview" topLeftCell="A146" zoomScale="90" zoomScaleNormal="100" zoomScaleSheetLayoutView="90" workbookViewId="0">
      <selection activeCell="B148" sqref="B148:M148"/>
    </sheetView>
  </sheetViews>
  <sheetFormatPr defaultColWidth="8.88671875" defaultRowHeight="13.2" x14ac:dyDescent="0.25"/>
  <cols>
    <col min="1" max="1" width="3.6640625" style="280" customWidth="1"/>
    <col min="2" max="3" width="5.6640625" style="279" customWidth="1"/>
    <col min="4" max="5" width="13.33203125" style="279" customWidth="1"/>
    <col min="6" max="6" width="17" style="279" customWidth="1"/>
    <col min="7" max="11" width="8.88671875" style="279"/>
    <col min="12" max="12" width="15.88671875" style="279" customWidth="1"/>
    <col min="13" max="13" width="27.44140625" style="279" customWidth="1"/>
    <col min="14" max="14" width="3.44140625" style="280" customWidth="1"/>
    <col min="15" max="257" width="8.88671875" style="279"/>
    <col min="258" max="258" width="3.6640625" style="279" customWidth="1"/>
    <col min="259" max="260" width="5.6640625" style="279" customWidth="1"/>
    <col min="261" max="261" width="13.33203125" style="279" customWidth="1"/>
    <col min="262" max="267" width="8.88671875" style="279"/>
    <col min="268" max="268" width="15.88671875" style="279" customWidth="1"/>
    <col min="269" max="269" width="27.44140625" style="279" customWidth="1"/>
    <col min="270" max="270" width="3.44140625" style="279" customWidth="1"/>
    <col min="271" max="513" width="8.88671875" style="279"/>
    <col min="514" max="514" width="3.6640625" style="279" customWidth="1"/>
    <col min="515" max="516" width="5.6640625" style="279" customWidth="1"/>
    <col min="517" max="517" width="13.33203125" style="279" customWidth="1"/>
    <col min="518" max="523" width="8.88671875" style="279"/>
    <col min="524" max="524" width="15.88671875" style="279" customWidth="1"/>
    <col min="525" max="525" width="27.44140625" style="279" customWidth="1"/>
    <col min="526" max="526" width="3.44140625" style="279" customWidth="1"/>
    <col min="527" max="769" width="8.88671875" style="279"/>
    <col min="770" max="770" width="3.6640625" style="279" customWidth="1"/>
    <col min="771" max="772" width="5.6640625" style="279" customWidth="1"/>
    <col min="773" max="773" width="13.33203125" style="279" customWidth="1"/>
    <col min="774" max="779" width="8.88671875" style="279"/>
    <col min="780" max="780" width="15.88671875" style="279" customWidth="1"/>
    <col min="781" max="781" width="27.44140625" style="279" customWidth="1"/>
    <col min="782" max="782" width="3.44140625" style="279" customWidth="1"/>
    <col min="783" max="1025" width="8.88671875" style="279"/>
    <col min="1026" max="1026" width="3.6640625" style="279" customWidth="1"/>
    <col min="1027" max="1028" width="5.6640625" style="279" customWidth="1"/>
    <col min="1029" max="1029" width="13.33203125" style="279" customWidth="1"/>
    <col min="1030" max="1035" width="8.88671875" style="279"/>
    <col min="1036" max="1036" width="15.88671875" style="279" customWidth="1"/>
    <col min="1037" max="1037" width="27.44140625" style="279" customWidth="1"/>
    <col min="1038" max="1038" width="3.44140625" style="279" customWidth="1"/>
    <col min="1039" max="1281" width="8.88671875" style="279"/>
    <col min="1282" max="1282" width="3.6640625" style="279" customWidth="1"/>
    <col min="1283" max="1284" width="5.6640625" style="279" customWidth="1"/>
    <col min="1285" max="1285" width="13.33203125" style="279" customWidth="1"/>
    <col min="1286" max="1291" width="8.88671875" style="279"/>
    <col min="1292" max="1292" width="15.88671875" style="279" customWidth="1"/>
    <col min="1293" max="1293" width="27.44140625" style="279" customWidth="1"/>
    <col min="1294" max="1294" width="3.44140625" style="279" customWidth="1"/>
    <col min="1295" max="1537" width="8.88671875" style="279"/>
    <col min="1538" max="1538" width="3.6640625" style="279" customWidth="1"/>
    <col min="1539" max="1540" width="5.6640625" style="279" customWidth="1"/>
    <col min="1541" max="1541" width="13.33203125" style="279" customWidth="1"/>
    <col min="1542" max="1547" width="8.88671875" style="279"/>
    <col min="1548" max="1548" width="15.88671875" style="279" customWidth="1"/>
    <col min="1549" max="1549" width="27.44140625" style="279" customWidth="1"/>
    <col min="1550" max="1550" width="3.44140625" style="279" customWidth="1"/>
    <col min="1551" max="1793" width="8.88671875" style="279"/>
    <col min="1794" max="1794" width="3.6640625" style="279" customWidth="1"/>
    <col min="1795" max="1796" width="5.6640625" style="279" customWidth="1"/>
    <col min="1797" max="1797" width="13.33203125" style="279" customWidth="1"/>
    <col min="1798" max="1803" width="8.88671875" style="279"/>
    <col min="1804" max="1804" width="15.88671875" style="279" customWidth="1"/>
    <col min="1805" max="1805" width="27.44140625" style="279" customWidth="1"/>
    <col min="1806" max="1806" width="3.44140625" style="279" customWidth="1"/>
    <col min="1807" max="2049" width="8.88671875" style="279"/>
    <col min="2050" max="2050" width="3.6640625" style="279" customWidth="1"/>
    <col min="2051" max="2052" width="5.6640625" style="279" customWidth="1"/>
    <col min="2053" max="2053" width="13.33203125" style="279" customWidth="1"/>
    <col min="2054" max="2059" width="8.88671875" style="279"/>
    <col min="2060" max="2060" width="15.88671875" style="279" customWidth="1"/>
    <col min="2061" max="2061" width="27.44140625" style="279" customWidth="1"/>
    <col min="2062" max="2062" width="3.44140625" style="279" customWidth="1"/>
    <col min="2063" max="2305" width="8.88671875" style="279"/>
    <col min="2306" max="2306" width="3.6640625" style="279" customWidth="1"/>
    <col min="2307" max="2308" width="5.6640625" style="279" customWidth="1"/>
    <col min="2309" max="2309" width="13.33203125" style="279" customWidth="1"/>
    <col min="2310" max="2315" width="8.88671875" style="279"/>
    <col min="2316" max="2316" width="15.88671875" style="279" customWidth="1"/>
    <col min="2317" max="2317" width="27.44140625" style="279" customWidth="1"/>
    <col min="2318" max="2318" width="3.44140625" style="279" customWidth="1"/>
    <col min="2319" max="2561" width="8.88671875" style="279"/>
    <col min="2562" max="2562" width="3.6640625" style="279" customWidth="1"/>
    <col min="2563" max="2564" width="5.6640625" style="279" customWidth="1"/>
    <col min="2565" max="2565" width="13.33203125" style="279" customWidth="1"/>
    <col min="2566" max="2571" width="8.88671875" style="279"/>
    <col min="2572" max="2572" width="15.88671875" style="279" customWidth="1"/>
    <col min="2573" max="2573" width="27.44140625" style="279" customWidth="1"/>
    <col min="2574" max="2574" width="3.44140625" style="279" customWidth="1"/>
    <col min="2575" max="2817" width="8.88671875" style="279"/>
    <col min="2818" max="2818" width="3.6640625" style="279" customWidth="1"/>
    <col min="2819" max="2820" width="5.6640625" style="279" customWidth="1"/>
    <col min="2821" max="2821" width="13.33203125" style="279" customWidth="1"/>
    <col min="2822" max="2827" width="8.88671875" style="279"/>
    <col min="2828" max="2828" width="15.88671875" style="279" customWidth="1"/>
    <col min="2829" max="2829" width="27.44140625" style="279" customWidth="1"/>
    <col min="2830" max="2830" width="3.44140625" style="279" customWidth="1"/>
    <col min="2831" max="3073" width="8.88671875" style="279"/>
    <col min="3074" max="3074" width="3.6640625" style="279" customWidth="1"/>
    <col min="3075" max="3076" width="5.6640625" style="279" customWidth="1"/>
    <col min="3077" max="3077" width="13.33203125" style="279" customWidth="1"/>
    <col min="3078" max="3083" width="8.88671875" style="279"/>
    <col min="3084" max="3084" width="15.88671875" style="279" customWidth="1"/>
    <col min="3085" max="3085" width="27.44140625" style="279" customWidth="1"/>
    <col min="3086" max="3086" width="3.44140625" style="279" customWidth="1"/>
    <col min="3087" max="3329" width="8.88671875" style="279"/>
    <col min="3330" max="3330" width="3.6640625" style="279" customWidth="1"/>
    <col min="3331" max="3332" width="5.6640625" style="279" customWidth="1"/>
    <col min="3333" max="3333" width="13.33203125" style="279" customWidth="1"/>
    <col min="3334" max="3339" width="8.88671875" style="279"/>
    <col min="3340" max="3340" width="15.88671875" style="279" customWidth="1"/>
    <col min="3341" max="3341" width="27.44140625" style="279" customWidth="1"/>
    <col min="3342" max="3342" width="3.44140625" style="279" customWidth="1"/>
    <col min="3343" max="3585" width="8.88671875" style="279"/>
    <col min="3586" max="3586" width="3.6640625" style="279" customWidth="1"/>
    <col min="3587" max="3588" width="5.6640625" style="279" customWidth="1"/>
    <col min="3589" max="3589" width="13.33203125" style="279" customWidth="1"/>
    <col min="3590" max="3595" width="8.88671875" style="279"/>
    <col min="3596" max="3596" width="15.88671875" style="279" customWidth="1"/>
    <col min="3597" max="3597" width="27.44140625" style="279" customWidth="1"/>
    <col min="3598" max="3598" width="3.44140625" style="279" customWidth="1"/>
    <col min="3599" max="3841" width="8.88671875" style="279"/>
    <col min="3842" max="3842" width="3.6640625" style="279" customWidth="1"/>
    <col min="3843" max="3844" width="5.6640625" style="279" customWidth="1"/>
    <col min="3845" max="3845" width="13.33203125" style="279" customWidth="1"/>
    <col min="3846" max="3851" width="8.88671875" style="279"/>
    <col min="3852" max="3852" width="15.88671875" style="279" customWidth="1"/>
    <col min="3853" max="3853" width="27.44140625" style="279" customWidth="1"/>
    <col min="3854" max="3854" width="3.44140625" style="279" customWidth="1"/>
    <col min="3855" max="4097" width="8.88671875" style="279"/>
    <col min="4098" max="4098" width="3.6640625" style="279" customWidth="1"/>
    <col min="4099" max="4100" width="5.6640625" style="279" customWidth="1"/>
    <col min="4101" max="4101" width="13.33203125" style="279" customWidth="1"/>
    <col min="4102" max="4107" width="8.88671875" style="279"/>
    <col min="4108" max="4108" width="15.88671875" style="279" customWidth="1"/>
    <col min="4109" max="4109" width="27.44140625" style="279" customWidth="1"/>
    <col min="4110" max="4110" width="3.44140625" style="279" customWidth="1"/>
    <col min="4111" max="4353" width="8.88671875" style="279"/>
    <col min="4354" max="4354" width="3.6640625" style="279" customWidth="1"/>
    <col min="4355" max="4356" width="5.6640625" style="279" customWidth="1"/>
    <col min="4357" max="4357" width="13.33203125" style="279" customWidth="1"/>
    <col min="4358" max="4363" width="8.88671875" style="279"/>
    <col min="4364" max="4364" width="15.88671875" style="279" customWidth="1"/>
    <col min="4365" max="4365" width="27.44140625" style="279" customWidth="1"/>
    <col min="4366" max="4366" width="3.44140625" style="279" customWidth="1"/>
    <col min="4367" max="4609" width="8.88671875" style="279"/>
    <col min="4610" max="4610" width="3.6640625" style="279" customWidth="1"/>
    <col min="4611" max="4612" width="5.6640625" style="279" customWidth="1"/>
    <col min="4613" max="4613" width="13.33203125" style="279" customWidth="1"/>
    <col min="4614" max="4619" width="8.88671875" style="279"/>
    <col min="4620" max="4620" width="15.88671875" style="279" customWidth="1"/>
    <col min="4621" max="4621" width="27.44140625" style="279" customWidth="1"/>
    <col min="4622" max="4622" width="3.44140625" style="279" customWidth="1"/>
    <col min="4623" max="4865" width="8.88671875" style="279"/>
    <col min="4866" max="4866" width="3.6640625" style="279" customWidth="1"/>
    <col min="4867" max="4868" width="5.6640625" style="279" customWidth="1"/>
    <col min="4869" max="4869" width="13.33203125" style="279" customWidth="1"/>
    <col min="4870" max="4875" width="8.88671875" style="279"/>
    <col min="4876" max="4876" width="15.88671875" style="279" customWidth="1"/>
    <col min="4877" max="4877" width="27.44140625" style="279" customWidth="1"/>
    <col min="4878" max="4878" width="3.44140625" style="279" customWidth="1"/>
    <col min="4879" max="5121" width="8.88671875" style="279"/>
    <col min="5122" max="5122" width="3.6640625" style="279" customWidth="1"/>
    <col min="5123" max="5124" width="5.6640625" style="279" customWidth="1"/>
    <col min="5125" max="5125" width="13.33203125" style="279" customWidth="1"/>
    <col min="5126" max="5131" width="8.88671875" style="279"/>
    <col min="5132" max="5132" width="15.88671875" style="279" customWidth="1"/>
    <col min="5133" max="5133" width="27.44140625" style="279" customWidth="1"/>
    <col min="5134" max="5134" width="3.44140625" style="279" customWidth="1"/>
    <col min="5135" max="5377" width="8.88671875" style="279"/>
    <col min="5378" max="5378" width="3.6640625" style="279" customWidth="1"/>
    <col min="5379" max="5380" width="5.6640625" style="279" customWidth="1"/>
    <col min="5381" max="5381" width="13.33203125" style="279" customWidth="1"/>
    <col min="5382" max="5387" width="8.88671875" style="279"/>
    <col min="5388" max="5388" width="15.88671875" style="279" customWidth="1"/>
    <col min="5389" max="5389" width="27.44140625" style="279" customWidth="1"/>
    <col min="5390" max="5390" width="3.44140625" style="279" customWidth="1"/>
    <col min="5391" max="5633" width="8.88671875" style="279"/>
    <col min="5634" max="5634" width="3.6640625" style="279" customWidth="1"/>
    <col min="5635" max="5636" width="5.6640625" style="279" customWidth="1"/>
    <col min="5637" max="5637" width="13.33203125" style="279" customWidth="1"/>
    <col min="5638" max="5643" width="8.88671875" style="279"/>
    <col min="5644" max="5644" width="15.88671875" style="279" customWidth="1"/>
    <col min="5645" max="5645" width="27.44140625" style="279" customWidth="1"/>
    <col min="5646" max="5646" width="3.44140625" style="279" customWidth="1"/>
    <col min="5647" max="5889" width="8.88671875" style="279"/>
    <col min="5890" max="5890" width="3.6640625" style="279" customWidth="1"/>
    <col min="5891" max="5892" width="5.6640625" style="279" customWidth="1"/>
    <col min="5893" max="5893" width="13.33203125" style="279" customWidth="1"/>
    <col min="5894" max="5899" width="8.88671875" style="279"/>
    <col min="5900" max="5900" width="15.88671875" style="279" customWidth="1"/>
    <col min="5901" max="5901" width="27.44140625" style="279" customWidth="1"/>
    <col min="5902" max="5902" width="3.44140625" style="279" customWidth="1"/>
    <col min="5903" max="6145" width="8.88671875" style="279"/>
    <col min="6146" max="6146" width="3.6640625" style="279" customWidth="1"/>
    <col min="6147" max="6148" width="5.6640625" style="279" customWidth="1"/>
    <col min="6149" max="6149" width="13.33203125" style="279" customWidth="1"/>
    <col min="6150" max="6155" width="8.88671875" style="279"/>
    <col min="6156" max="6156" width="15.88671875" style="279" customWidth="1"/>
    <col min="6157" max="6157" width="27.44140625" style="279" customWidth="1"/>
    <col min="6158" max="6158" width="3.44140625" style="279" customWidth="1"/>
    <col min="6159" max="6401" width="8.88671875" style="279"/>
    <col min="6402" max="6402" width="3.6640625" style="279" customWidth="1"/>
    <col min="6403" max="6404" width="5.6640625" style="279" customWidth="1"/>
    <col min="6405" max="6405" width="13.33203125" style="279" customWidth="1"/>
    <col min="6406" max="6411" width="8.88671875" style="279"/>
    <col min="6412" max="6412" width="15.88671875" style="279" customWidth="1"/>
    <col min="6413" max="6413" width="27.44140625" style="279" customWidth="1"/>
    <col min="6414" max="6414" width="3.44140625" style="279" customWidth="1"/>
    <col min="6415" max="6657" width="8.88671875" style="279"/>
    <col min="6658" max="6658" width="3.6640625" style="279" customWidth="1"/>
    <col min="6659" max="6660" width="5.6640625" style="279" customWidth="1"/>
    <col min="6661" max="6661" width="13.33203125" style="279" customWidth="1"/>
    <col min="6662" max="6667" width="8.88671875" style="279"/>
    <col min="6668" max="6668" width="15.88671875" style="279" customWidth="1"/>
    <col min="6669" max="6669" width="27.44140625" style="279" customWidth="1"/>
    <col min="6670" max="6670" width="3.44140625" style="279" customWidth="1"/>
    <col min="6671" max="6913" width="8.88671875" style="279"/>
    <col min="6914" max="6914" width="3.6640625" style="279" customWidth="1"/>
    <col min="6915" max="6916" width="5.6640625" style="279" customWidth="1"/>
    <col min="6917" max="6917" width="13.33203125" style="279" customWidth="1"/>
    <col min="6918" max="6923" width="8.88671875" style="279"/>
    <col min="6924" max="6924" width="15.88671875" style="279" customWidth="1"/>
    <col min="6925" max="6925" width="27.44140625" style="279" customWidth="1"/>
    <col min="6926" max="6926" width="3.44140625" style="279" customWidth="1"/>
    <col min="6927" max="7169" width="8.88671875" style="279"/>
    <col min="7170" max="7170" width="3.6640625" style="279" customWidth="1"/>
    <col min="7171" max="7172" width="5.6640625" style="279" customWidth="1"/>
    <col min="7173" max="7173" width="13.33203125" style="279" customWidth="1"/>
    <col min="7174" max="7179" width="8.88671875" style="279"/>
    <col min="7180" max="7180" width="15.88671875" style="279" customWidth="1"/>
    <col min="7181" max="7181" width="27.44140625" style="279" customWidth="1"/>
    <col min="7182" max="7182" width="3.44140625" style="279" customWidth="1"/>
    <col min="7183" max="7425" width="8.88671875" style="279"/>
    <col min="7426" max="7426" width="3.6640625" style="279" customWidth="1"/>
    <col min="7427" max="7428" width="5.6640625" style="279" customWidth="1"/>
    <col min="7429" max="7429" width="13.33203125" style="279" customWidth="1"/>
    <col min="7430" max="7435" width="8.88671875" style="279"/>
    <col min="7436" max="7436" width="15.88671875" style="279" customWidth="1"/>
    <col min="7437" max="7437" width="27.44140625" style="279" customWidth="1"/>
    <col min="7438" max="7438" width="3.44140625" style="279" customWidth="1"/>
    <col min="7439" max="7681" width="8.88671875" style="279"/>
    <col min="7682" max="7682" width="3.6640625" style="279" customWidth="1"/>
    <col min="7683" max="7684" width="5.6640625" style="279" customWidth="1"/>
    <col min="7685" max="7685" width="13.33203125" style="279" customWidth="1"/>
    <col min="7686" max="7691" width="8.88671875" style="279"/>
    <col min="7692" max="7692" width="15.88671875" style="279" customWidth="1"/>
    <col min="7693" max="7693" width="27.44140625" style="279" customWidth="1"/>
    <col min="7694" max="7694" width="3.44140625" style="279" customWidth="1"/>
    <col min="7695" max="7937" width="8.88671875" style="279"/>
    <col min="7938" max="7938" width="3.6640625" style="279" customWidth="1"/>
    <col min="7939" max="7940" width="5.6640625" style="279" customWidth="1"/>
    <col min="7941" max="7941" width="13.33203125" style="279" customWidth="1"/>
    <col min="7942" max="7947" width="8.88671875" style="279"/>
    <col min="7948" max="7948" width="15.88671875" style="279" customWidth="1"/>
    <col min="7949" max="7949" width="27.44140625" style="279" customWidth="1"/>
    <col min="7950" max="7950" width="3.44140625" style="279" customWidth="1"/>
    <col min="7951" max="8193" width="8.88671875" style="279"/>
    <col min="8194" max="8194" width="3.6640625" style="279" customWidth="1"/>
    <col min="8195" max="8196" width="5.6640625" style="279" customWidth="1"/>
    <col min="8197" max="8197" width="13.33203125" style="279" customWidth="1"/>
    <col min="8198" max="8203" width="8.88671875" style="279"/>
    <col min="8204" max="8204" width="15.88671875" style="279" customWidth="1"/>
    <col min="8205" max="8205" width="27.44140625" style="279" customWidth="1"/>
    <col min="8206" max="8206" width="3.44140625" style="279" customWidth="1"/>
    <col min="8207" max="8449" width="8.88671875" style="279"/>
    <col min="8450" max="8450" width="3.6640625" style="279" customWidth="1"/>
    <col min="8451" max="8452" width="5.6640625" style="279" customWidth="1"/>
    <col min="8453" max="8453" width="13.33203125" style="279" customWidth="1"/>
    <col min="8454" max="8459" width="8.88671875" style="279"/>
    <col min="8460" max="8460" width="15.88671875" style="279" customWidth="1"/>
    <col min="8461" max="8461" width="27.44140625" style="279" customWidth="1"/>
    <col min="8462" max="8462" width="3.44140625" style="279" customWidth="1"/>
    <col min="8463" max="8705" width="8.88671875" style="279"/>
    <col min="8706" max="8706" width="3.6640625" style="279" customWidth="1"/>
    <col min="8707" max="8708" width="5.6640625" style="279" customWidth="1"/>
    <col min="8709" max="8709" width="13.33203125" style="279" customWidth="1"/>
    <col min="8710" max="8715" width="8.88671875" style="279"/>
    <col min="8716" max="8716" width="15.88671875" style="279" customWidth="1"/>
    <col min="8717" max="8717" width="27.44140625" style="279" customWidth="1"/>
    <col min="8718" max="8718" width="3.44140625" style="279" customWidth="1"/>
    <col min="8719" max="8961" width="8.88671875" style="279"/>
    <col min="8962" max="8962" width="3.6640625" style="279" customWidth="1"/>
    <col min="8963" max="8964" width="5.6640625" style="279" customWidth="1"/>
    <col min="8965" max="8965" width="13.33203125" style="279" customWidth="1"/>
    <col min="8966" max="8971" width="8.88671875" style="279"/>
    <col min="8972" max="8972" width="15.88671875" style="279" customWidth="1"/>
    <col min="8973" max="8973" width="27.44140625" style="279" customWidth="1"/>
    <col min="8974" max="8974" width="3.44140625" style="279" customWidth="1"/>
    <col min="8975" max="9217" width="8.88671875" style="279"/>
    <col min="9218" max="9218" width="3.6640625" style="279" customWidth="1"/>
    <col min="9219" max="9220" width="5.6640625" style="279" customWidth="1"/>
    <col min="9221" max="9221" width="13.33203125" style="279" customWidth="1"/>
    <col min="9222" max="9227" width="8.88671875" style="279"/>
    <col min="9228" max="9228" width="15.88671875" style="279" customWidth="1"/>
    <col min="9229" max="9229" width="27.44140625" style="279" customWidth="1"/>
    <col min="9230" max="9230" width="3.44140625" style="279" customWidth="1"/>
    <col min="9231" max="9473" width="8.88671875" style="279"/>
    <col min="9474" max="9474" width="3.6640625" style="279" customWidth="1"/>
    <col min="9475" max="9476" width="5.6640625" style="279" customWidth="1"/>
    <col min="9477" max="9477" width="13.33203125" style="279" customWidth="1"/>
    <col min="9478" max="9483" width="8.88671875" style="279"/>
    <col min="9484" max="9484" width="15.88671875" style="279" customWidth="1"/>
    <col min="9485" max="9485" width="27.44140625" style="279" customWidth="1"/>
    <col min="9486" max="9486" width="3.44140625" style="279" customWidth="1"/>
    <col min="9487" max="9729" width="8.88671875" style="279"/>
    <col min="9730" max="9730" width="3.6640625" style="279" customWidth="1"/>
    <col min="9731" max="9732" width="5.6640625" style="279" customWidth="1"/>
    <col min="9733" max="9733" width="13.33203125" style="279" customWidth="1"/>
    <col min="9734" max="9739" width="8.88671875" style="279"/>
    <col min="9740" max="9740" width="15.88671875" style="279" customWidth="1"/>
    <col min="9741" max="9741" width="27.44140625" style="279" customWidth="1"/>
    <col min="9742" max="9742" width="3.44140625" style="279" customWidth="1"/>
    <col min="9743" max="9985" width="8.88671875" style="279"/>
    <col min="9986" max="9986" width="3.6640625" style="279" customWidth="1"/>
    <col min="9987" max="9988" width="5.6640625" style="279" customWidth="1"/>
    <col min="9989" max="9989" width="13.33203125" style="279" customWidth="1"/>
    <col min="9990" max="9995" width="8.88671875" style="279"/>
    <col min="9996" max="9996" width="15.88671875" style="279" customWidth="1"/>
    <col min="9997" max="9997" width="27.44140625" style="279" customWidth="1"/>
    <col min="9998" max="9998" width="3.44140625" style="279" customWidth="1"/>
    <col min="9999" max="10241" width="8.88671875" style="279"/>
    <col min="10242" max="10242" width="3.6640625" style="279" customWidth="1"/>
    <col min="10243" max="10244" width="5.6640625" style="279" customWidth="1"/>
    <col min="10245" max="10245" width="13.33203125" style="279" customWidth="1"/>
    <col min="10246" max="10251" width="8.88671875" style="279"/>
    <col min="10252" max="10252" width="15.88671875" style="279" customWidth="1"/>
    <col min="10253" max="10253" width="27.44140625" style="279" customWidth="1"/>
    <col min="10254" max="10254" width="3.44140625" style="279" customWidth="1"/>
    <col min="10255" max="10497" width="8.88671875" style="279"/>
    <col min="10498" max="10498" width="3.6640625" style="279" customWidth="1"/>
    <col min="10499" max="10500" width="5.6640625" style="279" customWidth="1"/>
    <col min="10501" max="10501" width="13.33203125" style="279" customWidth="1"/>
    <col min="10502" max="10507" width="8.88671875" style="279"/>
    <col min="10508" max="10508" width="15.88671875" style="279" customWidth="1"/>
    <col min="10509" max="10509" width="27.44140625" style="279" customWidth="1"/>
    <col min="10510" max="10510" width="3.44140625" style="279" customWidth="1"/>
    <col min="10511" max="10753" width="8.88671875" style="279"/>
    <col min="10754" max="10754" width="3.6640625" style="279" customWidth="1"/>
    <col min="10755" max="10756" width="5.6640625" style="279" customWidth="1"/>
    <col min="10757" max="10757" width="13.33203125" style="279" customWidth="1"/>
    <col min="10758" max="10763" width="8.88671875" style="279"/>
    <col min="10764" max="10764" width="15.88671875" style="279" customWidth="1"/>
    <col min="10765" max="10765" width="27.44140625" style="279" customWidth="1"/>
    <col min="10766" max="10766" width="3.44140625" style="279" customWidth="1"/>
    <col min="10767" max="11009" width="8.88671875" style="279"/>
    <col min="11010" max="11010" width="3.6640625" style="279" customWidth="1"/>
    <col min="11011" max="11012" width="5.6640625" style="279" customWidth="1"/>
    <col min="11013" max="11013" width="13.33203125" style="279" customWidth="1"/>
    <col min="11014" max="11019" width="8.88671875" style="279"/>
    <col min="11020" max="11020" width="15.88671875" style="279" customWidth="1"/>
    <col min="11021" max="11021" width="27.44140625" style="279" customWidth="1"/>
    <col min="11022" max="11022" width="3.44140625" style="279" customWidth="1"/>
    <col min="11023" max="11265" width="8.88671875" style="279"/>
    <col min="11266" max="11266" width="3.6640625" style="279" customWidth="1"/>
    <col min="11267" max="11268" width="5.6640625" style="279" customWidth="1"/>
    <col min="11269" max="11269" width="13.33203125" style="279" customWidth="1"/>
    <col min="11270" max="11275" width="8.88671875" style="279"/>
    <col min="11276" max="11276" width="15.88671875" style="279" customWidth="1"/>
    <col min="11277" max="11277" width="27.44140625" style="279" customWidth="1"/>
    <col min="11278" max="11278" width="3.44140625" style="279" customWidth="1"/>
    <col min="11279" max="11521" width="8.88671875" style="279"/>
    <col min="11522" max="11522" width="3.6640625" style="279" customWidth="1"/>
    <col min="11523" max="11524" width="5.6640625" style="279" customWidth="1"/>
    <col min="11525" max="11525" width="13.33203125" style="279" customWidth="1"/>
    <col min="11526" max="11531" width="8.88671875" style="279"/>
    <col min="11532" max="11532" width="15.88671875" style="279" customWidth="1"/>
    <col min="11533" max="11533" width="27.44140625" style="279" customWidth="1"/>
    <col min="11534" max="11534" width="3.44140625" style="279" customWidth="1"/>
    <col min="11535" max="11777" width="8.88671875" style="279"/>
    <col min="11778" max="11778" width="3.6640625" style="279" customWidth="1"/>
    <col min="11779" max="11780" width="5.6640625" style="279" customWidth="1"/>
    <col min="11781" max="11781" width="13.33203125" style="279" customWidth="1"/>
    <col min="11782" max="11787" width="8.88671875" style="279"/>
    <col min="11788" max="11788" width="15.88671875" style="279" customWidth="1"/>
    <col min="11789" max="11789" width="27.44140625" style="279" customWidth="1"/>
    <col min="11790" max="11790" width="3.44140625" style="279" customWidth="1"/>
    <col min="11791" max="12033" width="8.88671875" style="279"/>
    <col min="12034" max="12034" width="3.6640625" style="279" customWidth="1"/>
    <col min="12035" max="12036" width="5.6640625" style="279" customWidth="1"/>
    <col min="12037" max="12037" width="13.33203125" style="279" customWidth="1"/>
    <col min="12038" max="12043" width="8.88671875" style="279"/>
    <col min="12044" max="12044" width="15.88671875" style="279" customWidth="1"/>
    <col min="12045" max="12045" width="27.44140625" style="279" customWidth="1"/>
    <col min="12046" max="12046" width="3.44140625" style="279" customWidth="1"/>
    <col min="12047" max="12289" width="8.88671875" style="279"/>
    <col min="12290" max="12290" width="3.6640625" style="279" customWidth="1"/>
    <col min="12291" max="12292" width="5.6640625" style="279" customWidth="1"/>
    <col min="12293" max="12293" width="13.33203125" style="279" customWidth="1"/>
    <col min="12294" max="12299" width="8.88671875" style="279"/>
    <col min="12300" max="12300" width="15.88671875" style="279" customWidth="1"/>
    <col min="12301" max="12301" width="27.44140625" style="279" customWidth="1"/>
    <col min="12302" max="12302" width="3.44140625" style="279" customWidth="1"/>
    <col min="12303" max="12545" width="8.88671875" style="279"/>
    <col min="12546" max="12546" width="3.6640625" style="279" customWidth="1"/>
    <col min="12547" max="12548" width="5.6640625" style="279" customWidth="1"/>
    <col min="12549" max="12549" width="13.33203125" style="279" customWidth="1"/>
    <col min="12550" max="12555" width="8.88671875" style="279"/>
    <col min="12556" max="12556" width="15.88671875" style="279" customWidth="1"/>
    <col min="12557" max="12557" width="27.44140625" style="279" customWidth="1"/>
    <col min="12558" max="12558" width="3.44140625" style="279" customWidth="1"/>
    <col min="12559" max="12801" width="8.88671875" style="279"/>
    <col min="12802" max="12802" width="3.6640625" style="279" customWidth="1"/>
    <col min="12803" max="12804" width="5.6640625" style="279" customWidth="1"/>
    <col min="12805" max="12805" width="13.33203125" style="279" customWidth="1"/>
    <col min="12806" max="12811" width="8.88671875" style="279"/>
    <col min="12812" max="12812" width="15.88671875" style="279" customWidth="1"/>
    <col min="12813" max="12813" width="27.44140625" style="279" customWidth="1"/>
    <col min="12814" max="12814" width="3.44140625" style="279" customWidth="1"/>
    <col min="12815" max="13057" width="8.88671875" style="279"/>
    <col min="13058" max="13058" width="3.6640625" style="279" customWidth="1"/>
    <col min="13059" max="13060" width="5.6640625" style="279" customWidth="1"/>
    <col min="13061" max="13061" width="13.33203125" style="279" customWidth="1"/>
    <col min="13062" max="13067" width="8.88671875" style="279"/>
    <col min="13068" max="13068" width="15.88671875" style="279" customWidth="1"/>
    <col min="13069" max="13069" width="27.44140625" style="279" customWidth="1"/>
    <col min="13070" max="13070" width="3.44140625" style="279" customWidth="1"/>
    <col min="13071" max="13313" width="8.88671875" style="279"/>
    <col min="13314" max="13314" width="3.6640625" style="279" customWidth="1"/>
    <col min="13315" max="13316" width="5.6640625" style="279" customWidth="1"/>
    <col min="13317" max="13317" width="13.33203125" style="279" customWidth="1"/>
    <col min="13318" max="13323" width="8.88671875" style="279"/>
    <col min="13324" max="13324" width="15.88671875" style="279" customWidth="1"/>
    <col min="13325" max="13325" width="27.44140625" style="279" customWidth="1"/>
    <col min="13326" max="13326" width="3.44140625" style="279" customWidth="1"/>
    <col min="13327" max="13569" width="8.88671875" style="279"/>
    <col min="13570" max="13570" width="3.6640625" style="279" customWidth="1"/>
    <col min="13571" max="13572" width="5.6640625" style="279" customWidth="1"/>
    <col min="13573" max="13573" width="13.33203125" style="279" customWidth="1"/>
    <col min="13574" max="13579" width="8.88671875" style="279"/>
    <col min="13580" max="13580" width="15.88671875" style="279" customWidth="1"/>
    <col min="13581" max="13581" width="27.44140625" style="279" customWidth="1"/>
    <col min="13582" max="13582" width="3.44140625" style="279" customWidth="1"/>
    <col min="13583" max="13825" width="8.88671875" style="279"/>
    <col min="13826" max="13826" width="3.6640625" style="279" customWidth="1"/>
    <col min="13827" max="13828" width="5.6640625" style="279" customWidth="1"/>
    <col min="13829" max="13829" width="13.33203125" style="279" customWidth="1"/>
    <col min="13830" max="13835" width="8.88671875" style="279"/>
    <col min="13836" max="13836" width="15.88671875" style="279" customWidth="1"/>
    <col min="13837" max="13837" width="27.44140625" style="279" customWidth="1"/>
    <col min="13838" max="13838" width="3.44140625" style="279" customWidth="1"/>
    <col min="13839" max="14081" width="8.88671875" style="279"/>
    <col min="14082" max="14082" width="3.6640625" style="279" customWidth="1"/>
    <col min="14083" max="14084" width="5.6640625" style="279" customWidth="1"/>
    <col min="14085" max="14085" width="13.33203125" style="279" customWidth="1"/>
    <col min="14086" max="14091" width="8.88671875" style="279"/>
    <col min="14092" max="14092" width="15.88671875" style="279" customWidth="1"/>
    <col min="14093" max="14093" width="27.44140625" style="279" customWidth="1"/>
    <col min="14094" max="14094" width="3.44140625" style="279" customWidth="1"/>
    <col min="14095" max="14337" width="8.88671875" style="279"/>
    <col min="14338" max="14338" width="3.6640625" style="279" customWidth="1"/>
    <col min="14339" max="14340" width="5.6640625" style="279" customWidth="1"/>
    <col min="14341" max="14341" width="13.33203125" style="279" customWidth="1"/>
    <col min="14342" max="14347" width="8.88671875" style="279"/>
    <col min="14348" max="14348" width="15.88671875" style="279" customWidth="1"/>
    <col min="14349" max="14349" width="27.44140625" style="279" customWidth="1"/>
    <col min="14350" max="14350" width="3.44140625" style="279" customWidth="1"/>
    <col min="14351" max="14593" width="8.88671875" style="279"/>
    <col min="14594" max="14594" width="3.6640625" style="279" customWidth="1"/>
    <col min="14595" max="14596" width="5.6640625" style="279" customWidth="1"/>
    <col min="14597" max="14597" width="13.33203125" style="279" customWidth="1"/>
    <col min="14598" max="14603" width="8.88671875" style="279"/>
    <col min="14604" max="14604" width="15.88671875" style="279" customWidth="1"/>
    <col min="14605" max="14605" width="27.44140625" style="279" customWidth="1"/>
    <col min="14606" max="14606" width="3.44140625" style="279" customWidth="1"/>
    <col min="14607" max="14849" width="8.88671875" style="279"/>
    <col min="14850" max="14850" width="3.6640625" style="279" customWidth="1"/>
    <col min="14851" max="14852" width="5.6640625" style="279" customWidth="1"/>
    <col min="14853" max="14853" width="13.33203125" style="279" customWidth="1"/>
    <col min="14854" max="14859" width="8.88671875" style="279"/>
    <col min="14860" max="14860" width="15.88671875" style="279" customWidth="1"/>
    <col min="14861" max="14861" width="27.44140625" style="279" customWidth="1"/>
    <col min="14862" max="14862" width="3.44140625" style="279" customWidth="1"/>
    <col min="14863" max="15105" width="8.88671875" style="279"/>
    <col min="15106" max="15106" width="3.6640625" style="279" customWidth="1"/>
    <col min="15107" max="15108" width="5.6640625" style="279" customWidth="1"/>
    <col min="15109" max="15109" width="13.33203125" style="279" customWidth="1"/>
    <col min="15110" max="15115" width="8.88671875" style="279"/>
    <col min="15116" max="15116" width="15.88671875" style="279" customWidth="1"/>
    <col min="15117" max="15117" width="27.44140625" style="279" customWidth="1"/>
    <col min="15118" max="15118" width="3.44140625" style="279" customWidth="1"/>
    <col min="15119" max="15361" width="8.88671875" style="279"/>
    <col min="15362" max="15362" width="3.6640625" style="279" customWidth="1"/>
    <col min="15363" max="15364" width="5.6640625" style="279" customWidth="1"/>
    <col min="15365" max="15365" width="13.33203125" style="279" customWidth="1"/>
    <col min="15366" max="15371" width="8.88671875" style="279"/>
    <col min="15372" max="15372" width="15.88671875" style="279" customWidth="1"/>
    <col min="15373" max="15373" width="27.44140625" style="279" customWidth="1"/>
    <col min="15374" max="15374" width="3.44140625" style="279" customWidth="1"/>
    <col min="15375" max="15617" width="8.88671875" style="279"/>
    <col min="15618" max="15618" width="3.6640625" style="279" customWidth="1"/>
    <col min="15619" max="15620" width="5.6640625" style="279" customWidth="1"/>
    <col min="15621" max="15621" width="13.33203125" style="279" customWidth="1"/>
    <col min="15622" max="15627" width="8.88671875" style="279"/>
    <col min="15628" max="15628" width="15.88671875" style="279" customWidth="1"/>
    <col min="15629" max="15629" width="27.44140625" style="279" customWidth="1"/>
    <col min="15630" max="15630" width="3.44140625" style="279" customWidth="1"/>
    <col min="15631" max="15873" width="8.88671875" style="279"/>
    <col min="15874" max="15874" width="3.6640625" style="279" customWidth="1"/>
    <col min="15875" max="15876" width="5.6640625" style="279" customWidth="1"/>
    <col min="15877" max="15877" width="13.33203125" style="279" customWidth="1"/>
    <col min="15878" max="15883" width="8.88671875" style="279"/>
    <col min="15884" max="15884" width="15.88671875" style="279" customWidth="1"/>
    <col min="15885" max="15885" width="27.44140625" style="279" customWidth="1"/>
    <col min="15886" max="15886" width="3.44140625" style="279" customWidth="1"/>
    <col min="15887" max="16129" width="8.88671875" style="279"/>
    <col min="16130" max="16130" width="3.6640625" style="279" customWidth="1"/>
    <col min="16131" max="16132" width="5.6640625" style="279" customWidth="1"/>
    <col min="16133" max="16133" width="13.33203125" style="279" customWidth="1"/>
    <col min="16134" max="16139" width="8.88671875" style="279"/>
    <col min="16140" max="16140" width="15.88671875" style="279" customWidth="1"/>
    <col min="16141" max="16141" width="27.44140625" style="279" customWidth="1"/>
    <col min="16142" max="16142" width="3.44140625" style="279" customWidth="1"/>
    <col min="16143" max="16384" width="8.88671875" style="279"/>
  </cols>
  <sheetData>
    <row r="1" spans="1:19" ht="28.2" customHeight="1" x14ac:dyDescent="0.25">
      <c r="A1" s="468" t="s">
        <v>378</v>
      </c>
      <c r="B1" s="469"/>
      <c r="C1" s="469"/>
      <c r="D1" s="469"/>
      <c r="E1" s="469"/>
      <c r="F1" s="469"/>
      <c r="G1" s="469"/>
      <c r="H1" s="469"/>
      <c r="I1" s="469"/>
      <c r="J1" s="469"/>
      <c r="K1" s="469"/>
      <c r="L1" s="469"/>
      <c r="M1" s="469"/>
      <c r="N1" s="469"/>
    </row>
    <row r="2" spans="1:19" s="280" customFormat="1" x14ac:dyDescent="0.25"/>
    <row r="3" spans="1:19" s="280" customFormat="1" ht="17.399999999999999" x14ac:dyDescent="0.3">
      <c r="B3" s="461" t="s">
        <v>235</v>
      </c>
      <c r="C3" s="461"/>
      <c r="D3" s="461"/>
      <c r="E3" s="461"/>
      <c r="F3" s="461"/>
      <c r="G3" s="461"/>
      <c r="H3" s="461"/>
      <c r="I3" s="461"/>
      <c r="J3" s="461"/>
      <c r="K3" s="461"/>
      <c r="L3" s="461"/>
      <c r="M3" s="461"/>
      <c r="N3" s="461"/>
      <c r="O3" s="461"/>
      <c r="P3" s="461"/>
      <c r="Q3" s="461"/>
      <c r="R3" s="461"/>
    </row>
    <row r="4" spans="1:19" s="280" customFormat="1" x14ac:dyDescent="0.25"/>
    <row r="5" spans="1:19" s="282" customFormat="1" ht="24" customHeight="1" x14ac:dyDescent="0.25">
      <c r="A5" s="281"/>
      <c r="B5" s="470" t="s">
        <v>62</v>
      </c>
      <c r="C5" s="471"/>
      <c r="D5" s="471"/>
      <c r="E5" s="339"/>
      <c r="F5" s="473">
        <v>850000</v>
      </c>
      <c r="G5" s="474"/>
      <c r="H5" s="474"/>
      <c r="I5" s="474"/>
      <c r="J5" s="474"/>
      <c r="K5" s="474"/>
      <c r="L5" s="474"/>
      <c r="M5" s="475"/>
      <c r="N5" s="281"/>
    </row>
    <row r="6" spans="1:19" s="280" customFormat="1" ht="6" customHeight="1" x14ac:dyDescent="0.25"/>
    <row r="7" spans="1:19" s="286" customFormat="1" x14ac:dyDescent="0.25">
      <c r="A7" s="283"/>
      <c r="B7" s="284" t="s">
        <v>68</v>
      </c>
      <c r="C7" s="285"/>
      <c r="D7" s="285"/>
      <c r="E7" s="285"/>
      <c r="F7" s="476" t="s">
        <v>70</v>
      </c>
      <c r="G7" s="477"/>
      <c r="H7" s="477"/>
      <c r="I7" s="477"/>
      <c r="J7" s="477"/>
      <c r="K7" s="477"/>
      <c r="L7" s="477"/>
      <c r="M7" s="478"/>
      <c r="N7" s="283"/>
    </row>
    <row r="8" spans="1:19" s="280" customFormat="1" ht="6" customHeight="1" x14ac:dyDescent="0.25"/>
    <row r="9" spans="1:19" x14ac:dyDescent="0.25">
      <c r="B9" s="287" t="s">
        <v>29</v>
      </c>
      <c r="C9" s="288"/>
      <c r="D9" s="288"/>
      <c r="E9" s="288"/>
      <c r="F9" s="482" t="s">
        <v>345</v>
      </c>
      <c r="G9" s="510"/>
      <c r="H9" s="510"/>
      <c r="I9" s="510"/>
      <c r="J9" s="510"/>
      <c r="K9" s="510"/>
      <c r="L9" s="510"/>
      <c r="M9" s="511"/>
    </row>
    <row r="10" spans="1:19" s="280" customFormat="1" ht="6" customHeight="1" x14ac:dyDescent="0.25">
      <c r="B10" s="289"/>
      <c r="C10" s="289"/>
      <c r="D10" s="289"/>
      <c r="E10" s="289"/>
    </row>
    <row r="11" spans="1:19" x14ac:dyDescent="0.25">
      <c r="B11" s="287" t="s">
        <v>30</v>
      </c>
      <c r="C11" s="288"/>
      <c r="D11" s="288"/>
      <c r="E11" s="288"/>
      <c r="F11" s="482" t="s">
        <v>157</v>
      </c>
      <c r="G11" s="483"/>
      <c r="H11" s="483"/>
      <c r="I11" s="483"/>
      <c r="J11" s="483"/>
      <c r="K11" s="483"/>
      <c r="L11" s="483"/>
      <c r="M11" s="484"/>
    </row>
    <row r="12" spans="1:19" s="280" customFormat="1" ht="6" customHeight="1" x14ac:dyDescent="0.25">
      <c r="B12" s="289"/>
      <c r="C12" s="289"/>
      <c r="D12" s="289"/>
      <c r="E12" s="289"/>
    </row>
    <row r="13" spans="1:19" ht="15" customHeight="1" x14ac:dyDescent="0.25">
      <c r="B13" s="290" t="s">
        <v>111</v>
      </c>
      <c r="C13" s="291"/>
      <c r="D13" s="288"/>
      <c r="E13" s="288"/>
      <c r="F13" s="485" t="str">
        <f>'[1]Pg1_Instructions for Completion'!E5</f>
        <v>[INSERT NAME]</v>
      </c>
      <c r="G13" s="486"/>
      <c r="H13" s="486"/>
      <c r="I13" s="486"/>
      <c r="J13" s="486"/>
      <c r="K13" s="486"/>
      <c r="L13" s="486"/>
      <c r="M13" s="487"/>
      <c r="S13" s="292"/>
    </row>
    <row r="14" spans="1:19" s="280" customFormat="1" ht="6" customHeight="1" x14ac:dyDescent="0.25"/>
    <row r="15" spans="1:19" s="280" customFormat="1" x14ac:dyDescent="0.25">
      <c r="B15" s="293" t="s">
        <v>31</v>
      </c>
      <c r="C15" s="293"/>
    </row>
    <row r="16" spans="1:19" s="280" customFormat="1" ht="6" customHeight="1" x14ac:dyDescent="0.25"/>
    <row r="17" spans="2:19" x14ac:dyDescent="0.25">
      <c r="B17" s="488" t="s">
        <v>32</v>
      </c>
      <c r="C17" s="288" t="s">
        <v>9</v>
      </c>
      <c r="D17" s="288"/>
      <c r="E17" s="288"/>
      <c r="F17" s="491" t="s">
        <v>423</v>
      </c>
      <c r="G17" s="492"/>
      <c r="H17" s="492"/>
      <c r="I17" s="492"/>
      <c r="J17" s="492"/>
      <c r="K17" s="492"/>
      <c r="L17" s="492"/>
      <c r="M17" s="493"/>
      <c r="N17" s="311"/>
    </row>
    <row r="18" spans="2:19" s="280" customFormat="1" ht="6" customHeight="1" x14ac:dyDescent="0.25">
      <c r="B18" s="489"/>
      <c r="C18" s="289"/>
      <c r="D18" s="289"/>
      <c r="E18" s="289"/>
      <c r="F18" s="278"/>
      <c r="G18" s="278"/>
      <c r="H18" s="278"/>
      <c r="I18" s="278"/>
      <c r="J18" s="278"/>
      <c r="K18" s="278"/>
      <c r="L18" s="278"/>
      <c r="M18" s="278"/>
      <c r="N18" s="311"/>
    </row>
    <row r="19" spans="2:19" ht="12.75" customHeight="1" x14ac:dyDescent="0.25">
      <c r="B19" s="489"/>
      <c r="C19" s="288" t="s">
        <v>10</v>
      </c>
      <c r="D19" s="288"/>
      <c r="E19" s="288"/>
      <c r="F19" s="701" t="s">
        <v>352</v>
      </c>
      <c r="G19" s="702"/>
      <c r="H19" s="702"/>
      <c r="I19" s="702"/>
      <c r="J19" s="702"/>
      <c r="K19" s="702"/>
      <c r="L19" s="702"/>
      <c r="M19" s="703"/>
      <c r="N19" s="311"/>
    </row>
    <row r="20" spans="2:19" s="280" customFormat="1" ht="6" customHeight="1" x14ac:dyDescent="0.25">
      <c r="B20" s="489"/>
      <c r="C20" s="294"/>
      <c r="D20" s="289"/>
      <c r="E20" s="289"/>
      <c r="F20" s="310"/>
      <c r="G20" s="310"/>
      <c r="H20" s="310"/>
      <c r="I20" s="310"/>
      <c r="J20" s="310"/>
      <c r="K20" s="310"/>
      <c r="L20" s="310"/>
      <c r="M20" s="310"/>
      <c r="N20" s="311"/>
    </row>
    <row r="21" spans="2:19" ht="199.8" customHeight="1" x14ac:dyDescent="0.25">
      <c r="B21" s="489"/>
      <c r="C21" s="291" t="s">
        <v>12</v>
      </c>
      <c r="D21" s="291"/>
      <c r="E21" s="291"/>
      <c r="F21" s="704" t="s">
        <v>388</v>
      </c>
      <c r="G21" s="702"/>
      <c r="H21" s="702"/>
      <c r="I21" s="702"/>
      <c r="J21" s="702"/>
      <c r="K21" s="702"/>
      <c r="L21" s="702"/>
      <c r="M21" s="703"/>
      <c r="N21" s="311"/>
    </row>
    <row r="22" spans="2:19" s="280" customFormat="1" ht="6" customHeight="1" x14ac:dyDescent="0.25">
      <c r="B22" s="489"/>
      <c r="C22" s="294"/>
      <c r="D22" s="289"/>
      <c r="E22" s="289"/>
      <c r="F22" s="310"/>
      <c r="G22" s="310"/>
      <c r="H22" s="310"/>
      <c r="I22" s="310"/>
      <c r="J22" s="310"/>
      <c r="K22" s="310"/>
      <c r="L22" s="310"/>
      <c r="M22" s="310"/>
      <c r="N22" s="311"/>
    </row>
    <row r="23" spans="2:19" ht="264" customHeight="1" x14ac:dyDescent="0.25">
      <c r="B23" s="489"/>
      <c r="C23" s="496" t="s">
        <v>158</v>
      </c>
      <c r="D23" s="499"/>
      <c r="E23" s="337"/>
      <c r="F23" s="498" t="s">
        <v>389</v>
      </c>
      <c r="G23" s="494"/>
      <c r="H23" s="494"/>
      <c r="I23" s="494"/>
      <c r="J23" s="494"/>
      <c r="K23" s="494"/>
      <c r="L23" s="494"/>
      <c r="M23" s="495"/>
      <c r="N23" s="311"/>
    </row>
    <row r="24" spans="2:19" s="280" customFormat="1" ht="6" customHeight="1" x14ac:dyDescent="0.25">
      <c r="B24" s="489"/>
      <c r="C24" s="294"/>
      <c r="D24" s="289"/>
      <c r="E24" s="289"/>
      <c r="F24" s="310"/>
      <c r="G24" s="310"/>
      <c r="H24" s="310"/>
      <c r="I24" s="310"/>
      <c r="J24" s="310"/>
      <c r="K24" s="310"/>
      <c r="L24" s="310"/>
      <c r="M24" s="310"/>
      <c r="N24" s="311"/>
    </row>
    <row r="25" spans="2:19" s="280" customFormat="1" ht="31.5" customHeight="1" x14ac:dyDescent="0.25">
      <c r="B25" s="489"/>
      <c r="C25" s="499" t="s">
        <v>80</v>
      </c>
      <c r="D25" s="499"/>
      <c r="E25" s="337"/>
      <c r="F25" s="500" t="s">
        <v>353</v>
      </c>
      <c r="G25" s="501"/>
      <c r="H25" s="501"/>
      <c r="I25" s="501"/>
      <c r="J25" s="501"/>
      <c r="K25" s="501"/>
      <c r="L25" s="501"/>
      <c r="M25" s="502"/>
      <c r="N25" s="311"/>
      <c r="O25" s="279"/>
      <c r="P25" s="279"/>
      <c r="Q25" s="279"/>
      <c r="R25" s="279"/>
      <c r="S25" s="279"/>
    </row>
    <row r="26" spans="2:19" s="280" customFormat="1" ht="6" customHeight="1" x14ac:dyDescent="0.25">
      <c r="B26" s="489"/>
      <c r="C26" s="294"/>
      <c r="D26" s="289"/>
      <c r="E26" s="289"/>
      <c r="F26" s="310"/>
      <c r="G26" s="310"/>
      <c r="H26" s="310"/>
      <c r="I26" s="310"/>
      <c r="J26" s="310"/>
      <c r="K26" s="310"/>
      <c r="L26" s="310"/>
      <c r="M26" s="310"/>
      <c r="N26" s="311"/>
    </row>
    <row r="27" spans="2:19" s="280" customFormat="1" ht="32.25" customHeight="1" x14ac:dyDescent="0.25">
      <c r="B27" s="489"/>
      <c r="C27" s="499" t="s">
        <v>13</v>
      </c>
      <c r="D27" s="499"/>
      <c r="E27" s="337"/>
      <c r="F27" s="600" t="s">
        <v>271</v>
      </c>
      <c r="G27" s="601"/>
      <c r="H27" s="601"/>
      <c r="I27" s="601"/>
      <c r="J27" s="601"/>
      <c r="K27" s="601"/>
      <c r="L27" s="601"/>
      <c r="M27" s="602"/>
      <c r="N27" s="297"/>
      <c r="O27" s="279"/>
      <c r="P27" s="279"/>
      <c r="Q27" s="279"/>
      <c r="R27" s="279"/>
      <c r="S27" s="279"/>
    </row>
    <row r="28" spans="2:19" s="280" customFormat="1" ht="6" customHeight="1" x14ac:dyDescent="0.25">
      <c r="B28" s="489"/>
      <c r="C28" s="294"/>
      <c r="D28" s="289"/>
      <c r="E28" s="289"/>
      <c r="F28" s="289"/>
      <c r="G28" s="289"/>
      <c r="H28" s="289"/>
      <c r="I28" s="289"/>
      <c r="J28" s="289"/>
      <c r="K28" s="289"/>
      <c r="L28" s="289"/>
      <c r="M28" s="289"/>
    </row>
    <row r="29" spans="2:19" s="280" customFormat="1" ht="81.75" customHeight="1" x14ac:dyDescent="0.25">
      <c r="B29" s="489"/>
      <c r="C29" s="499" t="s">
        <v>14</v>
      </c>
      <c r="D29" s="499"/>
      <c r="E29" s="337"/>
      <c r="F29" s="553" t="s">
        <v>354</v>
      </c>
      <c r="G29" s="554"/>
      <c r="H29" s="554"/>
      <c r="I29" s="554"/>
      <c r="J29" s="554"/>
      <c r="K29" s="554"/>
      <c r="L29" s="554"/>
      <c r="M29" s="555"/>
      <c r="O29" s="279"/>
      <c r="P29" s="279"/>
      <c r="Q29" s="279"/>
      <c r="R29" s="279"/>
      <c r="S29" s="279"/>
    </row>
    <row r="30" spans="2:19" s="280" customFormat="1" ht="6" customHeight="1" x14ac:dyDescent="0.25">
      <c r="B30" s="489"/>
      <c r="C30" s="294"/>
      <c r="D30" s="289"/>
      <c r="E30" s="289"/>
      <c r="F30" s="289"/>
      <c r="G30" s="289"/>
      <c r="H30" s="289"/>
      <c r="I30" s="289"/>
      <c r="J30" s="289"/>
      <c r="K30" s="289"/>
      <c r="L30" s="289"/>
      <c r="M30" s="289"/>
    </row>
    <row r="31" spans="2:19" s="280" customFormat="1" x14ac:dyDescent="0.25">
      <c r="B31" s="489"/>
      <c r="C31" s="499" t="s">
        <v>156</v>
      </c>
      <c r="D31" s="499"/>
      <c r="E31" s="338"/>
      <c r="F31" s="705" t="s">
        <v>355</v>
      </c>
      <c r="G31" s="705"/>
      <c r="H31" s="705"/>
      <c r="I31" s="705"/>
      <c r="J31" s="705"/>
      <c r="K31" s="705"/>
      <c r="L31" s="705"/>
      <c r="M31" s="705"/>
      <c r="O31" s="279"/>
      <c r="P31" s="279"/>
      <c r="Q31" s="279"/>
      <c r="R31" s="279"/>
      <c r="S31" s="279"/>
    </row>
    <row r="32" spans="2:19" s="280" customFormat="1" ht="6" customHeight="1" x14ac:dyDescent="0.25">
      <c r="B32" s="489"/>
      <c r="C32" s="294"/>
      <c r="D32" s="289"/>
      <c r="E32" s="289"/>
      <c r="F32" s="289"/>
      <c r="G32" s="289"/>
      <c r="H32" s="289"/>
      <c r="I32" s="289"/>
      <c r="J32" s="289"/>
      <c r="K32" s="289"/>
      <c r="L32" s="289"/>
      <c r="M32" s="289"/>
    </row>
    <row r="33" spans="2:19" s="280" customFormat="1" x14ac:dyDescent="0.25">
      <c r="B33" s="490"/>
      <c r="C33" s="499" t="s">
        <v>16</v>
      </c>
      <c r="D33" s="499"/>
      <c r="E33" s="338"/>
      <c r="F33" s="508" t="s">
        <v>246</v>
      </c>
      <c r="G33" s="508"/>
      <c r="H33" s="508"/>
      <c r="I33" s="508"/>
      <c r="J33" s="508"/>
      <c r="K33" s="508"/>
      <c r="L33" s="508"/>
      <c r="M33" s="508"/>
      <c r="O33" s="279"/>
      <c r="P33" s="279"/>
      <c r="Q33" s="279"/>
      <c r="R33" s="279"/>
      <c r="S33" s="279"/>
    </row>
    <row r="34" spans="2:19" s="280" customFormat="1" ht="6" customHeight="1" x14ac:dyDescent="0.25">
      <c r="B34" s="294"/>
      <c r="C34" s="294"/>
      <c r="D34" s="289"/>
      <c r="E34" s="289"/>
      <c r="F34" s="289"/>
      <c r="G34" s="289"/>
      <c r="H34" s="289"/>
      <c r="I34" s="289"/>
      <c r="J34" s="289"/>
      <c r="K34" s="289"/>
      <c r="L34" s="289"/>
      <c r="M34" s="289"/>
    </row>
    <row r="35" spans="2:19" s="280" customFormat="1" ht="21.6" customHeight="1" x14ac:dyDescent="0.25">
      <c r="B35" s="295" t="s">
        <v>28</v>
      </c>
      <c r="C35" s="288"/>
      <c r="D35" s="288"/>
      <c r="E35" s="288"/>
      <c r="F35" s="509" t="s">
        <v>272</v>
      </c>
      <c r="G35" s="510"/>
      <c r="H35" s="510"/>
      <c r="I35" s="510"/>
      <c r="J35" s="510"/>
      <c r="K35" s="510"/>
      <c r="L35" s="510"/>
      <c r="M35" s="511"/>
      <c r="O35" s="279"/>
      <c r="P35" s="279"/>
      <c r="Q35" s="279"/>
      <c r="R35" s="279"/>
      <c r="S35" s="279"/>
    </row>
    <row r="36" spans="2:19" s="280" customFormat="1" ht="6" customHeight="1" x14ac:dyDescent="0.25">
      <c r="B36" s="293"/>
      <c r="C36" s="293"/>
      <c r="F36" s="289"/>
      <c r="G36" s="289"/>
      <c r="H36" s="289"/>
      <c r="I36" s="289"/>
      <c r="J36" s="289"/>
      <c r="K36" s="289"/>
      <c r="L36" s="289"/>
      <c r="M36" s="289"/>
    </row>
    <row r="37" spans="2:19" s="280" customFormat="1" ht="20.399999999999999" customHeight="1" x14ac:dyDescent="0.25">
      <c r="B37" s="295" t="s">
        <v>33</v>
      </c>
      <c r="C37" s="288"/>
      <c r="D37" s="288"/>
      <c r="E37" s="288"/>
      <c r="F37" s="509" t="s">
        <v>273</v>
      </c>
      <c r="G37" s="510"/>
      <c r="H37" s="510"/>
      <c r="I37" s="510"/>
      <c r="J37" s="510"/>
      <c r="K37" s="510"/>
      <c r="L37" s="510"/>
      <c r="M37" s="511"/>
      <c r="O37" s="279"/>
      <c r="P37" s="279"/>
      <c r="Q37" s="279"/>
      <c r="R37" s="279"/>
      <c r="S37" s="279"/>
    </row>
    <row r="38" spans="2:19" s="280" customFormat="1" x14ac:dyDescent="0.25">
      <c r="B38" s="293"/>
      <c r="C38" s="293"/>
      <c r="F38" s="289"/>
      <c r="G38" s="289"/>
      <c r="H38" s="289"/>
      <c r="I38" s="289"/>
      <c r="J38" s="289"/>
      <c r="K38" s="289"/>
      <c r="L38" s="289"/>
      <c r="M38" s="289"/>
    </row>
    <row r="39" spans="2:19" s="280" customFormat="1" x14ac:dyDescent="0.25">
      <c r="B39" s="294"/>
      <c r="C39" s="294"/>
      <c r="D39" s="289"/>
      <c r="E39" s="289"/>
      <c r="F39" s="289"/>
      <c r="G39" s="289"/>
      <c r="H39" s="289"/>
      <c r="I39" s="289"/>
      <c r="J39" s="289"/>
      <c r="K39" s="289"/>
      <c r="L39" s="289"/>
      <c r="M39" s="289"/>
    </row>
    <row r="40" spans="2:19" s="280" customFormat="1" ht="15.6" x14ac:dyDescent="0.3">
      <c r="B40" s="313" t="s">
        <v>67</v>
      </c>
    </row>
    <row r="41" spans="2:19" s="280" customFormat="1" ht="6" customHeight="1" x14ac:dyDescent="0.25">
      <c r="B41" s="294"/>
      <c r="C41" s="294"/>
      <c r="D41" s="289"/>
      <c r="E41" s="289"/>
      <c r="F41" s="289"/>
      <c r="G41" s="289"/>
      <c r="H41" s="289"/>
      <c r="I41" s="289"/>
      <c r="J41" s="289"/>
      <c r="K41" s="289"/>
      <c r="L41" s="289"/>
      <c r="M41" s="289"/>
      <c r="N41" s="289"/>
    </row>
    <row r="42" spans="2:19" s="289" customFormat="1" ht="55.2" customHeight="1" x14ac:dyDescent="0.2">
      <c r="B42" s="296">
        <v>1</v>
      </c>
      <c r="C42" s="528" t="s">
        <v>274</v>
      </c>
      <c r="D42" s="528"/>
      <c r="E42" s="528"/>
      <c r="F42" s="528"/>
      <c r="G42" s="528"/>
      <c r="H42" s="528"/>
      <c r="I42" s="528"/>
      <c r="J42" s="528"/>
      <c r="K42" s="528"/>
      <c r="L42" s="528"/>
      <c r="M42" s="528"/>
      <c r="N42" s="528"/>
    </row>
    <row r="43" spans="2:19" s="289" customFormat="1" ht="42.6" customHeight="1" x14ac:dyDescent="0.2">
      <c r="B43" s="328">
        <v>2</v>
      </c>
      <c r="C43" s="528" t="s">
        <v>244</v>
      </c>
      <c r="D43" s="528"/>
      <c r="E43" s="528"/>
      <c r="F43" s="528"/>
      <c r="G43" s="528"/>
      <c r="H43" s="528"/>
      <c r="I43" s="528"/>
      <c r="J43" s="528"/>
      <c r="K43" s="528"/>
      <c r="L43" s="528"/>
      <c r="M43" s="528"/>
      <c r="N43" s="528"/>
    </row>
    <row r="44" spans="2:19" s="289" customFormat="1" ht="11.4" x14ac:dyDescent="0.2">
      <c r="B44" s="296"/>
      <c r="C44" s="335"/>
      <c r="D44" s="335"/>
      <c r="E44" s="335"/>
      <c r="F44" s="335"/>
      <c r="G44" s="335"/>
      <c r="H44" s="335"/>
      <c r="I44" s="335"/>
      <c r="J44" s="335"/>
      <c r="K44" s="335"/>
      <c r="L44" s="335"/>
      <c r="M44" s="335"/>
    </row>
    <row r="45" spans="2:19" s="342" customFormat="1" ht="13.8" x14ac:dyDescent="0.2">
      <c r="B45" s="599" t="s">
        <v>363</v>
      </c>
      <c r="C45" s="599"/>
      <c r="D45" s="599"/>
      <c r="E45" s="599"/>
      <c r="F45" s="599"/>
      <c r="G45" s="599"/>
      <c r="H45" s="599"/>
      <c r="I45" s="599"/>
      <c r="J45" s="599"/>
      <c r="K45" s="599"/>
      <c r="L45" s="599"/>
      <c r="M45" s="599"/>
    </row>
    <row r="46" spans="2:19" s="342" customFormat="1" ht="11.4" customHeight="1" x14ac:dyDescent="0.2">
      <c r="B46" s="535" t="s">
        <v>275</v>
      </c>
      <c r="C46" s="535"/>
      <c r="D46" s="535"/>
      <c r="E46" s="535"/>
      <c r="F46" s="535"/>
      <c r="G46" s="535"/>
      <c r="H46" s="535"/>
      <c r="I46" s="535"/>
      <c r="J46" s="535"/>
      <c r="K46" s="535"/>
      <c r="L46" s="535"/>
      <c r="M46" s="330">
        <v>0</v>
      </c>
    </row>
    <row r="47" spans="2:19" s="342" customFormat="1" ht="11.4" customHeight="1" x14ac:dyDescent="0.2">
      <c r="B47" s="535" t="s">
        <v>276</v>
      </c>
      <c r="C47" s="535"/>
      <c r="D47" s="535"/>
      <c r="E47" s="535"/>
      <c r="F47" s="535"/>
      <c r="G47" s="535"/>
      <c r="H47" s="535"/>
      <c r="I47" s="535"/>
      <c r="J47" s="535"/>
      <c r="K47" s="535"/>
      <c r="L47" s="535"/>
      <c r="M47" s="330">
        <v>0</v>
      </c>
    </row>
    <row r="48" spans="2:19" s="342" customFormat="1" ht="11.4" customHeight="1" x14ac:dyDescent="0.2">
      <c r="B48" s="535" t="s">
        <v>356</v>
      </c>
      <c r="C48" s="535"/>
      <c r="D48" s="535"/>
      <c r="E48" s="535"/>
      <c r="F48" s="535"/>
      <c r="G48" s="535"/>
      <c r="H48" s="535"/>
      <c r="I48" s="535"/>
      <c r="J48" s="535"/>
      <c r="K48" s="535"/>
      <c r="L48" s="535"/>
      <c r="M48" s="330">
        <v>0</v>
      </c>
    </row>
    <row r="49" spans="2:13" s="342" customFormat="1" ht="11.25" customHeight="1" x14ac:dyDescent="0.2">
      <c r="B49" s="535" t="s">
        <v>278</v>
      </c>
      <c r="C49" s="535"/>
      <c r="D49" s="535"/>
      <c r="E49" s="535"/>
      <c r="F49" s="535"/>
      <c r="G49" s="535"/>
      <c r="H49" s="535"/>
      <c r="I49" s="535"/>
      <c r="J49" s="535"/>
      <c r="K49" s="535"/>
      <c r="L49" s="535"/>
      <c r="M49" s="330">
        <v>0</v>
      </c>
    </row>
    <row r="50" spans="2:13" s="342" customFormat="1" ht="11.4" customHeight="1" x14ac:dyDescent="0.2">
      <c r="B50" s="535" t="s">
        <v>279</v>
      </c>
      <c r="C50" s="535"/>
      <c r="D50" s="535"/>
      <c r="E50" s="535"/>
      <c r="F50" s="535"/>
      <c r="G50" s="535"/>
      <c r="H50" s="535"/>
      <c r="I50" s="535"/>
      <c r="J50" s="535"/>
      <c r="K50" s="535"/>
      <c r="L50" s="535"/>
      <c r="M50" s="330">
        <v>0</v>
      </c>
    </row>
    <row r="51" spans="2:13" s="342" customFormat="1" ht="11.4" customHeight="1" x14ac:dyDescent="0.2">
      <c r="B51" s="535" t="s">
        <v>280</v>
      </c>
      <c r="C51" s="535"/>
      <c r="D51" s="535"/>
      <c r="E51" s="535"/>
      <c r="F51" s="535"/>
      <c r="G51" s="535"/>
      <c r="H51" s="535"/>
      <c r="I51" s="535"/>
      <c r="J51" s="535"/>
      <c r="K51" s="535"/>
      <c r="L51" s="535"/>
      <c r="M51" s="330">
        <v>0</v>
      </c>
    </row>
    <row r="52" spans="2:13" s="342" customFormat="1" ht="11.4" customHeight="1" x14ac:dyDescent="0.2">
      <c r="B52" s="535" t="s">
        <v>281</v>
      </c>
      <c r="C52" s="535"/>
      <c r="D52" s="535"/>
      <c r="E52" s="535"/>
      <c r="F52" s="535"/>
      <c r="G52" s="535"/>
      <c r="H52" s="535"/>
      <c r="I52" s="535"/>
      <c r="J52" s="535"/>
      <c r="K52" s="535"/>
      <c r="L52" s="535"/>
      <c r="M52" s="330">
        <v>0</v>
      </c>
    </row>
    <row r="53" spans="2:13" s="342" customFormat="1" ht="11.4" customHeight="1" x14ac:dyDescent="0.2">
      <c r="B53" s="537" t="s">
        <v>282</v>
      </c>
      <c r="C53" s="537"/>
      <c r="D53" s="537"/>
      <c r="E53" s="537"/>
      <c r="F53" s="537"/>
      <c r="G53" s="537"/>
      <c r="H53" s="537"/>
      <c r="I53" s="537"/>
      <c r="J53" s="537"/>
      <c r="K53" s="537"/>
      <c r="L53" s="537"/>
      <c r="M53" s="330">
        <v>0</v>
      </c>
    </row>
    <row r="54" spans="2:13" s="342" customFormat="1" ht="11.4" customHeight="1" x14ac:dyDescent="0.2">
      <c r="B54" s="537" t="s">
        <v>282</v>
      </c>
      <c r="C54" s="537"/>
      <c r="D54" s="537"/>
      <c r="E54" s="537"/>
      <c r="F54" s="537"/>
      <c r="G54" s="537"/>
      <c r="H54" s="537"/>
      <c r="I54" s="537"/>
      <c r="J54" s="537"/>
      <c r="K54" s="537"/>
      <c r="L54" s="537"/>
      <c r="M54" s="330">
        <v>0</v>
      </c>
    </row>
    <row r="55" spans="2:13" s="342" customFormat="1" ht="11.4" customHeight="1" x14ac:dyDescent="0.2">
      <c r="B55" s="537" t="s">
        <v>282</v>
      </c>
      <c r="C55" s="537"/>
      <c r="D55" s="537"/>
      <c r="E55" s="537"/>
      <c r="F55" s="537"/>
      <c r="G55" s="537"/>
      <c r="H55" s="537"/>
      <c r="I55" s="537"/>
      <c r="J55" s="537"/>
      <c r="K55" s="537"/>
      <c r="L55" s="537"/>
      <c r="M55" s="330">
        <v>0</v>
      </c>
    </row>
    <row r="56" spans="2:13" s="342" customFormat="1" ht="11.4" customHeight="1" x14ac:dyDescent="0.2">
      <c r="B56" s="575" t="s">
        <v>283</v>
      </c>
      <c r="C56" s="575"/>
      <c r="D56" s="575"/>
      <c r="E56" s="575"/>
      <c r="F56" s="575"/>
      <c r="G56" s="575"/>
      <c r="H56" s="575"/>
      <c r="I56" s="575"/>
      <c r="J56" s="575"/>
      <c r="K56" s="575"/>
      <c r="L56" s="575"/>
      <c r="M56" s="331">
        <f>SUM(M46:M55)</f>
        <v>0</v>
      </c>
    </row>
    <row r="57" spans="2:13" s="342" customFormat="1" ht="11.4" customHeight="1" x14ac:dyDescent="0.2">
      <c r="B57" s="598"/>
      <c r="C57" s="598"/>
      <c r="D57" s="598"/>
      <c r="E57" s="598"/>
      <c r="F57" s="598"/>
      <c r="G57" s="598"/>
      <c r="H57" s="598"/>
      <c r="I57" s="598"/>
      <c r="J57" s="598"/>
      <c r="K57" s="598"/>
      <c r="L57" s="598"/>
      <c r="M57" s="343"/>
    </row>
    <row r="58" spans="2:13" s="342" customFormat="1" ht="11.4" customHeight="1" x14ac:dyDescent="0.2">
      <c r="B58" s="535" t="s">
        <v>284</v>
      </c>
      <c r="C58" s="535"/>
      <c r="D58" s="535"/>
      <c r="E58" s="535"/>
      <c r="F58" s="535"/>
      <c r="G58" s="535"/>
      <c r="H58" s="535"/>
      <c r="I58" s="535"/>
      <c r="J58" s="535"/>
      <c r="K58" s="535"/>
      <c r="L58" s="535"/>
      <c r="M58" s="330">
        <v>0</v>
      </c>
    </row>
    <row r="59" spans="2:13" s="342" customFormat="1" ht="27" customHeight="1" x14ac:dyDescent="0.2">
      <c r="B59" s="535" t="s">
        <v>357</v>
      </c>
      <c r="C59" s="535"/>
      <c r="D59" s="535"/>
      <c r="E59" s="535"/>
      <c r="F59" s="535"/>
      <c r="G59" s="535"/>
      <c r="H59" s="535"/>
      <c r="I59" s="535"/>
      <c r="J59" s="535"/>
      <c r="K59" s="535"/>
      <c r="L59" s="535"/>
      <c r="M59" s="332">
        <v>0</v>
      </c>
    </row>
    <row r="60" spans="2:13" s="342" customFormat="1" ht="11.4" customHeight="1" x14ac:dyDescent="0.2">
      <c r="B60" s="535" t="s">
        <v>286</v>
      </c>
      <c r="C60" s="535"/>
      <c r="D60" s="535"/>
      <c r="E60" s="535"/>
      <c r="F60" s="535"/>
      <c r="G60" s="535"/>
      <c r="H60" s="535"/>
      <c r="I60" s="535"/>
      <c r="J60" s="535"/>
      <c r="K60" s="535"/>
      <c r="L60" s="535"/>
      <c r="M60" s="330">
        <v>0</v>
      </c>
    </row>
    <row r="61" spans="2:13" s="342" customFormat="1" ht="11.4" customHeight="1" x14ac:dyDescent="0.2">
      <c r="B61" s="537" t="s">
        <v>282</v>
      </c>
      <c r="C61" s="537"/>
      <c r="D61" s="537"/>
      <c r="E61" s="537"/>
      <c r="F61" s="537"/>
      <c r="G61" s="537"/>
      <c r="H61" s="537"/>
      <c r="I61" s="537"/>
      <c r="J61" s="537"/>
      <c r="K61" s="537"/>
      <c r="L61" s="537"/>
      <c r="M61" s="330">
        <v>0</v>
      </c>
    </row>
    <row r="62" spans="2:13" s="342" customFormat="1" ht="11.4" customHeight="1" x14ac:dyDescent="0.2">
      <c r="B62" s="537" t="s">
        <v>282</v>
      </c>
      <c r="C62" s="537"/>
      <c r="D62" s="537"/>
      <c r="E62" s="537"/>
      <c r="F62" s="537"/>
      <c r="G62" s="537"/>
      <c r="H62" s="537"/>
      <c r="I62" s="537"/>
      <c r="J62" s="537"/>
      <c r="K62" s="537"/>
      <c r="L62" s="537"/>
      <c r="M62" s="330">
        <v>0</v>
      </c>
    </row>
    <row r="63" spans="2:13" s="342" customFormat="1" ht="11.4" customHeight="1" x14ac:dyDescent="0.2">
      <c r="B63" s="537" t="s">
        <v>282</v>
      </c>
      <c r="C63" s="537"/>
      <c r="D63" s="537"/>
      <c r="E63" s="537"/>
      <c r="F63" s="537"/>
      <c r="G63" s="537"/>
      <c r="H63" s="537"/>
      <c r="I63" s="537"/>
      <c r="J63" s="537"/>
      <c r="K63" s="537"/>
      <c r="L63" s="537"/>
      <c r="M63" s="330">
        <v>0</v>
      </c>
    </row>
    <row r="64" spans="2:13" s="342" customFormat="1" ht="11.4" customHeight="1" x14ac:dyDescent="0.2">
      <c r="B64" s="575" t="s">
        <v>287</v>
      </c>
      <c r="C64" s="575"/>
      <c r="D64" s="575"/>
      <c r="E64" s="575"/>
      <c r="F64" s="575"/>
      <c r="G64" s="575"/>
      <c r="H64" s="575"/>
      <c r="I64" s="575"/>
      <c r="J64" s="575"/>
      <c r="K64" s="575"/>
      <c r="L64" s="575"/>
      <c r="M64" s="331">
        <f>SUM(M58:M63)</f>
        <v>0</v>
      </c>
    </row>
    <row r="65" spans="2:13" s="342" customFormat="1" ht="11.4" customHeight="1" x14ac:dyDescent="0.2">
      <c r="B65" s="344"/>
      <c r="C65" s="344"/>
      <c r="D65" s="344"/>
      <c r="E65" s="344"/>
      <c r="F65" s="345"/>
      <c r="G65" s="343"/>
      <c r="H65" s="343"/>
      <c r="I65" s="343"/>
      <c r="J65" s="343"/>
      <c r="K65" s="343"/>
      <c r="L65" s="343"/>
      <c r="M65" s="343"/>
    </row>
    <row r="66" spans="2:13" s="342" customFormat="1" ht="11.4" customHeight="1" x14ac:dyDescent="0.2">
      <c r="B66" s="535" t="s">
        <v>288</v>
      </c>
      <c r="C66" s="535"/>
      <c r="D66" s="535"/>
      <c r="E66" s="535"/>
      <c r="F66" s="535"/>
      <c r="G66" s="535"/>
      <c r="H66" s="535"/>
      <c r="I66" s="535"/>
      <c r="J66" s="535"/>
      <c r="K66" s="535"/>
      <c r="L66" s="535"/>
      <c r="M66" s="330">
        <v>0</v>
      </c>
    </row>
    <row r="67" spans="2:13" s="342" customFormat="1" ht="11.4" customHeight="1" x14ac:dyDescent="0.2">
      <c r="B67" s="535" t="s">
        <v>289</v>
      </c>
      <c r="C67" s="535"/>
      <c r="D67" s="535"/>
      <c r="E67" s="535"/>
      <c r="F67" s="535"/>
      <c r="G67" s="535"/>
      <c r="H67" s="535"/>
      <c r="I67" s="535"/>
      <c r="J67" s="535"/>
      <c r="K67" s="535"/>
      <c r="L67" s="535"/>
      <c r="M67" s="330">
        <v>0</v>
      </c>
    </row>
    <row r="68" spans="2:13" s="342" customFormat="1" ht="11.4" customHeight="1" x14ac:dyDescent="0.2">
      <c r="B68" s="535" t="s">
        <v>290</v>
      </c>
      <c r="C68" s="535"/>
      <c r="D68" s="535"/>
      <c r="E68" s="535"/>
      <c r="F68" s="535"/>
      <c r="G68" s="535"/>
      <c r="H68" s="535"/>
      <c r="I68" s="535"/>
      <c r="J68" s="535"/>
      <c r="K68" s="535"/>
      <c r="L68" s="535"/>
      <c r="M68" s="330">
        <v>0</v>
      </c>
    </row>
    <row r="69" spans="2:13" s="342" customFormat="1" ht="11.4" customHeight="1" x14ac:dyDescent="0.2">
      <c r="B69" s="537" t="s">
        <v>282</v>
      </c>
      <c r="C69" s="537"/>
      <c r="D69" s="537"/>
      <c r="E69" s="537"/>
      <c r="F69" s="537"/>
      <c r="G69" s="537"/>
      <c r="H69" s="537"/>
      <c r="I69" s="537"/>
      <c r="J69" s="537"/>
      <c r="K69" s="537"/>
      <c r="L69" s="537"/>
      <c r="M69" s="330">
        <v>0</v>
      </c>
    </row>
    <row r="70" spans="2:13" s="342" customFormat="1" ht="11.4" customHeight="1" x14ac:dyDescent="0.2">
      <c r="B70" s="537" t="s">
        <v>282</v>
      </c>
      <c r="C70" s="537"/>
      <c r="D70" s="537"/>
      <c r="E70" s="537"/>
      <c r="F70" s="537"/>
      <c r="G70" s="537"/>
      <c r="H70" s="537"/>
      <c r="I70" s="537"/>
      <c r="J70" s="537"/>
      <c r="K70" s="537"/>
      <c r="L70" s="537"/>
      <c r="M70" s="330">
        <v>0</v>
      </c>
    </row>
    <row r="71" spans="2:13" s="342" customFormat="1" ht="11.4" customHeight="1" x14ac:dyDescent="0.2">
      <c r="B71" s="537" t="s">
        <v>282</v>
      </c>
      <c r="C71" s="537"/>
      <c r="D71" s="537"/>
      <c r="E71" s="537"/>
      <c r="F71" s="537"/>
      <c r="G71" s="537"/>
      <c r="H71" s="537"/>
      <c r="I71" s="537"/>
      <c r="J71" s="537"/>
      <c r="K71" s="537"/>
      <c r="L71" s="537"/>
      <c r="M71" s="330">
        <v>0</v>
      </c>
    </row>
    <row r="72" spans="2:13" s="342" customFormat="1" ht="11.4" customHeight="1" x14ac:dyDescent="0.2">
      <c r="B72" s="575" t="s">
        <v>291</v>
      </c>
      <c r="C72" s="575"/>
      <c r="D72" s="575"/>
      <c r="E72" s="575"/>
      <c r="F72" s="575"/>
      <c r="G72" s="575"/>
      <c r="H72" s="575"/>
      <c r="I72" s="575"/>
      <c r="J72" s="575"/>
      <c r="K72" s="575"/>
      <c r="L72" s="575"/>
      <c r="M72" s="331">
        <f>SUM(M66:M71)</f>
        <v>0</v>
      </c>
    </row>
    <row r="73" spans="2:13" s="342" customFormat="1" ht="31.8" customHeight="1" x14ac:dyDescent="0.2">
      <c r="B73" s="545" t="s">
        <v>293</v>
      </c>
      <c r="C73" s="545"/>
      <c r="D73" s="545"/>
      <c r="E73" s="545"/>
      <c r="F73" s="545"/>
      <c r="G73" s="545"/>
      <c r="H73" s="545"/>
      <c r="I73" s="545"/>
      <c r="J73" s="545"/>
      <c r="K73" s="545"/>
      <c r="L73" s="545"/>
      <c r="M73" s="545"/>
    </row>
    <row r="74" spans="2:13" s="342" customFormat="1" ht="11.25" customHeight="1" x14ac:dyDescent="0.2">
      <c r="B74" s="346"/>
      <c r="C74" s="344"/>
      <c r="D74" s="344"/>
      <c r="E74" s="344"/>
      <c r="F74" s="344"/>
      <c r="G74" s="344"/>
      <c r="H74" s="344"/>
      <c r="I74" s="344"/>
      <c r="J74" s="344"/>
      <c r="K74" s="344"/>
      <c r="L74" s="344"/>
      <c r="M74" s="344"/>
    </row>
    <row r="75" spans="2:13" s="342" customFormat="1" ht="21.75" customHeight="1" x14ac:dyDescent="0.2">
      <c r="B75" s="542" t="s">
        <v>364</v>
      </c>
      <c r="C75" s="543"/>
      <c r="D75" s="543"/>
      <c r="E75" s="543"/>
      <c r="F75" s="543"/>
      <c r="G75" s="543"/>
      <c r="H75" s="543"/>
      <c r="I75" s="543"/>
      <c r="J75" s="543"/>
      <c r="K75" s="543"/>
      <c r="L75" s="544"/>
      <c r="M75" s="333">
        <f>SUM(M72,M64,M56)</f>
        <v>0</v>
      </c>
    </row>
    <row r="76" spans="2:13" s="342" customFormat="1" ht="15.6" x14ac:dyDescent="0.2">
      <c r="B76" s="350"/>
      <c r="C76" s="350"/>
      <c r="D76" s="350"/>
      <c r="E76" s="350"/>
      <c r="F76" s="350"/>
      <c r="G76" s="350"/>
      <c r="H76" s="350"/>
      <c r="I76" s="350"/>
      <c r="J76" s="350"/>
      <c r="K76" s="350"/>
      <c r="L76" s="350"/>
      <c r="M76" s="351"/>
    </row>
    <row r="77" spans="2:13" s="342" customFormat="1" ht="13.8" x14ac:dyDescent="0.2">
      <c r="B77" s="599" t="s">
        <v>365</v>
      </c>
      <c r="C77" s="599"/>
      <c r="D77" s="599"/>
      <c r="E77" s="599"/>
      <c r="F77" s="599"/>
      <c r="G77" s="599"/>
      <c r="H77" s="599"/>
      <c r="I77" s="599"/>
      <c r="J77" s="599"/>
      <c r="K77" s="599"/>
      <c r="L77" s="599"/>
      <c r="M77" s="599"/>
    </row>
    <row r="78" spans="2:13" s="342" customFormat="1" ht="11.4" customHeight="1" x14ac:dyDescent="0.2">
      <c r="B78" s="535" t="s">
        <v>275</v>
      </c>
      <c r="C78" s="535"/>
      <c r="D78" s="535"/>
      <c r="E78" s="535"/>
      <c r="F78" s="535"/>
      <c r="G78" s="535"/>
      <c r="H78" s="535"/>
      <c r="I78" s="535"/>
      <c r="J78" s="535"/>
      <c r="K78" s="535"/>
      <c r="L78" s="535"/>
      <c r="M78" s="330">
        <v>0</v>
      </c>
    </row>
    <row r="79" spans="2:13" s="342" customFormat="1" ht="11.4" customHeight="1" x14ac:dyDescent="0.2">
      <c r="B79" s="535" t="s">
        <v>276</v>
      </c>
      <c r="C79" s="535"/>
      <c r="D79" s="535"/>
      <c r="E79" s="535"/>
      <c r="F79" s="535"/>
      <c r="G79" s="535"/>
      <c r="H79" s="535"/>
      <c r="I79" s="535"/>
      <c r="J79" s="535"/>
      <c r="K79" s="535"/>
      <c r="L79" s="535"/>
      <c r="M79" s="330">
        <v>0</v>
      </c>
    </row>
    <row r="80" spans="2:13" s="342" customFormat="1" ht="11.4" customHeight="1" x14ac:dyDescent="0.2">
      <c r="B80" s="535" t="s">
        <v>356</v>
      </c>
      <c r="C80" s="535"/>
      <c r="D80" s="535"/>
      <c r="E80" s="535"/>
      <c r="F80" s="535"/>
      <c r="G80" s="535"/>
      <c r="H80" s="535"/>
      <c r="I80" s="535"/>
      <c r="J80" s="535"/>
      <c r="K80" s="535"/>
      <c r="L80" s="535"/>
      <c r="M80" s="330">
        <v>0</v>
      </c>
    </row>
    <row r="81" spans="2:13" s="342" customFormat="1" ht="11.25" customHeight="1" x14ac:dyDescent="0.2">
      <c r="B81" s="535" t="s">
        <v>278</v>
      </c>
      <c r="C81" s="535"/>
      <c r="D81" s="535"/>
      <c r="E81" s="535"/>
      <c r="F81" s="535"/>
      <c r="G81" s="535"/>
      <c r="H81" s="535"/>
      <c r="I81" s="535"/>
      <c r="J81" s="535"/>
      <c r="K81" s="535"/>
      <c r="L81" s="535"/>
      <c r="M81" s="330">
        <v>0</v>
      </c>
    </row>
    <row r="82" spans="2:13" s="342" customFormat="1" ht="11.4" customHeight="1" x14ac:dyDescent="0.2">
      <c r="B82" s="535" t="s">
        <v>279</v>
      </c>
      <c r="C82" s="535"/>
      <c r="D82" s="535"/>
      <c r="E82" s="535"/>
      <c r="F82" s="535"/>
      <c r="G82" s="535"/>
      <c r="H82" s="535"/>
      <c r="I82" s="535"/>
      <c r="J82" s="535"/>
      <c r="K82" s="535"/>
      <c r="L82" s="535"/>
      <c r="M82" s="330">
        <v>0</v>
      </c>
    </row>
    <row r="83" spans="2:13" s="342" customFormat="1" ht="11.4" customHeight="1" x14ac:dyDescent="0.2">
      <c r="B83" s="535" t="s">
        <v>280</v>
      </c>
      <c r="C83" s="535"/>
      <c r="D83" s="535"/>
      <c r="E83" s="535"/>
      <c r="F83" s="535"/>
      <c r="G83" s="535"/>
      <c r="H83" s="535"/>
      <c r="I83" s="535"/>
      <c r="J83" s="535"/>
      <c r="K83" s="535"/>
      <c r="L83" s="535"/>
      <c r="M83" s="330">
        <v>0</v>
      </c>
    </row>
    <row r="84" spans="2:13" s="342" customFormat="1" ht="11.4" customHeight="1" x14ac:dyDescent="0.2">
      <c r="B84" s="535" t="s">
        <v>281</v>
      </c>
      <c r="C84" s="535"/>
      <c r="D84" s="535"/>
      <c r="E84" s="535"/>
      <c r="F84" s="535"/>
      <c r="G84" s="535"/>
      <c r="H84" s="535"/>
      <c r="I84" s="535"/>
      <c r="J84" s="535"/>
      <c r="K84" s="535"/>
      <c r="L84" s="535"/>
      <c r="M84" s="330">
        <v>0</v>
      </c>
    </row>
    <row r="85" spans="2:13" s="342" customFormat="1" ht="11.4" customHeight="1" x14ac:dyDescent="0.2">
      <c r="B85" s="537" t="s">
        <v>282</v>
      </c>
      <c r="C85" s="537"/>
      <c r="D85" s="537"/>
      <c r="E85" s="537"/>
      <c r="F85" s="537"/>
      <c r="G85" s="537"/>
      <c r="H85" s="537"/>
      <c r="I85" s="537"/>
      <c r="J85" s="537"/>
      <c r="K85" s="537"/>
      <c r="L85" s="537"/>
      <c r="M85" s="330">
        <v>0</v>
      </c>
    </row>
    <row r="86" spans="2:13" s="342" customFormat="1" ht="11.4" customHeight="1" x14ac:dyDescent="0.2">
      <c r="B86" s="537" t="s">
        <v>282</v>
      </c>
      <c r="C86" s="537"/>
      <c r="D86" s="537"/>
      <c r="E86" s="537"/>
      <c r="F86" s="537"/>
      <c r="G86" s="537"/>
      <c r="H86" s="537"/>
      <c r="I86" s="537"/>
      <c r="J86" s="537"/>
      <c r="K86" s="537"/>
      <c r="L86" s="537"/>
      <c r="M86" s="330">
        <v>0</v>
      </c>
    </row>
    <row r="87" spans="2:13" s="342" customFormat="1" ht="11.4" customHeight="1" x14ac:dyDescent="0.2">
      <c r="B87" s="537" t="s">
        <v>282</v>
      </c>
      <c r="C87" s="537"/>
      <c r="D87" s="537"/>
      <c r="E87" s="537"/>
      <c r="F87" s="537"/>
      <c r="G87" s="537"/>
      <c r="H87" s="537"/>
      <c r="I87" s="537"/>
      <c r="J87" s="537"/>
      <c r="K87" s="537"/>
      <c r="L87" s="537"/>
      <c r="M87" s="330">
        <v>0</v>
      </c>
    </row>
    <row r="88" spans="2:13" s="342" customFormat="1" ht="11.4" customHeight="1" x14ac:dyDescent="0.2">
      <c r="B88" s="575" t="s">
        <v>283</v>
      </c>
      <c r="C88" s="575"/>
      <c r="D88" s="575"/>
      <c r="E88" s="575"/>
      <c r="F88" s="575"/>
      <c r="G88" s="575"/>
      <c r="H88" s="575"/>
      <c r="I88" s="575"/>
      <c r="J88" s="575"/>
      <c r="K88" s="575"/>
      <c r="L88" s="575"/>
      <c r="M88" s="331">
        <f>SUM(M78:M87)</f>
        <v>0</v>
      </c>
    </row>
    <row r="89" spans="2:13" s="342" customFormat="1" ht="11.4" customHeight="1" x14ac:dyDescent="0.2">
      <c r="B89" s="598"/>
      <c r="C89" s="598"/>
      <c r="D89" s="598"/>
      <c r="E89" s="598"/>
      <c r="F89" s="598"/>
      <c r="G89" s="598"/>
      <c r="H89" s="598"/>
      <c r="I89" s="598"/>
      <c r="J89" s="598"/>
      <c r="K89" s="598"/>
      <c r="L89" s="598"/>
      <c r="M89" s="343"/>
    </row>
    <row r="90" spans="2:13" s="342" customFormat="1" ht="11.4" customHeight="1" x14ac:dyDescent="0.2">
      <c r="B90" s="535" t="s">
        <v>284</v>
      </c>
      <c r="C90" s="535"/>
      <c r="D90" s="535"/>
      <c r="E90" s="535"/>
      <c r="F90" s="535"/>
      <c r="G90" s="535"/>
      <c r="H90" s="535"/>
      <c r="I90" s="535"/>
      <c r="J90" s="535"/>
      <c r="K90" s="535"/>
      <c r="L90" s="535"/>
      <c r="M90" s="330">
        <v>0</v>
      </c>
    </row>
    <row r="91" spans="2:13" s="342" customFormat="1" ht="27" customHeight="1" x14ac:dyDescent="0.2">
      <c r="B91" s="535" t="s">
        <v>357</v>
      </c>
      <c r="C91" s="535"/>
      <c r="D91" s="535"/>
      <c r="E91" s="535"/>
      <c r="F91" s="535"/>
      <c r="G91" s="535"/>
      <c r="H91" s="535"/>
      <c r="I91" s="535"/>
      <c r="J91" s="535"/>
      <c r="K91" s="535"/>
      <c r="L91" s="535"/>
      <c r="M91" s="332">
        <v>0</v>
      </c>
    </row>
    <row r="92" spans="2:13" s="342" customFormat="1" ht="11.4" customHeight="1" x14ac:dyDescent="0.2">
      <c r="B92" s="535" t="s">
        <v>286</v>
      </c>
      <c r="C92" s="535"/>
      <c r="D92" s="535"/>
      <c r="E92" s="535"/>
      <c r="F92" s="535"/>
      <c r="G92" s="535"/>
      <c r="H92" s="535"/>
      <c r="I92" s="535"/>
      <c r="J92" s="535"/>
      <c r="K92" s="535"/>
      <c r="L92" s="535"/>
      <c r="M92" s="330">
        <v>0</v>
      </c>
    </row>
    <row r="93" spans="2:13" s="342" customFormat="1" ht="11.4" customHeight="1" x14ac:dyDescent="0.2">
      <c r="B93" s="537" t="s">
        <v>282</v>
      </c>
      <c r="C93" s="537"/>
      <c r="D93" s="537"/>
      <c r="E93" s="537"/>
      <c r="F93" s="537"/>
      <c r="G93" s="537"/>
      <c r="H93" s="537"/>
      <c r="I93" s="537"/>
      <c r="J93" s="537"/>
      <c r="K93" s="537"/>
      <c r="L93" s="537"/>
      <c r="M93" s="330">
        <v>0</v>
      </c>
    </row>
    <row r="94" spans="2:13" s="342" customFormat="1" ht="11.4" customHeight="1" x14ac:dyDescent="0.2">
      <c r="B94" s="537" t="s">
        <v>282</v>
      </c>
      <c r="C94" s="537"/>
      <c r="D94" s="537"/>
      <c r="E94" s="537"/>
      <c r="F94" s="537"/>
      <c r="G94" s="537"/>
      <c r="H94" s="537"/>
      <c r="I94" s="537"/>
      <c r="J94" s="537"/>
      <c r="K94" s="537"/>
      <c r="L94" s="537"/>
      <c r="M94" s="330">
        <v>0</v>
      </c>
    </row>
    <row r="95" spans="2:13" s="342" customFormat="1" ht="11.4" customHeight="1" x14ac:dyDescent="0.2">
      <c r="B95" s="537" t="s">
        <v>282</v>
      </c>
      <c r="C95" s="537"/>
      <c r="D95" s="537"/>
      <c r="E95" s="537"/>
      <c r="F95" s="537"/>
      <c r="G95" s="537"/>
      <c r="H95" s="537"/>
      <c r="I95" s="537"/>
      <c r="J95" s="537"/>
      <c r="K95" s="537"/>
      <c r="L95" s="537"/>
      <c r="M95" s="330">
        <v>0</v>
      </c>
    </row>
    <row r="96" spans="2:13" s="342" customFormat="1" ht="11.4" customHeight="1" x14ac:dyDescent="0.2">
      <c r="B96" s="575" t="s">
        <v>287</v>
      </c>
      <c r="C96" s="575"/>
      <c r="D96" s="575"/>
      <c r="E96" s="575"/>
      <c r="F96" s="575"/>
      <c r="G96" s="575"/>
      <c r="H96" s="575"/>
      <c r="I96" s="575"/>
      <c r="J96" s="575"/>
      <c r="K96" s="575"/>
      <c r="L96" s="575"/>
      <c r="M96" s="331">
        <f>SUM(M90:M95)</f>
        <v>0</v>
      </c>
    </row>
    <row r="97" spans="1:14" s="342" customFormat="1" ht="11.4" customHeight="1" x14ac:dyDescent="0.2">
      <c r="B97" s="344"/>
      <c r="C97" s="344"/>
      <c r="D97" s="344"/>
      <c r="E97" s="344"/>
      <c r="F97" s="345"/>
      <c r="G97" s="343"/>
      <c r="H97" s="343"/>
      <c r="I97" s="343"/>
      <c r="J97" s="343"/>
      <c r="K97" s="343"/>
      <c r="L97" s="343"/>
      <c r="M97" s="343"/>
    </row>
    <row r="98" spans="1:14" s="342" customFormat="1" ht="11.4" customHeight="1" x14ac:dyDescent="0.2">
      <c r="B98" s="535" t="s">
        <v>288</v>
      </c>
      <c r="C98" s="535"/>
      <c r="D98" s="535"/>
      <c r="E98" s="535"/>
      <c r="F98" s="535"/>
      <c r="G98" s="535"/>
      <c r="H98" s="535"/>
      <c r="I98" s="535"/>
      <c r="J98" s="535"/>
      <c r="K98" s="535"/>
      <c r="L98" s="535"/>
      <c r="M98" s="330">
        <v>0</v>
      </c>
    </row>
    <row r="99" spans="1:14" s="342" customFormat="1" ht="11.4" customHeight="1" x14ac:dyDescent="0.2">
      <c r="B99" s="535" t="s">
        <v>289</v>
      </c>
      <c r="C99" s="535"/>
      <c r="D99" s="535"/>
      <c r="E99" s="535"/>
      <c r="F99" s="535"/>
      <c r="G99" s="535"/>
      <c r="H99" s="535"/>
      <c r="I99" s="535"/>
      <c r="J99" s="535"/>
      <c r="K99" s="535"/>
      <c r="L99" s="535"/>
      <c r="M99" s="330">
        <v>0</v>
      </c>
    </row>
    <row r="100" spans="1:14" s="342" customFormat="1" ht="11.4" customHeight="1" x14ac:dyDescent="0.2">
      <c r="B100" s="535" t="s">
        <v>290</v>
      </c>
      <c r="C100" s="535"/>
      <c r="D100" s="535"/>
      <c r="E100" s="535"/>
      <c r="F100" s="535"/>
      <c r="G100" s="535"/>
      <c r="H100" s="535"/>
      <c r="I100" s="535"/>
      <c r="J100" s="535"/>
      <c r="K100" s="535"/>
      <c r="L100" s="535"/>
      <c r="M100" s="330">
        <v>0</v>
      </c>
    </row>
    <row r="101" spans="1:14" s="342" customFormat="1" ht="11.4" customHeight="1" x14ac:dyDescent="0.2">
      <c r="B101" s="537" t="s">
        <v>282</v>
      </c>
      <c r="C101" s="537"/>
      <c r="D101" s="537"/>
      <c r="E101" s="537"/>
      <c r="F101" s="537"/>
      <c r="G101" s="537"/>
      <c r="H101" s="537"/>
      <c r="I101" s="537"/>
      <c r="J101" s="537"/>
      <c r="K101" s="537"/>
      <c r="L101" s="537"/>
      <c r="M101" s="330">
        <v>0</v>
      </c>
    </row>
    <row r="102" spans="1:14" s="342" customFormat="1" ht="11.4" customHeight="1" x14ac:dyDescent="0.2">
      <c r="B102" s="537" t="s">
        <v>282</v>
      </c>
      <c r="C102" s="537"/>
      <c r="D102" s="537"/>
      <c r="E102" s="537"/>
      <c r="F102" s="537"/>
      <c r="G102" s="537"/>
      <c r="H102" s="537"/>
      <c r="I102" s="537"/>
      <c r="J102" s="537"/>
      <c r="K102" s="537"/>
      <c r="L102" s="537"/>
      <c r="M102" s="330">
        <v>0</v>
      </c>
    </row>
    <row r="103" spans="1:14" s="342" customFormat="1" ht="11.4" customHeight="1" x14ac:dyDescent="0.2">
      <c r="B103" s="537" t="s">
        <v>282</v>
      </c>
      <c r="C103" s="537"/>
      <c r="D103" s="537"/>
      <c r="E103" s="537"/>
      <c r="F103" s="537"/>
      <c r="G103" s="537"/>
      <c r="H103" s="537"/>
      <c r="I103" s="537"/>
      <c r="J103" s="537"/>
      <c r="K103" s="537"/>
      <c r="L103" s="537"/>
      <c r="M103" s="330">
        <v>0</v>
      </c>
    </row>
    <row r="104" spans="1:14" s="342" customFormat="1" ht="11.4" customHeight="1" x14ac:dyDescent="0.2">
      <c r="B104" s="575" t="s">
        <v>291</v>
      </c>
      <c r="C104" s="575"/>
      <c r="D104" s="575"/>
      <c r="E104" s="575"/>
      <c r="F104" s="575"/>
      <c r="G104" s="575"/>
      <c r="H104" s="575"/>
      <c r="I104" s="575"/>
      <c r="J104" s="575"/>
      <c r="K104" s="575"/>
      <c r="L104" s="575"/>
      <c r="M104" s="331">
        <f>SUM(M98:M103)</f>
        <v>0</v>
      </c>
    </row>
    <row r="105" spans="1:14" s="342" customFormat="1" ht="31.8" customHeight="1" x14ac:dyDescent="0.2">
      <c r="B105" s="545" t="s">
        <v>293</v>
      </c>
      <c r="C105" s="545"/>
      <c r="D105" s="545"/>
      <c r="E105" s="545"/>
      <c r="F105" s="545"/>
      <c r="G105" s="545"/>
      <c r="H105" s="545"/>
      <c r="I105" s="545"/>
      <c r="J105" s="545"/>
      <c r="K105" s="545"/>
      <c r="L105" s="545"/>
      <c r="M105" s="545"/>
    </row>
    <row r="106" spans="1:14" s="342" customFormat="1" ht="11.25" customHeight="1" x14ac:dyDescent="0.2">
      <c r="B106" s="346"/>
      <c r="C106" s="344"/>
      <c r="D106" s="344"/>
      <c r="E106" s="344"/>
      <c r="F106" s="344"/>
      <c r="G106" s="344"/>
      <c r="H106" s="344"/>
      <c r="I106" s="344"/>
      <c r="J106" s="344"/>
      <c r="K106" s="344"/>
      <c r="L106" s="344"/>
      <c r="M106" s="344"/>
    </row>
    <row r="107" spans="1:14" s="342" customFormat="1" ht="21.75" customHeight="1" x14ac:dyDescent="0.2">
      <c r="B107" s="542" t="s">
        <v>366</v>
      </c>
      <c r="C107" s="543"/>
      <c r="D107" s="543"/>
      <c r="E107" s="543"/>
      <c r="F107" s="543"/>
      <c r="G107" s="543"/>
      <c r="H107" s="543"/>
      <c r="I107" s="543"/>
      <c r="J107" s="543"/>
      <c r="K107" s="543"/>
      <c r="L107" s="544"/>
      <c r="M107" s="333">
        <f>SUM(M104,M96,M88)</f>
        <v>0</v>
      </c>
    </row>
    <row r="108" spans="1:14" s="342" customFormat="1" ht="15.6" x14ac:dyDescent="0.2">
      <c r="B108" s="350"/>
      <c r="C108" s="350"/>
      <c r="D108" s="350"/>
      <c r="E108" s="350"/>
      <c r="F108" s="350"/>
      <c r="G108" s="350"/>
      <c r="H108" s="350"/>
      <c r="I108" s="350"/>
      <c r="J108" s="350"/>
      <c r="K108" s="350"/>
      <c r="L108" s="350"/>
      <c r="M108" s="351"/>
    </row>
    <row r="109" spans="1:14" s="277" customFormat="1" x14ac:dyDescent="0.25">
      <c r="A109" s="280"/>
      <c r="B109" s="459" t="s">
        <v>0</v>
      </c>
      <c r="C109" s="592" t="s">
        <v>17</v>
      </c>
      <c r="D109" s="593"/>
      <c r="E109" s="593"/>
      <c r="F109" s="593"/>
      <c r="G109" s="593"/>
      <c r="H109" s="593"/>
      <c r="I109" s="596"/>
      <c r="J109" s="459" t="s">
        <v>18</v>
      </c>
      <c r="K109" s="597" t="s">
        <v>19</v>
      </c>
      <c r="L109" s="560" t="s">
        <v>167</v>
      </c>
      <c r="M109" s="460" t="s">
        <v>1</v>
      </c>
      <c r="N109" s="280"/>
    </row>
    <row r="110" spans="1:14" s="277" customFormat="1" x14ac:dyDescent="0.25">
      <c r="A110" s="280"/>
      <c r="B110" s="459"/>
      <c r="C110" s="594"/>
      <c r="D110" s="595"/>
      <c r="E110" s="595"/>
      <c r="F110" s="595"/>
      <c r="G110" s="595"/>
      <c r="H110" s="595"/>
      <c r="I110" s="596"/>
      <c r="J110" s="459"/>
      <c r="K110" s="459"/>
      <c r="L110" s="458"/>
      <c r="M110" s="460"/>
      <c r="N110" s="280"/>
    </row>
    <row r="111" spans="1:14" s="277" customFormat="1" x14ac:dyDescent="0.25">
      <c r="A111" s="280"/>
      <c r="B111" s="298" t="s">
        <v>141</v>
      </c>
      <c r="C111" s="298"/>
      <c r="D111" s="299"/>
      <c r="E111" s="299"/>
      <c r="F111" s="299"/>
      <c r="G111" s="299"/>
      <c r="H111" s="300"/>
      <c r="I111" s="299"/>
      <c r="J111" s="299"/>
      <c r="K111" s="299"/>
      <c r="L111" s="299"/>
      <c r="M111" s="299"/>
      <c r="N111" s="280"/>
    </row>
    <row r="112" spans="1:14" s="277" customFormat="1" ht="29.25" customHeight="1" x14ac:dyDescent="0.25">
      <c r="A112" s="280"/>
      <c r="B112" s="312" t="s">
        <v>3</v>
      </c>
      <c r="C112" s="576" t="s">
        <v>358</v>
      </c>
      <c r="D112" s="577"/>
      <c r="E112" s="577"/>
      <c r="F112" s="577"/>
      <c r="G112" s="577"/>
      <c r="H112" s="577"/>
      <c r="I112" s="348"/>
      <c r="J112" s="312" t="s">
        <v>117</v>
      </c>
      <c r="K112" s="341">
        <v>60</v>
      </c>
      <c r="L112" s="334">
        <f>M75</f>
        <v>0</v>
      </c>
      <c r="M112" s="307">
        <f>K112*L112</f>
        <v>0</v>
      </c>
      <c r="N112" s="280"/>
    </row>
    <row r="113" spans="1:14" s="277" customFormat="1" ht="36" customHeight="1" x14ac:dyDescent="0.25">
      <c r="A113" s="280"/>
      <c r="B113" s="312" t="s">
        <v>4</v>
      </c>
      <c r="C113" s="576" t="s">
        <v>359</v>
      </c>
      <c r="D113" s="577"/>
      <c r="E113" s="577"/>
      <c r="F113" s="577"/>
      <c r="G113" s="577"/>
      <c r="H113" s="577"/>
      <c r="I113" s="348"/>
      <c r="J113" s="312" t="s">
        <v>117</v>
      </c>
      <c r="K113" s="341">
        <v>24</v>
      </c>
      <c r="L113" s="334">
        <f>M107</f>
        <v>0</v>
      </c>
      <c r="M113" s="315">
        <f>K113*L113</f>
        <v>0</v>
      </c>
      <c r="N113" s="280"/>
    </row>
    <row r="114" spans="1:14" s="277" customFormat="1" ht="36" customHeight="1" x14ac:dyDescent="0.25">
      <c r="A114" s="280"/>
      <c r="B114" s="316" t="s">
        <v>6</v>
      </c>
      <c r="C114" s="576" t="s">
        <v>360</v>
      </c>
      <c r="D114" s="577"/>
      <c r="E114" s="577"/>
      <c r="F114" s="577"/>
      <c r="G114" s="577"/>
      <c r="H114" s="577"/>
      <c r="I114" s="349"/>
      <c r="J114" s="312" t="s">
        <v>117</v>
      </c>
      <c r="K114" s="340">
        <v>84</v>
      </c>
      <c r="L114" s="334">
        <f>M107</f>
        <v>0</v>
      </c>
      <c r="M114" s="315">
        <f>K114*L114</f>
        <v>0</v>
      </c>
      <c r="N114" s="280"/>
    </row>
    <row r="115" spans="1:14" s="277" customFormat="1" ht="36" customHeight="1" thickBot="1" x14ac:dyDescent="0.3">
      <c r="A115" s="280"/>
      <c r="B115" s="316" t="s">
        <v>40</v>
      </c>
      <c r="C115" s="576" t="s">
        <v>361</v>
      </c>
      <c r="D115" s="577"/>
      <c r="E115" s="577"/>
      <c r="F115" s="577"/>
      <c r="G115" s="577"/>
      <c r="H115" s="577"/>
      <c r="I115" s="348"/>
      <c r="J115" s="312" t="s">
        <v>117</v>
      </c>
      <c r="K115" s="340">
        <v>168</v>
      </c>
      <c r="L115" s="334">
        <f>M107</f>
        <v>0</v>
      </c>
      <c r="M115" s="315">
        <f>K115*L115</f>
        <v>0</v>
      </c>
      <c r="N115" s="280"/>
    </row>
    <row r="116" spans="1:14" s="289" customFormat="1" ht="24" customHeight="1" thickBot="1" x14ac:dyDescent="0.25">
      <c r="B116" s="549" t="s">
        <v>107</v>
      </c>
      <c r="C116" s="549"/>
      <c r="D116" s="549"/>
      <c r="E116" s="549"/>
      <c r="F116" s="549"/>
      <c r="G116" s="549"/>
      <c r="H116" s="549"/>
      <c r="I116" s="549"/>
      <c r="J116" s="302"/>
      <c r="K116" s="347">
        <f>SUM(K112:K115)</f>
        <v>336</v>
      </c>
      <c r="L116" s="303" t="s">
        <v>5</v>
      </c>
      <c r="M116" s="308">
        <f>SUM(M112:M115)</f>
        <v>0</v>
      </c>
    </row>
    <row r="117" spans="1:14" s="277" customFormat="1" ht="31.5" customHeight="1" thickBot="1" x14ac:dyDescent="0.3">
      <c r="A117" s="280"/>
      <c r="B117" s="454" t="s">
        <v>21</v>
      </c>
      <c r="C117" s="455"/>
      <c r="D117" s="456"/>
      <c r="E117" s="456"/>
      <c r="F117" s="456"/>
      <c r="G117" s="456"/>
      <c r="H117" s="456"/>
      <c r="I117" s="456"/>
      <c r="J117" s="456"/>
      <c r="K117" s="456"/>
      <c r="L117" s="456"/>
      <c r="M117" s="304">
        <f>M116*52.143</f>
        <v>0</v>
      </c>
      <c r="N117" s="280"/>
    </row>
    <row r="118" spans="1:14" s="277" customFormat="1" x14ac:dyDescent="0.25">
      <c r="A118" s="280"/>
      <c r="B118" s="311"/>
      <c r="C118" s="311"/>
      <c r="D118" s="311"/>
      <c r="E118" s="311"/>
      <c r="F118" s="311"/>
      <c r="G118" s="311"/>
      <c r="H118" s="311"/>
      <c r="I118" s="311"/>
      <c r="J118" s="311"/>
      <c r="K118" s="311"/>
      <c r="L118" s="311"/>
      <c r="M118" s="311"/>
      <c r="N118" s="280"/>
    </row>
    <row r="119" spans="1:14" s="277" customFormat="1" x14ac:dyDescent="0.25">
      <c r="A119" s="280"/>
      <c r="B119" s="462" t="s">
        <v>147</v>
      </c>
      <c r="C119" s="463"/>
      <c r="D119" s="463"/>
      <c r="E119" s="463"/>
      <c r="F119" s="463"/>
      <c r="G119" s="463"/>
      <c r="H119" s="463"/>
      <c r="I119" s="463"/>
      <c r="J119" s="463"/>
      <c r="K119" s="463"/>
      <c r="L119" s="463"/>
      <c r="M119" s="464"/>
      <c r="N119" s="280"/>
    </row>
    <row r="120" spans="1:14" s="277" customFormat="1" ht="69.900000000000006" customHeight="1" x14ac:dyDescent="0.25">
      <c r="A120" s="280"/>
      <c r="B120" s="465"/>
      <c r="C120" s="466"/>
      <c r="D120" s="466"/>
      <c r="E120" s="466"/>
      <c r="F120" s="466"/>
      <c r="G120" s="466"/>
      <c r="H120" s="466"/>
      <c r="I120" s="466"/>
      <c r="J120" s="466"/>
      <c r="K120" s="466"/>
      <c r="L120" s="466"/>
      <c r="M120" s="467"/>
      <c r="N120" s="280"/>
    </row>
    <row r="121" spans="1:14" s="311" customFormat="1" x14ac:dyDescent="0.25">
      <c r="A121" s="306"/>
      <c r="B121" s="320"/>
      <c r="C121" s="320"/>
      <c r="D121" s="320"/>
      <c r="E121" s="320"/>
      <c r="F121" s="320"/>
      <c r="G121" s="320"/>
      <c r="H121" s="320"/>
      <c r="I121" s="320"/>
      <c r="J121" s="320"/>
      <c r="K121" s="320"/>
      <c r="L121" s="320"/>
      <c r="M121" s="320"/>
      <c r="N121" s="306"/>
    </row>
    <row r="122" spans="1:14" s="311" customFormat="1" x14ac:dyDescent="0.25">
      <c r="A122" s="306"/>
      <c r="B122" s="459" t="s">
        <v>0</v>
      </c>
      <c r="C122" s="519" t="s">
        <v>17</v>
      </c>
      <c r="D122" s="520"/>
      <c r="E122" s="520"/>
      <c r="F122" s="520"/>
      <c r="G122" s="520"/>
      <c r="H122" s="521"/>
      <c r="I122" s="459" t="s">
        <v>18</v>
      </c>
      <c r="J122" s="459"/>
      <c r="K122" s="459" t="s">
        <v>19</v>
      </c>
      <c r="L122" s="459" t="s">
        <v>168</v>
      </c>
      <c r="M122" s="460" t="s">
        <v>1</v>
      </c>
      <c r="N122" s="306"/>
    </row>
    <row r="123" spans="1:14" s="311" customFormat="1" x14ac:dyDescent="0.25">
      <c r="A123" s="306"/>
      <c r="B123" s="459"/>
      <c r="C123" s="522"/>
      <c r="D123" s="523"/>
      <c r="E123" s="523"/>
      <c r="F123" s="523"/>
      <c r="G123" s="523"/>
      <c r="H123" s="524"/>
      <c r="I123" s="459"/>
      <c r="J123" s="459"/>
      <c r="K123" s="459"/>
      <c r="L123" s="459"/>
      <c r="M123" s="579"/>
      <c r="N123" s="306"/>
    </row>
    <row r="124" spans="1:14" s="311" customFormat="1" x14ac:dyDescent="0.25">
      <c r="A124" s="306"/>
      <c r="B124" s="580" t="s">
        <v>162</v>
      </c>
      <c r="C124" s="580"/>
      <c r="D124" s="580"/>
      <c r="E124" s="580"/>
      <c r="F124" s="580"/>
      <c r="G124" s="580"/>
      <c r="H124" s="580"/>
      <c r="I124" s="580"/>
      <c r="J124" s="580"/>
      <c r="K124" s="580"/>
      <c r="L124" s="580"/>
      <c r="M124" s="580"/>
      <c r="N124" s="306"/>
    </row>
    <row r="125" spans="1:14" s="311" customFormat="1" ht="91.2" customHeight="1" thickBot="1" x14ac:dyDescent="0.3">
      <c r="A125" s="306"/>
      <c r="B125" s="312" t="s">
        <v>41</v>
      </c>
      <c r="C125" s="581" t="s">
        <v>390</v>
      </c>
      <c r="D125" s="582"/>
      <c r="E125" s="582"/>
      <c r="F125" s="582"/>
      <c r="G125" s="582"/>
      <c r="H125" s="583"/>
      <c r="I125" s="584" t="s">
        <v>163</v>
      </c>
      <c r="J125" s="584"/>
      <c r="K125" s="341">
        <v>1</v>
      </c>
      <c r="L125" s="301">
        <v>0</v>
      </c>
      <c r="M125" s="317">
        <f>K125*L125</f>
        <v>0</v>
      </c>
      <c r="N125" s="306"/>
    </row>
    <row r="126" spans="1:14" s="311" customFormat="1" ht="20.25" customHeight="1" thickBot="1" x14ac:dyDescent="0.3">
      <c r="A126" s="306"/>
      <c r="B126" s="549" t="s">
        <v>169</v>
      </c>
      <c r="C126" s="549"/>
      <c r="D126" s="549"/>
      <c r="E126" s="549"/>
      <c r="F126" s="549"/>
      <c r="G126" s="549"/>
      <c r="H126" s="549"/>
      <c r="I126" s="549"/>
      <c r="J126" s="549"/>
      <c r="K126" s="549"/>
      <c r="L126" s="585"/>
      <c r="M126" s="318">
        <f>M125</f>
        <v>0</v>
      </c>
      <c r="N126" s="306"/>
    </row>
    <row r="127" spans="1:14" s="311" customFormat="1" ht="33.75" customHeight="1" thickBot="1" x14ac:dyDescent="0.3">
      <c r="A127" s="306"/>
      <c r="B127" s="586" t="s">
        <v>170</v>
      </c>
      <c r="C127" s="587"/>
      <c r="D127" s="588"/>
      <c r="E127" s="588"/>
      <c r="F127" s="588"/>
      <c r="G127" s="588"/>
      <c r="H127" s="588"/>
      <c r="I127" s="588"/>
      <c r="J127" s="588"/>
      <c r="K127" s="588"/>
      <c r="L127" s="589"/>
      <c r="M127" s="319">
        <f>M126*52.143</f>
        <v>0</v>
      </c>
      <c r="N127" s="306"/>
    </row>
    <row r="128" spans="1:14" s="277" customFormat="1" ht="28.2" customHeight="1" thickBot="1" x14ac:dyDescent="0.3">
      <c r="A128" s="311"/>
      <c r="B128" s="590" t="s">
        <v>208</v>
      </c>
      <c r="C128" s="590"/>
      <c r="D128" s="591"/>
      <c r="E128" s="591"/>
      <c r="F128" s="591"/>
      <c r="G128" s="591"/>
      <c r="H128" s="591"/>
      <c r="I128" s="591"/>
      <c r="J128" s="591"/>
      <c r="K128" s="591"/>
      <c r="L128" s="591"/>
      <c r="M128" s="591"/>
      <c r="N128" s="311"/>
    </row>
    <row r="129" spans="1:22" s="289" customFormat="1" ht="13.5" customHeight="1" thickBot="1" x14ac:dyDescent="0.25">
      <c r="B129" s="529" t="s">
        <v>362</v>
      </c>
      <c r="C129" s="530"/>
      <c r="D129" s="530"/>
      <c r="E129" s="530"/>
      <c r="F129" s="530"/>
      <c r="G129" s="530"/>
      <c r="H129" s="530"/>
      <c r="I129" s="530"/>
      <c r="J129" s="530"/>
      <c r="K129" s="530"/>
      <c r="L129" s="531"/>
      <c r="M129" s="304">
        <f>M117+M127</f>
        <v>0</v>
      </c>
    </row>
    <row r="130" spans="1:22" ht="4.5" customHeight="1" thickBot="1" x14ac:dyDescent="0.3">
      <c r="B130" s="311"/>
      <c r="C130" s="311"/>
      <c r="D130" s="311"/>
      <c r="E130" s="311"/>
      <c r="F130" s="311"/>
      <c r="G130" s="311"/>
      <c r="H130" s="311"/>
      <c r="I130" s="311"/>
      <c r="J130" s="311"/>
      <c r="K130" s="311"/>
      <c r="L130" s="311"/>
      <c r="M130" s="311"/>
    </row>
    <row r="131" spans="1:22" ht="13.8" thickBot="1" x14ac:dyDescent="0.3">
      <c r="B131" s="516" t="s">
        <v>130</v>
      </c>
      <c r="C131" s="517"/>
      <c r="D131" s="517"/>
      <c r="E131" s="517"/>
      <c r="F131" s="517"/>
      <c r="G131" s="517"/>
      <c r="H131" s="517"/>
      <c r="I131" s="517"/>
      <c r="J131" s="518"/>
      <c r="K131" s="518"/>
      <c r="L131" s="314"/>
      <c r="M131" s="309">
        <f>M129+(M129*2%)</f>
        <v>0</v>
      </c>
    </row>
    <row r="132" spans="1:22" ht="4.5" customHeight="1" thickBot="1" x14ac:dyDescent="0.3">
      <c r="B132" s="311"/>
      <c r="C132" s="311"/>
      <c r="D132" s="311"/>
      <c r="E132" s="311"/>
      <c r="F132" s="311"/>
      <c r="G132" s="311"/>
      <c r="H132" s="311"/>
      <c r="I132" s="311"/>
      <c r="J132" s="311"/>
      <c r="K132" s="311"/>
      <c r="L132" s="311"/>
      <c r="M132" s="311"/>
    </row>
    <row r="133" spans="1:22" ht="13.8" thickBot="1" x14ac:dyDescent="0.3">
      <c r="B133" s="516" t="s">
        <v>131</v>
      </c>
      <c r="C133" s="517"/>
      <c r="D133" s="517"/>
      <c r="E133" s="517"/>
      <c r="F133" s="517"/>
      <c r="G133" s="517"/>
      <c r="H133" s="517"/>
      <c r="I133" s="517"/>
      <c r="J133" s="518"/>
      <c r="K133" s="518"/>
      <c r="L133" s="314"/>
      <c r="M133" s="309">
        <f>M131+(M131*2%)</f>
        <v>0</v>
      </c>
    </row>
    <row r="134" spans="1:22" ht="6" customHeight="1" thickBot="1" x14ac:dyDescent="0.3">
      <c r="B134" s="311"/>
      <c r="C134" s="311"/>
      <c r="D134" s="311"/>
      <c r="E134" s="311"/>
      <c r="F134" s="311"/>
      <c r="G134" s="311"/>
      <c r="H134" s="311"/>
      <c r="I134" s="311"/>
      <c r="J134" s="311"/>
      <c r="K134" s="311"/>
      <c r="L134" s="311"/>
      <c r="M134" s="311"/>
    </row>
    <row r="135" spans="1:22" ht="13.8" thickBot="1" x14ac:dyDescent="0.3">
      <c r="B135" s="516" t="s">
        <v>132</v>
      </c>
      <c r="C135" s="517"/>
      <c r="D135" s="517"/>
      <c r="E135" s="517"/>
      <c r="F135" s="517"/>
      <c r="G135" s="517"/>
      <c r="H135" s="517"/>
      <c r="I135" s="517"/>
      <c r="J135" s="518"/>
      <c r="K135" s="518"/>
      <c r="L135" s="314"/>
      <c r="M135" s="309">
        <f>M133+(M133*2%)</f>
        <v>0</v>
      </c>
    </row>
    <row r="136" spans="1:22" s="280" customFormat="1" ht="12.75" customHeight="1" thickBot="1" x14ac:dyDescent="0.3">
      <c r="B136" s="311"/>
      <c r="C136" s="311"/>
      <c r="D136" s="311"/>
      <c r="E136" s="311"/>
      <c r="F136" s="311"/>
      <c r="G136" s="311"/>
      <c r="H136" s="311"/>
      <c r="I136" s="311"/>
      <c r="J136" s="311"/>
      <c r="K136" s="311"/>
      <c r="L136" s="311"/>
      <c r="M136" s="311"/>
      <c r="O136" s="279"/>
      <c r="P136" s="279"/>
      <c r="Q136" s="279"/>
      <c r="R136" s="279"/>
      <c r="S136" s="279"/>
      <c r="T136" s="279"/>
      <c r="U136" s="279"/>
      <c r="V136" s="279"/>
    </row>
    <row r="137" spans="1:22" s="280" customFormat="1" ht="36" customHeight="1" thickBot="1" x14ac:dyDescent="0.3">
      <c r="B137" s="512" t="s">
        <v>133</v>
      </c>
      <c r="C137" s="513"/>
      <c r="D137" s="514"/>
      <c r="E137" s="514"/>
      <c r="F137" s="514"/>
      <c r="G137" s="514"/>
      <c r="H137" s="514"/>
      <c r="I137" s="514"/>
      <c r="J137" s="514"/>
      <c r="K137" s="514"/>
      <c r="L137" s="515"/>
      <c r="M137" s="305">
        <f>SUM(M129,M131,M133,M135)</f>
        <v>0</v>
      </c>
      <c r="O137" s="279"/>
      <c r="P137" s="279"/>
      <c r="Q137" s="279"/>
      <c r="R137" s="279"/>
      <c r="S137" s="279"/>
      <c r="T137" s="279"/>
      <c r="U137" s="279"/>
      <c r="V137" s="279"/>
    </row>
    <row r="138" spans="1:22" s="280" customFormat="1" ht="48" customHeight="1" x14ac:dyDescent="0.25">
      <c r="B138" s="578" t="s">
        <v>241</v>
      </c>
      <c r="C138" s="578"/>
      <c r="D138" s="578"/>
      <c r="E138" s="578"/>
      <c r="F138" s="578"/>
      <c r="G138" s="578"/>
      <c r="H138" s="578"/>
      <c r="I138" s="578"/>
      <c r="J138" s="578"/>
      <c r="K138" s="578"/>
      <c r="L138" s="578"/>
      <c r="M138" s="578"/>
      <c r="N138" s="336"/>
    </row>
    <row r="139" spans="1:22" s="277" customFormat="1" ht="15.6" x14ac:dyDescent="0.3">
      <c r="A139" s="322"/>
      <c r="B139" s="329" t="s">
        <v>74</v>
      </c>
      <c r="C139" s="325"/>
      <c r="D139" s="325"/>
      <c r="E139" s="325"/>
      <c r="F139" s="325"/>
      <c r="G139" s="325"/>
      <c r="H139" s="325"/>
      <c r="I139" s="325"/>
      <c r="J139" s="325"/>
      <c r="K139" s="325"/>
      <c r="L139" s="325"/>
      <c r="M139" s="325"/>
      <c r="N139" s="322"/>
    </row>
    <row r="140" spans="1:22" s="277" customFormat="1" ht="6" customHeight="1" thickBot="1" x14ac:dyDescent="0.35">
      <c r="A140" s="322"/>
      <c r="B140" s="329"/>
      <c r="C140" s="325"/>
      <c r="D140" s="325"/>
      <c r="E140" s="325"/>
      <c r="F140" s="325"/>
      <c r="G140" s="325"/>
      <c r="H140" s="325"/>
      <c r="I140" s="325"/>
      <c r="J140" s="325"/>
      <c r="K140" s="325"/>
      <c r="L140" s="325"/>
      <c r="M140" s="325"/>
      <c r="N140" s="322"/>
    </row>
    <row r="141" spans="1:22" s="277" customFormat="1" ht="13.8" thickBot="1" x14ac:dyDescent="0.3">
      <c r="A141" s="322"/>
      <c r="B141" s="323" t="s">
        <v>71</v>
      </c>
      <c r="C141" s="451" t="s">
        <v>254</v>
      </c>
      <c r="D141" s="452"/>
      <c r="E141" s="452"/>
      <c r="F141" s="452"/>
      <c r="G141" s="452"/>
      <c r="H141" s="452"/>
      <c r="I141" s="452"/>
      <c r="J141" s="452"/>
      <c r="K141" s="452"/>
      <c r="L141" s="452"/>
      <c r="M141" s="453"/>
      <c r="N141" s="322"/>
    </row>
    <row r="142" spans="1:22" s="277" customFormat="1" ht="85.5" customHeight="1" thickBot="1" x14ac:dyDescent="0.3">
      <c r="A142" s="322"/>
      <c r="B142" s="434"/>
      <c r="C142" s="435"/>
      <c r="D142" s="435"/>
      <c r="E142" s="435"/>
      <c r="F142" s="435"/>
      <c r="G142" s="435"/>
      <c r="H142" s="435"/>
      <c r="I142" s="435"/>
      <c r="J142" s="435"/>
      <c r="K142" s="435"/>
      <c r="L142" s="435"/>
      <c r="M142" s="436"/>
      <c r="N142" s="322"/>
    </row>
    <row r="143" spans="1:22" s="277" customFormat="1" ht="13.8" thickBot="1" x14ac:dyDescent="0.3">
      <c r="A143" s="322"/>
      <c r="B143" s="324"/>
      <c r="C143" s="325"/>
      <c r="D143" s="325"/>
      <c r="E143" s="325"/>
      <c r="F143" s="325"/>
      <c r="G143" s="325"/>
      <c r="H143" s="325"/>
      <c r="I143" s="325"/>
      <c r="J143" s="325"/>
      <c r="K143" s="325"/>
      <c r="L143" s="325"/>
      <c r="M143" s="325"/>
      <c r="N143" s="322"/>
    </row>
    <row r="144" spans="1:22" s="277" customFormat="1" ht="33.6" customHeight="1" thickBot="1" x14ac:dyDescent="0.3">
      <c r="A144" s="322"/>
      <c r="B144" s="323" t="s">
        <v>72</v>
      </c>
      <c r="C144" s="437" t="s">
        <v>237</v>
      </c>
      <c r="D144" s="438"/>
      <c r="E144" s="438"/>
      <c r="F144" s="438"/>
      <c r="G144" s="438"/>
      <c r="H144" s="438"/>
      <c r="I144" s="438"/>
      <c r="J144" s="438"/>
      <c r="K144" s="438"/>
      <c r="L144" s="438"/>
      <c r="M144" s="439"/>
      <c r="N144" s="322"/>
    </row>
    <row r="145" spans="1:14" s="277" customFormat="1" ht="99.75" customHeight="1" thickBot="1" x14ac:dyDescent="0.3">
      <c r="A145" s="322"/>
      <c r="B145" s="434"/>
      <c r="C145" s="435"/>
      <c r="D145" s="435"/>
      <c r="E145" s="435"/>
      <c r="F145" s="435"/>
      <c r="G145" s="435"/>
      <c r="H145" s="435"/>
      <c r="I145" s="435"/>
      <c r="J145" s="435"/>
      <c r="K145" s="435"/>
      <c r="L145" s="435"/>
      <c r="M145" s="436"/>
      <c r="N145" s="322"/>
    </row>
    <row r="146" spans="1:14" s="277" customFormat="1" ht="13.8" thickBot="1" x14ac:dyDescent="0.3">
      <c r="A146" s="322"/>
      <c r="B146" s="324"/>
      <c r="C146" s="325"/>
      <c r="D146" s="325"/>
      <c r="E146" s="325"/>
      <c r="F146" s="325"/>
      <c r="G146" s="325"/>
      <c r="H146" s="325"/>
      <c r="I146" s="325"/>
      <c r="J146" s="325"/>
      <c r="K146" s="325"/>
      <c r="L146" s="325"/>
      <c r="M146" s="325"/>
      <c r="N146" s="322"/>
    </row>
    <row r="147" spans="1:14" s="277" customFormat="1" ht="13.8" thickBot="1" x14ac:dyDescent="0.3">
      <c r="A147" s="322"/>
      <c r="B147" s="323" t="s">
        <v>73</v>
      </c>
      <c r="C147" s="438" t="s">
        <v>69</v>
      </c>
      <c r="D147" s="438"/>
      <c r="E147" s="438"/>
      <c r="F147" s="438"/>
      <c r="G147" s="438"/>
      <c r="H147" s="438"/>
      <c r="I147" s="438"/>
      <c r="J147" s="438"/>
      <c r="K147" s="438"/>
      <c r="L147" s="438"/>
      <c r="M147" s="439"/>
      <c r="N147" s="322"/>
    </row>
    <row r="148" spans="1:14" s="277" customFormat="1" ht="99.75" customHeight="1" thickBot="1" x14ac:dyDescent="0.3">
      <c r="A148" s="322"/>
      <c r="B148" s="434"/>
      <c r="C148" s="435"/>
      <c r="D148" s="435"/>
      <c r="E148" s="435"/>
      <c r="F148" s="435"/>
      <c r="G148" s="435"/>
      <c r="H148" s="435"/>
      <c r="I148" s="435"/>
      <c r="J148" s="435"/>
      <c r="K148" s="435"/>
      <c r="L148" s="435"/>
      <c r="M148" s="436"/>
      <c r="N148" s="322"/>
    </row>
    <row r="149" spans="1:14" s="277" customFormat="1" x14ac:dyDescent="0.25">
      <c r="A149" s="322"/>
      <c r="B149" s="324"/>
      <c r="C149" s="325"/>
      <c r="D149" s="325"/>
      <c r="E149" s="325"/>
      <c r="F149" s="325"/>
      <c r="G149" s="325"/>
      <c r="H149" s="325"/>
      <c r="I149" s="325"/>
      <c r="J149" s="325"/>
      <c r="K149" s="325"/>
      <c r="L149" s="325"/>
      <c r="M149" s="325"/>
      <c r="N149" s="322"/>
    </row>
    <row r="150" spans="1:14" s="277" customFormat="1" x14ac:dyDescent="0.25">
      <c r="A150" s="311"/>
      <c r="B150" s="326" t="s">
        <v>36</v>
      </c>
      <c r="C150" s="326"/>
      <c r="D150" s="325"/>
      <c r="E150" s="325"/>
      <c r="F150" s="325"/>
      <c r="G150" s="325"/>
      <c r="H150" s="325"/>
      <c r="I150" s="325"/>
      <c r="J150" s="325"/>
      <c r="K150" s="325"/>
      <c r="L150" s="325"/>
      <c r="M150" s="325"/>
      <c r="N150" s="322"/>
    </row>
    <row r="151" spans="1:14" s="277" customFormat="1" ht="6" customHeight="1" x14ac:dyDescent="0.25">
      <c r="A151" s="311"/>
      <c r="B151" s="325"/>
      <c r="C151" s="325"/>
      <c r="D151" s="325"/>
      <c r="E151" s="325"/>
      <c r="F151" s="325"/>
      <c r="G151" s="325"/>
      <c r="H151" s="325"/>
      <c r="I151" s="325"/>
      <c r="J151" s="325"/>
      <c r="K151" s="325"/>
      <c r="L151" s="325"/>
      <c r="M151" s="325"/>
      <c r="N151" s="322"/>
    </row>
    <row r="152" spans="1:14" s="277" customFormat="1" x14ac:dyDescent="0.25">
      <c r="A152" s="311"/>
      <c r="B152" s="327" t="s">
        <v>424</v>
      </c>
      <c r="C152" s="325"/>
      <c r="D152" s="325"/>
      <c r="E152" s="325"/>
      <c r="F152" s="325"/>
      <c r="G152" s="325"/>
      <c r="H152" s="325"/>
      <c r="I152" s="325"/>
      <c r="J152" s="325"/>
      <c r="K152" s="325"/>
      <c r="L152" s="325"/>
      <c r="M152" s="325"/>
      <c r="N152" s="322"/>
    </row>
    <row r="153" spans="1:14" s="277" customFormat="1" x14ac:dyDescent="0.25">
      <c r="A153" s="311"/>
      <c r="B153" s="325" t="s">
        <v>24</v>
      </c>
      <c r="C153" s="325"/>
      <c r="D153" s="325"/>
      <c r="E153" s="325"/>
      <c r="F153" s="325"/>
      <c r="G153" s="325"/>
      <c r="H153" s="325"/>
      <c r="I153" s="325"/>
      <c r="J153" s="325"/>
      <c r="K153" s="325"/>
      <c r="L153" s="325"/>
      <c r="M153" s="325"/>
      <c r="N153" s="322"/>
    </row>
    <row r="154" spans="1:14" s="277" customFormat="1" x14ac:dyDescent="0.25">
      <c r="A154" s="311"/>
      <c r="B154" s="325"/>
      <c r="C154" s="325"/>
      <c r="D154" s="325"/>
      <c r="E154" s="325"/>
      <c r="F154" s="325"/>
      <c r="G154" s="325"/>
      <c r="H154" s="325"/>
      <c r="I154" s="325"/>
      <c r="J154" s="325"/>
      <c r="K154" s="325"/>
      <c r="L154" s="325"/>
      <c r="M154" s="325"/>
      <c r="N154" s="322"/>
    </row>
    <row r="155" spans="1:14" s="277" customFormat="1" x14ac:dyDescent="0.25">
      <c r="A155" s="311"/>
      <c r="B155" s="431" t="s">
        <v>25</v>
      </c>
      <c r="C155" s="431"/>
      <c r="D155" s="431"/>
      <c r="E155" s="432"/>
      <c r="F155" s="432"/>
      <c r="G155" s="432"/>
      <c r="H155" s="432"/>
      <c r="I155" s="432"/>
      <c r="J155" s="432"/>
      <c r="K155" s="432"/>
      <c r="L155" s="432"/>
      <c r="M155" s="432"/>
      <c r="N155" s="321"/>
    </row>
    <row r="156" spans="1:14" s="277" customFormat="1" x14ac:dyDescent="0.25">
      <c r="A156" s="311"/>
      <c r="B156" s="431" t="s">
        <v>26</v>
      </c>
      <c r="C156" s="431"/>
      <c r="D156" s="431"/>
      <c r="E156" s="432"/>
      <c r="F156" s="432"/>
      <c r="G156" s="432"/>
      <c r="H156" s="432"/>
      <c r="I156" s="432"/>
      <c r="J156" s="432"/>
      <c r="K156" s="432"/>
      <c r="L156" s="432"/>
      <c r="M156" s="432"/>
      <c r="N156" s="321"/>
    </row>
    <row r="157" spans="1:14" s="277" customFormat="1" x14ac:dyDescent="0.25">
      <c r="A157" s="311"/>
      <c r="B157" s="431" t="s">
        <v>27</v>
      </c>
      <c r="C157" s="431"/>
      <c r="D157" s="431"/>
      <c r="E157" s="432"/>
      <c r="F157" s="432"/>
      <c r="G157" s="432"/>
      <c r="H157" s="432"/>
      <c r="I157" s="432"/>
      <c r="J157" s="432"/>
      <c r="K157" s="432"/>
      <c r="L157" s="432"/>
      <c r="M157" s="432"/>
      <c r="N157" s="321"/>
    </row>
    <row r="158" spans="1:14" s="277" customFormat="1" x14ac:dyDescent="0.25">
      <c r="A158" s="311"/>
      <c r="B158" s="431" t="s">
        <v>23</v>
      </c>
      <c r="C158" s="431"/>
      <c r="D158" s="431"/>
      <c r="E158" s="432"/>
      <c r="F158" s="432"/>
      <c r="G158" s="432"/>
      <c r="H158" s="432"/>
      <c r="I158" s="432"/>
      <c r="J158" s="432"/>
      <c r="K158" s="432"/>
      <c r="L158" s="432"/>
      <c r="M158" s="432"/>
      <c r="N158" s="321"/>
    </row>
    <row r="159" spans="1:14" s="277" customFormat="1" x14ac:dyDescent="0.25">
      <c r="A159" s="311"/>
      <c r="B159" s="311"/>
      <c r="C159" s="311"/>
      <c r="D159" s="311"/>
      <c r="E159" s="311"/>
      <c r="F159" s="311"/>
      <c r="G159" s="311"/>
      <c r="H159" s="311"/>
      <c r="I159" s="311"/>
      <c r="J159" s="311"/>
      <c r="K159" s="311"/>
      <c r="L159" s="311"/>
      <c r="M159" s="311"/>
      <c r="N159" s="311"/>
    </row>
    <row r="160" spans="1:14" s="280" customFormat="1" x14ac:dyDescent="0.25"/>
  </sheetData>
  <sheetProtection algorithmName="SHA-512" hashValue="m8hHg+OAYGJJ+Dk3b/2O1XOI9m20/W6OPb/M9DcfRgIKTtglNTQg8XvV/NrxXvjdkk0TOXKMMLRSy23JthVWMg==" saltValue="zQcUOe0W0qDLp5IJKEUV9w==" spinCount="100000" sheet="1" objects="1" scenarios="1"/>
  <mergeCells count="136">
    <mergeCell ref="A1:N1"/>
    <mergeCell ref="B3:R3"/>
    <mergeCell ref="B5:D5"/>
    <mergeCell ref="F5:M5"/>
    <mergeCell ref="F7:M7"/>
    <mergeCell ref="F9:M9"/>
    <mergeCell ref="F11:M11"/>
    <mergeCell ref="F13:M13"/>
    <mergeCell ref="B17:B33"/>
    <mergeCell ref="F17:M17"/>
    <mergeCell ref="F19:M19"/>
    <mergeCell ref="F21:M21"/>
    <mergeCell ref="C23:D23"/>
    <mergeCell ref="F23:M23"/>
    <mergeCell ref="C25:D25"/>
    <mergeCell ref="F25:M25"/>
    <mergeCell ref="C33:D33"/>
    <mergeCell ref="F33:M33"/>
    <mergeCell ref="F35:M35"/>
    <mergeCell ref="F37:M37"/>
    <mergeCell ref="B45:M45"/>
    <mergeCell ref="C27:D27"/>
    <mergeCell ref="C29:D29"/>
    <mergeCell ref="F29:M29"/>
    <mergeCell ref="C31:D31"/>
    <mergeCell ref="F31:M31"/>
    <mergeCell ref="B52:L52"/>
    <mergeCell ref="F27:M27"/>
    <mergeCell ref="C42:N42"/>
    <mergeCell ref="C43:N43"/>
    <mergeCell ref="B53:L53"/>
    <mergeCell ref="B54:L54"/>
    <mergeCell ref="B55:L55"/>
    <mergeCell ref="B56:L56"/>
    <mergeCell ref="B57:L57"/>
    <mergeCell ref="B46:L46"/>
    <mergeCell ref="B47:L47"/>
    <mergeCell ref="B48:L48"/>
    <mergeCell ref="B49:L49"/>
    <mergeCell ref="B50:L50"/>
    <mergeCell ref="B51:L51"/>
    <mergeCell ref="B64:L64"/>
    <mergeCell ref="B66:L66"/>
    <mergeCell ref="B67:L67"/>
    <mergeCell ref="B68:L68"/>
    <mergeCell ref="B69:L69"/>
    <mergeCell ref="B70:L70"/>
    <mergeCell ref="B58:L58"/>
    <mergeCell ref="B59:L59"/>
    <mergeCell ref="B60:L60"/>
    <mergeCell ref="B61:L61"/>
    <mergeCell ref="B62:L62"/>
    <mergeCell ref="B63:L63"/>
    <mergeCell ref="B71:L71"/>
    <mergeCell ref="B72:L72"/>
    <mergeCell ref="B73:M73"/>
    <mergeCell ref="B75:L75"/>
    <mergeCell ref="B109:B110"/>
    <mergeCell ref="C109:H110"/>
    <mergeCell ref="I109:I110"/>
    <mergeCell ref="J109:J110"/>
    <mergeCell ref="K109:K110"/>
    <mergeCell ref="L109:L110"/>
    <mergeCell ref="B85:L85"/>
    <mergeCell ref="B86:L86"/>
    <mergeCell ref="B87:L87"/>
    <mergeCell ref="B88:L88"/>
    <mergeCell ref="B89:L89"/>
    <mergeCell ref="B90:L90"/>
    <mergeCell ref="B91:L91"/>
    <mergeCell ref="B92:L92"/>
    <mergeCell ref="B93:L93"/>
    <mergeCell ref="B94:L94"/>
    <mergeCell ref="B77:M77"/>
    <mergeCell ref="B78:L78"/>
    <mergeCell ref="B79:L79"/>
    <mergeCell ref="B80:L80"/>
    <mergeCell ref="B105:M105"/>
    <mergeCell ref="B107:L107"/>
    <mergeCell ref="B117:L117"/>
    <mergeCell ref="B119:M119"/>
    <mergeCell ref="B81:L81"/>
    <mergeCell ref="B82:L82"/>
    <mergeCell ref="B83:L83"/>
    <mergeCell ref="B84:L84"/>
    <mergeCell ref="B137:L137"/>
    <mergeCell ref="B133:I133"/>
    <mergeCell ref="J133:K133"/>
    <mergeCell ref="B135:I135"/>
    <mergeCell ref="J135:K135"/>
    <mergeCell ref="B129:L129"/>
    <mergeCell ref="B131:I131"/>
    <mergeCell ref="J131:K131"/>
    <mergeCell ref="B124:M124"/>
    <mergeCell ref="C125:H125"/>
    <mergeCell ref="I125:J125"/>
    <mergeCell ref="B126:L126"/>
    <mergeCell ref="B127:L127"/>
    <mergeCell ref="B128:M128"/>
    <mergeCell ref="C141:M141"/>
    <mergeCell ref="B95:L95"/>
    <mergeCell ref="B96:L96"/>
    <mergeCell ref="B98:L98"/>
    <mergeCell ref="B99:L99"/>
    <mergeCell ref="B100:L100"/>
    <mergeCell ref="B101:L101"/>
    <mergeCell ref="C114:H114"/>
    <mergeCell ref="C115:H115"/>
    <mergeCell ref="B116:I116"/>
    <mergeCell ref="B138:M138"/>
    <mergeCell ref="B120:M120"/>
    <mergeCell ref="B122:B123"/>
    <mergeCell ref="C122:H123"/>
    <mergeCell ref="I122:J123"/>
    <mergeCell ref="K122:K123"/>
    <mergeCell ref="L122:L123"/>
    <mergeCell ref="M122:M123"/>
    <mergeCell ref="M109:M110"/>
    <mergeCell ref="C112:H112"/>
    <mergeCell ref="C113:H113"/>
    <mergeCell ref="B102:L102"/>
    <mergeCell ref="B103:L103"/>
    <mergeCell ref="B104:L104"/>
    <mergeCell ref="B156:D156"/>
    <mergeCell ref="E156:M156"/>
    <mergeCell ref="B157:D157"/>
    <mergeCell ref="E157:M157"/>
    <mergeCell ref="B158:D158"/>
    <mergeCell ref="E158:M158"/>
    <mergeCell ref="B142:M142"/>
    <mergeCell ref="C144:M144"/>
    <mergeCell ref="B145:M145"/>
    <mergeCell ref="C147:M147"/>
    <mergeCell ref="B148:M148"/>
    <mergeCell ref="B155:D155"/>
    <mergeCell ref="E155:M155"/>
  </mergeCells>
  <dataValidations count="2">
    <dataValidation type="textLength" operator="lessThanOrEqual" allowBlank="1" showInputMessage="1" showErrorMessage="1" errorTitle="1500 Character limit" promptTitle="1500 Character Limit" prompt="The input to this box is restricted to 1500 Characters" sqref="IY65660:JI65660 SU65660:TE65660 ACQ65660:ADA65660 AMM65660:AMW65660 AWI65660:AWS65660 BGE65660:BGO65660 BQA65660:BQK65660 BZW65660:CAG65660 CJS65660:CKC65660 CTO65660:CTY65660 DDK65660:DDU65660 DNG65660:DNQ65660 DXC65660:DXM65660 EGY65660:EHI65660 EQU65660:ERE65660 FAQ65660:FBA65660 FKM65660:FKW65660 FUI65660:FUS65660 GEE65660:GEO65660 GOA65660:GOK65660 GXW65660:GYG65660 HHS65660:HIC65660 HRO65660:HRY65660 IBK65660:IBU65660 ILG65660:ILQ65660 IVC65660:IVM65660 JEY65660:JFI65660 JOU65660:JPE65660 JYQ65660:JZA65660 KIM65660:KIW65660 KSI65660:KSS65660 LCE65660:LCO65660 LMA65660:LMK65660 LVW65660:LWG65660 MFS65660:MGC65660 MPO65660:MPY65660 MZK65660:MZU65660 NJG65660:NJQ65660 NTC65660:NTM65660 OCY65660:ODI65660 OMU65660:ONE65660 OWQ65660:OXA65660 PGM65660:PGW65660 PQI65660:PQS65660 QAE65660:QAO65660 QKA65660:QKK65660 QTW65660:QUG65660 RDS65660:REC65660 RNO65660:RNY65660 RXK65660:RXU65660 SHG65660:SHQ65660 SRC65660:SRM65660 TAY65660:TBI65660 TKU65660:TLE65660 TUQ65660:TVA65660 UEM65660:UEW65660 UOI65660:UOS65660 UYE65660:UYO65660 VIA65660:VIK65660 VRW65660:VSG65660 WBS65660:WCC65660 WLO65660:WLY65660 WVK65660:WVU65660 IY131196:JI131196 SU131196:TE131196 ACQ131196:ADA131196 AMM131196:AMW131196 AWI131196:AWS131196 BGE131196:BGO131196 BQA131196:BQK131196 BZW131196:CAG131196 CJS131196:CKC131196 CTO131196:CTY131196 DDK131196:DDU131196 DNG131196:DNQ131196 DXC131196:DXM131196 EGY131196:EHI131196 EQU131196:ERE131196 FAQ131196:FBA131196 FKM131196:FKW131196 FUI131196:FUS131196 GEE131196:GEO131196 GOA131196:GOK131196 GXW131196:GYG131196 HHS131196:HIC131196 HRO131196:HRY131196 IBK131196:IBU131196 ILG131196:ILQ131196 IVC131196:IVM131196 JEY131196:JFI131196 JOU131196:JPE131196 JYQ131196:JZA131196 KIM131196:KIW131196 KSI131196:KSS131196 LCE131196:LCO131196 LMA131196:LMK131196 LVW131196:LWG131196 MFS131196:MGC131196 MPO131196:MPY131196 MZK131196:MZU131196 NJG131196:NJQ131196 NTC131196:NTM131196 OCY131196:ODI131196 OMU131196:ONE131196 OWQ131196:OXA131196 PGM131196:PGW131196 PQI131196:PQS131196 QAE131196:QAO131196 QKA131196:QKK131196 QTW131196:QUG131196 RDS131196:REC131196 RNO131196:RNY131196 RXK131196:RXU131196 SHG131196:SHQ131196 SRC131196:SRM131196 TAY131196:TBI131196 TKU131196:TLE131196 TUQ131196:TVA131196 UEM131196:UEW131196 UOI131196:UOS131196 UYE131196:UYO131196 VIA131196:VIK131196 VRW131196:VSG131196 WBS131196:WCC131196 WLO131196:WLY131196 WVK131196:WVU131196 IY196732:JI196732 SU196732:TE196732 ACQ196732:ADA196732 AMM196732:AMW196732 AWI196732:AWS196732 BGE196732:BGO196732 BQA196732:BQK196732 BZW196732:CAG196732 CJS196732:CKC196732 CTO196732:CTY196732 DDK196732:DDU196732 DNG196732:DNQ196732 DXC196732:DXM196732 EGY196732:EHI196732 EQU196732:ERE196732 FAQ196732:FBA196732 FKM196732:FKW196732 FUI196732:FUS196732 GEE196732:GEO196732 GOA196732:GOK196732 GXW196732:GYG196732 HHS196732:HIC196732 HRO196732:HRY196732 IBK196732:IBU196732 ILG196732:ILQ196732 IVC196732:IVM196732 JEY196732:JFI196732 JOU196732:JPE196732 JYQ196732:JZA196732 KIM196732:KIW196732 KSI196732:KSS196732 LCE196732:LCO196732 LMA196732:LMK196732 LVW196732:LWG196732 MFS196732:MGC196732 MPO196732:MPY196732 MZK196732:MZU196732 NJG196732:NJQ196732 NTC196732:NTM196732 OCY196732:ODI196732 OMU196732:ONE196732 OWQ196732:OXA196732 PGM196732:PGW196732 PQI196732:PQS196732 QAE196732:QAO196732 QKA196732:QKK196732 QTW196732:QUG196732 RDS196732:REC196732 RNO196732:RNY196732 RXK196732:RXU196732 SHG196732:SHQ196732 SRC196732:SRM196732 TAY196732:TBI196732 TKU196732:TLE196732 TUQ196732:TVA196732 UEM196732:UEW196732 UOI196732:UOS196732 UYE196732:UYO196732 VIA196732:VIK196732 VRW196732:VSG196732 WBS196732:WCC196732 WLO196732:WLY196732 WVK196732:WVU196732 IY262268:JI262268 SU262268:TE262268 ACQ262268:ADA262268 AMM262268:AMW262268 AWI262268:AWS262268 BGE262268:BGO262268 BQA262268:BQK262268 BZW262268:CAG262268 CJS262268:CKC262268 CTO262268:CTY262268 DDK262268:DDU262268 DNG262268:DNQ262268 DXC262268:DXM262268 EGY262268:EHI262268 EQU262268:ERE262268 FAQ262268:FBA262268 FKM262268:FKW262268 FUI262268:FUS262268 GEE262268:GEO262268 GOA262268:GOK262268 GXW262268:GYG262268 HHS262268:HIC262268 HRO262268:HRY262268 IBK262268:IBU262268 ILG262268:ILQ262268 IVC262268:IVM262268 JEY262268:JFI262268 JOU262268:JPE262268 JYQ262268:JZA262268 KIM262268:KIW262268 KSI262268:KSS262268 LCE262268:LCO262268 LMA262268:LMK262268 LVW262268:LWG262268 MFS262268:MGC262268 MPO262268:MPY262268 MZK262268:MZU262268 NJG262268:NJQ262268 NTC262268:NTM262268 OCY262268:ODI262268 OMU262268:ONE262268 OWQ262268:OXA262268 PGM262268:PGW262268 PQI262268:PQS262268 QAE262268:QAO262268 QKA262268:QKK262268 QTW262268:QUG262268 RDS262268:REC262268 RNO262268:RNY262268 RXK262268:RXU262268 SHG262268:SHQ262268 SRC262268:SRM262268 TAY262268:TBI262268 TKU262268:TLE262268 TUQ262268:TVA262268 UEM262268:UEW262268 UOI262268:UOS262268 UYE262268:UYO262268 VIA262268:VIK262268 VRW262268:VSG262268 WBS262268:WCC262268 WLO262268:WLY262268 WVK262268:WVU262268 IY327804:JI327804 SU327804:TE327804 ACQ327804:ADA327804 AMM327804:AMW327804 AWI327804:AWS327804 BGE327804:BGO327804 BQA327804:BQK327804 BZW327804:CAG327804 CJS327804:CKC327804 CTO327804:CTY327804 DDK327804:DDU327804 DNG327804:DNQ327804 DXC327804:DXM327804 EGY327804:EHI327804 EQU327804:ERE327804 FAQ327804:FBA327804 FKM327804:FKW327804 FUI327804:FUS327804 GEE327804:GEO327804 GOA327804:GOK327804 GXW327804:GYG327804 HHS327804:HIC327804 HRO327804:HRY327804 IBK327804:IBU327804 ILG327804:ILQ327804 IVC327804:IVM327804 JEY327804:JFI327804 JOU327804:JPE327804 JYQ327804:JZA327804 KIM327804:KIW327804 KSI327804:KSS327804 LCE327804:LCO327804 LMA327804:LMK327804 LVW327804:LWG327804 MFS327804:MGC327804 MPO327804:MPY327804 MZK327804:MZU327804 NJG327804:NJQ327804 NTC327804:NTM327804 OCY327804:ODI327804 OMU327804:ONE327804 OWQ327804:OXA327804 PGM327804:PGW327804 PQI327804:PQS327804 QAE327804:QAO327804 QKA327804:QKK327804 QTW327804:QUG327804 RDS327804:REC327804 RNO327804:RNY327804 RXK327804:RXU327804 SHG327804:SHQ327804 SRC327804:SRM327804 TAY327804:TBI327804 TKU327804:TLE327804 TUQ327804:TVA327804 UEM327804:UEW327804 UOI327804:UOS327804 UYE327804:UYO327804 VIA327804:VIK327804 VRW327804:VSG327804 WBS327804:WCC327804 WLO327804:WLY327804 WVK327804:WVU327804 IY393340:JI393340 SU393340:TE393340 ACQ393340:ADA393340 AMM393340:AMW393340 AWI393340:AWS393340 BGE393340:BGO393340 BQA393340:BQK393340 BZW393340:CAG393340 CJS393340:CKC393340 CTO393340:CTY393340 DDK393340:DDU393340 DNG393340:DNQ393340 DXC393340:DXM393340 EGY393340:EHI393340 EQU393340:ERE393340 FAQ393340:FBA393340 FKM393340:FKW393340 FUI393340:FUS393340 GEE393340:GEO393340 GOA393340:GOK393340 GXW393340:GYG393340 HHS393340:HIC393340 HRO393340:HRY393340 IBK393340:IBU393340 ILG393340:ILQ393340 IVC393340:IVM393340 JEY393340:JFI393340 JOU393340:JPE393340 JYQ393340:JZA393340 KIM393340:KIW393340 KSI393340:KSS393340 LCE393340:LCO393340 LMA393340:LMK393340 LVW393340:LWG393340 MFS393340:MGC393340 MPO393340:MPY393340 MZK393340:MZU393340 NJG393340:NJQ393340 NTC393340:NTM393340 OCY393340:ODI393340 OMU393340:ONE393340 OWQ393340:OXA393340 PGM393340:PGW393340 PQI393340:PQS393340 QAE393340:QAO393340 QKA393340:QKK393340 QTW393340:QUG393340 RDS393340:REC393340 RNO393340:RNY393340 RXK393340:RXU393340 SHG393340:SHQ393340 SRC393340:SRM393340 TAY393340:TBI393340 TKU393340:TLE393340 TUQ393340:TVA393340 UEM393340:UEW393340 UOI393340:UOS393340 UYE393340:UYO393340 VIA393340:VIK393340 VRW393340:VSG393340 WBS393340:WCC393340 WLO393340:WLY393340 WVK393340:WVU393340 IY458876:JI458876 SU458876:TE458876 ACQ458876:ADA458876 AMM458876:AMW458876 AWI458876:AWS458876 BGE458876:BGO458876 BQA458876:BQK458876 BZW458876:CAG458876 CJS458876:CKC458876 CTO458876:CTY458876 DDK458876:DDU458876 DNG458876:DNQ458876 DXC458876:DXM458876 EGY458876:EHI458876 EQU458876:ERE458876 FAQ458876:FBA458876 FKM458876:FKW458876 FUI458876:FUS458876 GEE458876:GEO458876 GOA458876:GOK458876 GXW458876:GYG458876 HHS458876:HIC458876 HRO458876:HRY458876 IBK458876:IBU458876 ILG458876:ILQ458876 IVC458876:IVM458876 JEY458876:JFI458876 JOU458876:JPE458876 JYQ458876:JZA458876 KIM458876:KIW458876 KSI458876:KSS458876 LCE458876:LCO458876 LMA458876:LMK458876 LVW458876:LWG458876 MFS458876:MGC458876 MPO458876:MPY458876 MZK458876:MZU458876 NJG458876:NJQ458876 NTC458876:NTM458876 OCY458876:ODI458876 OMU458876:ONE458876 OWQ458876:OXA458876 PGM458876:PGW458876 PQI458876:PQS458876 QAE458876:QAO458876 QKA458876:QKK458876 QTW458876:QUG458876 RDS458876:REC458876 RNO458876:RNY458876 RXK458876:RXU458876 SHG458876:SHQ458876 SRC458876:SRM458876 TAY458876:TBI458876 TKU458876:TLE458876 TUQ458876:TVA458876 UEM458876:UEW458876 UOI458876:UOS458876 UYE458876:UYO458876 VIA458876:VIK458876 VRW458876:VSG458876 WBS458876:WCC458876 WLO458876:WLY458876 WVK458876:WVU458876 IY524412:JI524412 SU524412:TE524412 ACQ524412:ADA524412 AMM524412:AMW524412 AWI524412:AWS524412 BGE524412:BGO524412 BQA524412:BQK524412 BZW524412:CAG524412 CJS524412:CKC524412 CTO524412:CTY524412 DDK524412:DDU524412 DNG524412:DNQ524412 DXC524412:DXM524412 EGY524412:EHI524412 EQU524412:ERE524412 FAQ524412:FBA524412 FKM524412:FKW524412 FUI524412:FUS524412 GEE524412:GEO524412 GOA524412:GOK524412 GXW524412:GYG524412 HHS524412:HIC524412 HRO524412:HRY524412 IBK524412:IBU524412 ILG524412:ILQ524412 IVC524412:IVM524412 JEY524412:JFI524412 JOU524412:JPE524412 JYQ524412:JZA524412 KIM524412:KIW524412 KSI524412:KSS524412 LCE524412:LCO524412 LMA524412:LMK524412 LVW524412:LWG524412 MFS524412:MGC524412 MPO524412:MPY524412 MZK524412:MZU524412 NJG524412:NJQ524412 NTC524412:NTM524412 OCY524412:ODI524412 OMU524412:ONE524412 OWQ524412:OXA524412 PGM524412:PGW524412 PQI524412:PQS524412 QAE524412:QAO524412 QKA524412:QKK524412 QTW524412:QUG524412 RDS524412:REC524412 RNO524412:RNY524412 RXK524412:RXU524412 SHG524412:SHQ524412 SRC524412:SRM524412 TAY524412:TBI524412 TKU524412:TLE524412 TUQ524412:TVA524412 UEM524412:UEW524412 UOI524412:UOS524412 UYE524412:UYO524412 VIA524412:VIK524412 VRW524412:VSG524412 WBS524412:WCC524412 WLO524412:WLY524412 WVK524412:WVU524412 IY589948:JI589948 SU589948:TE589948 ACQ589948:ADA589948 AMM589948:AMW589948 AWI589948:AWS589948 BGE589948:BGO589948 BQA589948:BQK589948 BZW589948:CAG589948 CJS589948:CKC589948 CTO589948:CTY589948 DDK589948:DDU589948 DNG589948:DNQ589948 DXC589948:DXM589948 EGY589948:EHI589948 EQU589948:ERE589948 FAQ589948:FBA589948 FKM589948:FKW589948 FUI589948:FUS589948 GEE589948:GEO589948 GOA589948:GOK589948 GXW589948:GYG589948 HHS589948:HIC589948 HRO589948:HRY589948 IBK589948:IBU589948 ILG589948:ILQ589948 IVC589948:IVM589948 JEY589948:JFI589948 JOU589948:JPE589948 JYQ589948:JZA589948 KIM589948:KIW589948 KSI589948:KSS589948 LCE589948:LCO589948 LMA589948:LMK589948 LVW589948:LWG589948 MFS589948:MGC589948 MPO589948:MPY589948 MZK589948:MZU589948 NJG589948:NJQ589948 NTC589948:NTM589948 OCY589948:ODI589948 OMU589948:ONE589948 OWQ589948:OXA589948 PGM589948:PGW589948 PQI589948:PQS589948 QAE589948:QAO589948 QKA589948:QKK589948 QTW589948:QUG589948 RDS589948:REC589948 RNO589948:RNY589948 RXK589948:RXU589948 SHG589948:SHQ589948 SRC589948:SRM589948 TAY589948:TBI589948 TKU589948:TLE589948 TUQ589948:TVA589948 UEM589948:UEW589948 UOI589948:UOS589948 UYE589948:UYO589948 VIA589948:VIK589948 VRW589948:VSG589948 WBS589948:WCC589948 WLO589948:WLY589948 WVK589948:WVU589948 IY655484:JI655484 SU655484:TE655484 ACQ655484:ADA655484 AMM655484:AMW655484 AWI655484:AWS655484 BGE655484:BGO655484 BQA655484:BQK655484 BZW655484:CAG655484 CJS655484:CKC655484 CTO655484:CTY655484 DDK655484:DDU655484 DNG655484:DNQ655484 DXC655484:DXM655484 EGY655484:EHI655484 EQU655484:ERE655484 FAQ655484:FBA655484 FKM655484:FKW655484 FUI655484:FUS655484 GEE655484:GEO655484 GOA655484:GOK655484 GXW655484:GYG655484 HHS655484:HIC655484 HRO655484:HRY655484 IBK655484:IBU655484 ILG655484:ILQ655484 IVC655484:IVM655484 JEY655484:JFI655484 JOU655484:JPE655484 JYQ655484:JZA655484 KIM655484:KIW655484 KSI655484:KSS655484 LCE655484:LCO655484 LMA655484:LMK655484 LVW655484:LWG655484 MFS655484:MGC655484 MPO655484:MPY655484 MZK655484:MZU655484 NJG655484:NJQ655484 NTC655484:NTM655484 OCY655484:ODI655484 OMU655484:ONE655484 OWQ655484:OXA655484 PGM655484:PGW655484 PQI655484:PQS655484 QAE655484:QAO655484 QKA655484:QKK655484 QTW655484:QUG655484 RDS655484:REC655484 RNO655484:RNY655484 RXK655484:RXU655484 SHG655484:SHQ655484 SRC655484:SRM655484 TAY655484:TBI655484 TKU655484:TLE655484 TUQ655484:TVA655484 UEM655484:UEW655484 UOI655484:UOS655484 UYE655484:UYO655484 VIA655484:VIK655484 VRW655484:VSG655484 WBS655484:WCC655484 WLO655484:WLY655484 WVK655484:WVU655484 IY721020:JI721020 SU721020:TE721020 ACQ721020:ADA721020 AMM721020:AMW721020 AWI721020:AWS721020 BGE721020:BGO721020 BQA721020:BQK721020 BZW721020:CAG721020 CJS721020:CKC721020 CTO721020:CTY721020 DDK721020:DDU721020 DNG721020:DNQ721020 DXC721020:DXM721020 EGY721020:EHI721020 EQU721020:ERE721020 FAQ721020:FBA721020 FKM721020:FKW721020 FUI721020:FUS721020 GEE721020:GEO721020 GOA721020:GOK721020 GXW721020:GYG721020 HHS721020:HIC721020 HRO721020:HRY721020 IBK721020:IBU721020 ILG721020:ILQ721020 IVC721020:IVM721020 JEY721020:JFI721020 JOU721020:JPE721020 JYQ721020:JZA721020 KIM721020:KIW721020 KSI721020:KSS721020 LCE721020:LCO721020 LMA721020:LMK721020 LVW721020:LWG721020 MFS721020:MGC721020 MPO721020:MPY721020 MZK721020:MZU721020 NJG721020:NJQ721020 NTC721020:NTM721020 OCY721020:ODI721020 OMU721020:ONE721020 OWQ721020:OXA721020 PGM721020:PGW721020 PQI721020:PQS721020 QAE721020:QAO721020 QKA721020:QKK721020 QTW721020:QUG721020 RDS721020:REC721020 RNO721020:RNY721020 RXK721020:RXU721020 SHG721020:SHQ721020 SRC721020:SRM721020 TAY721020:TBI721020 TKU721020:TLE721020 TUQ721020:TVA721020 UEM721020:UEW721020 UOI721020:UOS721020 UYE721020:UYO721020 VIA721020:VIK721020 VRW721020:VSG721020 WBS721020:WCC721020 WLO721020:WLY721020 WVK721020:WVU721020 IY786556:JI786556 SU786556:TE786556 ACQ786556:ADA786556 AMM786556:AMW786556 AWI786556:AWS786556 BGE786556:BGO786556 BQA786556:BQK786556 BZW786556:CAG786556 CJS786556:CKC786556 CTO786556:CTY786556 DDK786556:DDU786556 DNG786556:DNQ786556 DXC786556:DXM786556 EGY786556:EHI786556 EQU786556:ERE786556 FAQ786556:FBA786556 FKM786556:FKW786556 FUI786556:FUS786556 GEE786556:GEO786556 GOA786556:GOK786556 GXW786556:GYG786556 HHS786556:HIC786556 HRO786556:HRY786556 IBK786556:IBU786556 ILG786556:ILQ786556 IVC786556:IVM786556 JEY786556:JFI786556 JOU786556:JPE786556 JYQ786556:JZA786556 KIM786556:KIW786556 KSI786556:KSS786556 LCE786556:LCO786556 LMA786556:LMK786556 LVW786556:LWG786556 MFS786556:MGC786556 MPO786556:MPY786556 MZK786556:MZU786556 NJG786556:NJQ786556 NTC786556:NTM786556 OCY786556:ODI786556 OMU786556:ONE786556 OWQ786556:OXA786556 PGM786556:PGW786556 PQI786556:PQS786556 QAE786556:QAO786556 QKA786556:QKK786556 QTW786556:QUG786556 RDS786556:REC786556 RNO786556:RNY786556 RXK786556:RXU786556 SHG786556:SHQ786556 SRC786556:SRM786556 TAY786556:TBI786556 TKU786556:TLE786556 TUQ786556:TVA786556 UEM786556:UEW786556 UOI786556:UOS786556 UYE786556:UYO786556 VIA786556:VIK786556 VRW786556:VSG786556 WBS786556:WCC786556 WLO786556:WLY786556 WVK786556:WVU786556 IY852092:JI852092 SU852092:TE852092 ACQ852092:ADA852092 AMM852092:AMW852092 AWI852092:AWS852092 BGE852092:BGO852092 BQA852092:BQK852092 BZW852092:CAG852092 CJS852092:CKC852092 CTO852092:CTY852092 DDK852092:DDU852092 DNG852092:DNQ852092 DXC852092:DXM852092 EGY852092:EHI852092 EQU852092:ERE852092 FAQ852092:FBA852092 FKM852092:FKW852092 FUI852092:FUS852092 GEE852092:GEO852092 GOA852092:GOK852092 GXW852092:GYG852092 HHS852092:HIC852092 HRO852092:HRY852092 IBK852092:IBU852092 ILG852092:ILQ852092 IVC852092:IVM852092 JEY852092:JFI852092 JOU852092:JPE852092 JYQ852092:JZA852092 KIM852092:KIW852092 KSI852092:KSS852092 LCE852092:LCO852092 LMA852092:LMK852092 LVW852092:LWG852092 MFS852092:MGC852092 MPO852092:MPY852092 MZK852092:MZU852092 NJG852092:NJQ852092 NTC852092:NTM852092 OCY852092:ODI852092 OMU852092:ONE852092 OWQ852092:OXA852092 PGM852092:PGW852092 PQI852092:PQS852092 QAE852092:QAO852092 QKA852092:QKK852092 QTW852092:QUG852092 RDS852092:REC852092 RNO852092:RNY852092 RXK852092:RXU852092 SHG852092:SHQ852092 SRC852092:SRM852092 TAY852092:TBI852092 TKU852092:TLE852092 TUQ852092:TVA852092 UEM852092:UEW852092 UOI852092:UOS852092 UYE852092:UYO852092 VIA852092:VIK852092 VRW852092:VSG852092 WBS852092:WCC852092 WLO852092:WLY852092 WVK852092:WVU852092 IY917628:JI917628 SU917628:TE917628 ACQ917628:ADA917628 AMM917628:AMW917628 AWI917628:AWS917628 BGE917628:BGO917628 BQA917628:BQK917628 BZW917628:CAG917628 CJS917628:CKC917628 CTO917628:CTY917628 DDK917628:DDU917628 DNG917628:DNQ917628 DXC917628:DXM917628 EGY917628:EHI917628 EQU917628:ERE917628 FAQ917628:FBA917628 FKM917628:FKW917628 FUI917628:FUS917628 GEE917628:GEO917628 GOA917628:GOK917628 GXW917628:GYG917628 HHS917628:HIC917628 HRO917628:HRY917628 IBK917628:IBU917628 ILG917628:ILQ917628 IVC917628:IVM917628 JEY917628:JFI917628 JOU917628:JPE917628 JYQ917628:JZA917628 KIM917628:KIW917628 KSI917628:KSS917628 LCE917628:LCO917628 LMA917628:LMK917628 LVW917628:LWG917628 MFS917628:MGC917628 MPO917628:MPY917628 MZK917628:MZU917628 NJG917628:NJQ917628 NTC917628:NTM917628 OCY917628:ODI917628 OMU917628:ONE917628 OWQ917628:OXA917628 PGM917628:PGW917628 PQI917628:PQS917628 QAE917628:QAO917628 QKA917628:QKK917628 QTW917628:QUG917628 RDS917628:REC917628 RNO917628:RNY917628 RXK917628:RXU917628 SHG917628:SHQ917628 SRC917628:SRM917628 TAY917628:TBI917628 TKU917628:TLE917628 TUQ917628:TVA917628 UEM917628:UEW917628 UOI917628:UOS917628 UYE917628:UYO917628 VIA917628:VIK917628 VRW917628:VSG917628 WBS917628:WCC917628 WLO917628:WLY917628 WVK917628:WVU917628 IY983164:JI983164 SU983164:TE983164 ACQ983164:ADA983164 AMM983164:AMW983164 AWI983164:AWS983164 BGE983164:BGO983164 BQA983164:BQK983164 BZW983164:CAG983164 CJS983164:CKC983164 CTO983164:CTY983164 DDK983164:DDU983164 DNG983164:DNQ983164 DXC983164:DXM983164 EGY983164:EHI983164 EQU983164:ERE983164 FAQ983164:FBA983164 FKM983164:FKW983164 FUI983164:FUS983164 GEE983164:GEO983164 GOA983164:GOK983164 GXW983164:GYG983164 HHS983164:HIC983164 HRO983164:HRY983164 IBK983164:IBU983164 ILG983164:ILQ983164 IVC983164:IVM983164 JEY983164:JFI983164 JOU983164:JPE983164 JYQ983164:JZA983164 KIM983164:KIW983164 KSI983164:KSS983164 LCE983164:LCO983164 LMA983164:LMK983164 LVW983164:LWG983164 MFS983164:MGC983164 MPO983164:MPY983164 MZK983164:MZU983164 NJG983164:NJQ983164 NTC983164:NTM983164 OCY983164:ODI983164 OMU983164:ONE983164 OWQ983164:OXA983164 PGM983164:PGW983164 PQI983164:PQS983164 QAE983164:QAO983164 QKA983164:QKK983164 QTW983164:QUG983164 RDS983164:REC983164 RNO983164:RNY983164 RXK983164:RXU983164 SHG983164:SHQ983164 SRC983164:SRM983164 TAY983164:TBI983164 TKU983164:TLE983164 TUQ983164:TVA983164 UEM983164:UEW983164 UOI983164:UOS983164 UYE983164:UYO983164 VIA983164:VIK983164 VRW983164:VSG983164 WBS983164:WCC983164 WLO983164:WLY983164 WVK983164:WVU983164 IY65657:JI65657 SU65657:TE65657 ACQ65657:ADA65657 AMM65657:AMW65657 AWI65657:AWS65657 BGE65657:BGO65657 BQA65657:BQK65657 BZW65657:CAG65657 CJS65657:CKC65657 CTO65657:CTY65657 DDK65657:DDU65657 DNG65657:DNQ65657 DXC65657:DXM65657 EGY65657:EHI65657 EQU65657:ERE65657 FAQ65657:FBA65657 FKM65657:FKW65657 FUI65657:FUS65657 GEE65657:GEO65657 GOA65657:GOK65657 GXW65657:GYG65657 HHS65657:HIC65657 HRO65657:HRY65657 IBK65657:IBU65657 ILG65657:ILQ65657 IVC65657:IVM65657 JEY65657:JFI65657 JOU65657:JPE65657 JYQ65657:JZA65657 KIM65657:KIW65657 KSI65657:KSS65657 LCE65657:LCO65657 LMA65657:LMK65657 LVW65657:LWG65657 MFS65657:MGC65657 MPO65657:MPY65657 MZK65657:MZU65657 NJG65657:NJQ65657 NTC65657:NTM65657 OCY65657:ODI65657 OMU65657:ONE65657 OWQ65657:OXA65657 PGM65657:PGW65657 PQI65657:PQS65657 QAE65657:QAO65657 QKA65657:QKK65657 QTW65657:QUG65657 RDS65657:REC65657 RNO65657:RNY65657 RXK65657:RXU65657 SHG65657:SHQ65657 SRC65657:SRM65657 TAY65657:TBI65657 TKU65657:TLE65657 TUQ65657:TVA65657 UEM65657:UEW65657 UOI65657:UOS65657 UYE65657:UYO65657 VIA65657:VIK65657 VRW65657:VSG65657 WBS65657:WCC65657 WLO65657:WLY65657 WVK65657:WVU65657 IY131193:JI131193 SU131193:TE131193 ACQ131193:ADA131193 AMM131193:AMW131193 AWI131193:AWS131193 BGE131193:BGO131193 BQA131193:BQK131193 BZW131193:CAG131193 CJS131193:CKC131193 CTO131193:CTY131193 DDK131193:DDU131193 DNG131193:DNQ131193 DXC131193:DXM131193 EGY131193:EHI131193 EQU131193:ERE131193 FAQ131193:FBA131193 FKM131193:FKW131193 FUI131193:FUS131193 GEE131193:GEO131193 GOA131193:GOK131193 GXW131193:GYG131193 HHS131193:HIC131193 HRO131193:HRY131193 IBK131193:IBU131193 ILG131193:ILQ131193 IVC131193:IVM131193 JEY131193:JFI131193 JOU131193:JPE131193 JYQ131193:JZA131193 KIM131193:KIW131193 KSI131193:KSS131193 LCE131193:LCO131193 LMA131193:LMK131193 LVW131193:LWG131193 MFS131193:MGC131193 MPO131193:MPY131193 MZK131193:MZU131193 NJG131193:NJQ131193 NTC131193:NTM131193 OCY131193:ODI131193 OMU131193:ONE131193 OWQ131193:OXA131193 PGM131193:PGW131193 PQI131193:PQS131193 QAE131193:QAO131193 QKA131193:QKK131193 QTW131193:QUG131193 RDS131193:REC131193 RNO131193:RNY131193 RXK131193:RXU131193 SHG131193:SHQ131193 SRC131193:SRM131193 TAY131193:TBI131193 TKU131193:TLE131193 TUQ131193:TVA131193 UEM131193:UEW131193 UOI131193:UOS131193 UYE131193:UYO131193 VIA131193:VIK131193 VRW131193:VSG131193 WBS131193:WCC131193 WLO131193:WLY131193 WVK131193:WVU131193 IY196729:JI196729 SU196729:TE196729 ACQ196729:ADA196729 AMM196729:AMW196729 AWI196729:AWS196729 BGE196729:BGO196729 BQA196729:BQK196729 BZW196729:CAG196729 CJS196729:CKC196729 CTO196729:CTY196729 DDK196729:DDU196729 DNG196729:DNQ196729 DXC196729:DXM196729 EGY196729:EHI196729 EQU196729:ERE196729 FAQ196729:FBA196729 FKM196729:FKW196729 FUI196729:FUS196729 GEE196729:GEO196729 GOA196729:GOK196729 GXW196729:GYG196729 HHS196729:HIC196729 HRO196729:HRY196729 IBK196729:IBU196729 ILG196729:ILQ196729 IVC196729:IVM196729 JEY196729:JFI196729 JOU196729:JPE196729 JYQ196729:JZA196729 KIM196729:KIW196729 KSI196729:KSS196729 LCE196729:LCO196729 LMA196729:LMK196729 LVW196729:LWG196729 MFS196729:MGC196729 MPO196729:MPY196729 MZK196729:MZU196729 NJG196729:NJQ196729 NTC196729:NTM196729 OCY196729:ODI196729 OMU196729:ONE196729 OWQ196729:OXA196729 PGM196729:PGW196729 PQI196729:PQS196729 QAE196729:QAO196729 QKA196729:QKK196729 QTW196729:QUG196729 RDS196729:REC196729 RNO196729:RNY196729 RXK196729:RXU196729 SHG196729:SHQ196729 SRC196729:SRM196729 TAY196729:TBI196729 TKU196729:TLE196729 TUQ196729:TVA196729 UEM196729:UEW196729 UOI196729:UOS196729 UYE196729:UYO196729 VIA196729:VIK196729 VRW196729:VSG196729 WBS196729:WCC196729 WLO196729:WLY196729 WVK196729:WVU196729 IY262265:JI262265 SU262265:TE262265 ACQ262265:ADA262265 AMM262265:AMW262265 AWI262265:AWS262265 BGE262265:BGO262265 BQA262265:BQK262265 BZW262265:CAG262265 CJS262265:CKC262265 CTO262265:CTY262265 DDK262265:DDU262265 DNG262265:DNQ262265 DXC262265:DXM262265 EGY262265:EHI262265 EQU262265:ERE262265 FAQ262265:FBA262265 FKM262265:FKW262265 FUI262265:FUS262265 GEE262265:GEO262265 GOA262265:GOK262265 GXW262265:GYG262265 HHS262265:HIC262265 HRO262265:HRY262265 IBK262265:IBU262265 ILG262265:ILQ262265 IVC262265:IVM262265 JEY262265:JFI262265 JOU262265:JPE262265 JYQ262265:JZA262265 KIM262265:KIW262265 KSI262265:KSS262265 LCE262265:LCO262265 LMA262265:LMK262265 LVW262265:LWG262265 MFS262265:MGC262265 MPO262265:MPY262265 MZK262265:MZU262265 NJG262265:NJQ262265 NTC262265:NTM262265 OCY262265:ODI262265 OMU262265:ONE262265 OWQ262265:OXA262265 PGM262265:PGW262265 PQI262265:PQS262265 QAE262265:QAO262265 QKA262265:QKK262265 QTW262265:QUG262265 RDS262265:REC262265 RNO262265:RNY262265 RXK262265:RXU262265 SHG262265:SHQ262265 SRC262265:SRM262265 TAY262265:TBI262265 TKU262265:TLE262265 TUQ262265:TVA262265 UEM262265:UEW262265 UOI262265:UOS262265 UYE262265:UYO262265 VIA262265:VIK262265 VRW262265:VSG262265 WBS262265:WCC262265 WLO262265:WLY262265 WVK262265:WVU262265 IY327801:JI327801 SU327801:TE327801 ACQ327801:ADA327801 AMM327801:AMW327801 AWI327801:AWS327801 BGE327801:BGO327801 BQA327801:BQK327801 BZW327801:CAG327801 CJS327801:CKC327801 CTO327801:CTY327801 DDK327801:DDU327801 DNG327801:DNQ327801 DXC327801:DXM327801 EGY327801:EHI327801 EQU327801:ERE327801 FAQ327801:FBA327801 FKM327801:FKW327801 FUI327801:FUS327801 GEE327801:GEO327801 GOA327801:GOK327801 GXW327801:GYG327801 HHS327801:HIC327801 HRO327801:HRY327801 IBK327801:IBU327801 ILG327801:ILQ327801 IVC327801:IVM327801 JEY327801:JFI327801 JOU327801:JPE327801 JYQ327801:JZA327801 KIM327801:KIW327801 KSI327801:KSS327801 LCE327801:LCO327801 LMA327801:LMK327801 LVW327801:LWG327801 MFS327801:MGC327801 MPO327801:MPY327801 MZK327801:MZU327801 NJG327801:NJQ327801 NTC327801:NTM327801 OCY327801:ODI327801 OMU327801:ONE327801 OWQ327801:OXA327801 PGM327801:PGW327801 PQI327801:PQS327801 QAE327801:QAO327801 QKA327801:QKK327801 QTW327801:QUG327801 RDS327801:REC327801 RNO327801:RNY327801 RXK327801:RXU327801 SHG327801:SHQ327801 SRC327801:SRM327801 TAY327801:TBI327801 TKU327801:TLE327801 TUQ327801:TVA327801 UEM327801:UEW327801 UOI327801:UOS327801 UYE327801:UYO327801 VIA327801:VIK327801 VRW327801:VSG327801 WBS327801:WCC327801 WLO327801:WLY327801 WVK327801:WVU327801 IY393337:JI393337 SU393337:TE393337 ACQ393337:ADA393337 AMM393337:AMW393337 AWI393337:AWS393337 BGE393337:BGO393337 BQA393337:BQK393337 BZW393337:CAG393337 CJS393337:CKC393337 CTO393337:CTY393337 DDK393337:DDU393337 DNG393337:DNQ393337 DXC393337:DXM393337 EGY393337:EHI393337 EQU393337:ERE393337 FAQ393337:FBA393337 FKM393337:FKW393337 FUI393337:FUS393337 GEE393337:GEO393337 GOA393337:GOK393337 GXW393337:GYG393337 HHS393337:HIC393337 HRO393337:HRY393337 IBK393337:IBU393337 ILG393337:ILQ393337 IVC393337:IVM393337 JEY393337:JFI393337 JOU393337:JPE393337 JYQ393337:JZA393337 KIM393337:KIW393337 KSI393337:KSS393337 LCE393337:LCO393337 LMA393337:LMK393337 LVW393337:LWG393337 MFS393337:MGC393337 MPO393337:MPY393337 MZK393337:MZU393337 NJG393337:NJQ393337 NTC393337:NTM393337 OCY393337:ODI393337 OMU393337:ONE393337 OWQ393337:OXA393337 PGM393337:PGW393337 PQI393337:PQS393337 QAE393337:QAO393337 QKA393337:QKK393337 QTW393337:QUG393337 RDS393337:REC393337 RNO393337:RNY393337 RXK393337:RXU393337 SHG393337:SHQ393337 SRC393337:SRM393337 TAY393337:TBI393337 TKU393337:TLE393337 TUQ393337:TVA393337 UEM393337:UEW393337 UOI393337:UOS393337 UYE393337:UYO393337 VIA393337:VIK393337 VRW393337:VSG393337 WBS393337:WCC393337 WLO393337:WLY393337 WVK393337:WVU393337 IY458873:JI458873 SU458873:TE458873 ACQ458873:ADA458873 AMM458873:AMW458873 AWI458873:AWS458873 BGE458873:BGO458873 BQA458873:BQK458873 BZW458873:CAG458873 CJS458873:CKC458873 CTO458873:CTY458873 DDK458873:DDU458873 DNG458873:DNQ458873 DXC458873:DXM458873 EGY458873:EHI458873 EQU458873:ERE458873 FAQ458873:FBA458873 FKM458873:FKW458873 FUI458873:FUS458873 GEE458873:GEO458873 GOA458873:GOK458873 GXW458873:GYG458873 HHS458873:HIC458873 HRO458873:HRY458873 IBK458873:IBU458873 ILG458873:ILQ458873 IVC458873:IVM458873 JEY458873:JFI458873 JOU458873:JPE458873 JYQ458873:JZA458873 KIM458873:KIW458873 KSI458873:KSS458873 LCE458873:LCO458873 LMA458873:LMK458873 LVW458873:LWG458873 MFS458873:MGC458873 MPO458873:MPY458873 MZK458873:MZU458873 NJG458873:NJQ458873 NTC458873:NTM458873 OCY458873:ODI458873 OMU458873:ONE458873 OWQ458873:OXA458873 PGM458873:PGW458873 PQI458873:PQS458873 QAE458873:QAO458873 QKA458873:QKK458873 QTW458873:QUG458873 RDS458873:REC458873 RNO458873:RNY458873 RXK458873:RXU458873 SHG458873:SHQ458873 SRC458873:SRM458873 TAY458873:TBI458873 TKU458873:TLE458873 TUQ458873:TVA458873 UEM458873:UEW458873 UOI458873:UOS458873 UYE458873:UYO458873 VIA458873:VIK458873 VRW458873:VSG458873 WBS458873:WCC458873 WLO458873:WLY458873 WVK458873:WVU458873 IY524409:JI524409 SU524409:TE524409 ACQ524409:ADA524409 AMM524409:AMW524409 AWI524409:AWS524409 BGE524409:BGO524409 BQA524409:BQK524409 BZW524409:CAG524409 CJS524409:CKC524409 CTO524409:CTY524409 DDK524409:DDU524409 DNG524409:DNQ524409 DXC524409:DXM524409 EGY524409:EHI524409 EQU524409:ERE524409 FAQ524409:FBA524409 FKM524409:FKW524409 FUI524409:FUS524409 GEE524409:GEO524409 GOA524409:GOK524409 GXW524409:GYG524409 HHS524409:HIC524409 HRO524409:HRY524409 IBK524409:IBU524409 ILG524409:ILQ524409 IVC524409:IVM524409 JEY524409:JFI524409 JOU524409:JPE524409 JYQ524409:JZA524409 KIM524409:KIW524409 KSI524409:KSS524409 LCE524409:LCO524409 LMA524409:LMK524409 LVW524409:LWG524409 MFS524409:MGC524409 MPO524409:MPY524409 MZK524409:MZU524409 NJG524409:NJQ524409 NTC524409:NTM524409 OCY524409:ODI524409 OMU524409:ONE524409 OWQ524409:OXA524409 PGM524409:PGW524409 PQI524409:PQS524409 QAE524409:QAO524409 QKA524409:QKK524409 QTW524409:QUG524409 RDS524409:REC524409 RNO524409:RNY524409 RXK524409:RXU524409 SHG524409:SHQ524409 SRC524409:SRM524409 TAY524409:TBI524409 TKU524409:TLE524409 TUQ524409:TVA524409 UEM524409:UEW524409 UOI524409:UOS524409 UYE524409:UYO524409 VIA524409:VIK524409 VRW524409:VSG524409 WBS524409:WCC524409 WLO524409:WLY524409 WVK524409:WVU524409 IY589945:JI589945 SU589945:TE589945 ACQ589945:ADA589945 AMM589945:AMW589945 AWI589945:AWS589945 BGE589945:BGO589945 BQA589945:BQK589945 BZW589945:CAG589945 CJS589945:CKC589945 CTO589945:CTY589945 DDK589945:DDU589945 DNG589945:DNQ589945 DXC589945:DXM589945 EGY589945:EHI589945 EQU589945:ERE589945 FAQ589945:FBA589945 FKM589945:FKW589945 FUI589945:FUS589945 GEE589945:GEO589945 GOA589945:GOK589945 GXW589945:GYG589945 HHS589945:HIC589945 HRO589945:HRY589945 IBK589945:IBU589945 ILG589945:ILQ589945 IVC589945:IVM589945 JEY589945:JFI589945 JOU589945:JPE589945 JYQ589945:JZA589945 KIM589945:KIW589945 KSI589945:KSS589945 LCE589945:LCO589945 LMA589945:LMK589945 LVW589945:LWG589945 MFS589945:MGC589945 MPO589945:MPY589945 MZK589945:MZU589945 NJG589945:NJQ589945 NTC589945:NTM589945 OCY589945:ODI589945 OMU589945:ONE589945 OWQ589945:OXA589945 PGM589945:PGW589945 PQI589945:PQS589945 QAE589945:QAO589945 QKA589945:QKK589945 QTW589945:QUG589945 RDS589945:REC589945 RNO589945:RNY589945 RXK589945:RXU589945 SHG589945:SHQ589945 SRC589945:SRM589945 TAY589945:TBI589945 TKU589945:TLE589945 TUQ589945:TVA589945 UEM589945:UEW589945 UOI589945:UOS589945 UYE589945:UYO589945 VIA589945:VIK589945 VRW589945:VSG589945 WBS589945:WCC589945 WLO589945:WLY589945 WVK589945:WVU589945 IY655481:JI655481 SU655481:TE655481 ACQ655481:ADA655481 AMM655481:AMW655481 AWI655481:AWS655481 BGE655481:BGO655481 BQA655481:BQK655481 BZW655481:CAG655481 CJS655481:CKC655481 CTO655481:CTY655481 DDK655481:DDU655481 DNG655481:DNQ655481 DXC655481:DXM655481 EGY655481:EHI655481 EQU655481:ERE655481 FAQ655481:FBA655481 FKM655481:FKW655481 FUI655481:FUS655481 GEE655481:GEO655481 GOA655481:GOK655481 GXW655481:GYG655481 HHS655481:HIC655481 HRO655481:HRY655481 IBK655481:IBU655481 ILG655481:ILQ655481 IVC655481:IVM655481 JEY655481:JFI655481 JOU655481:JPE655481 JYQ655481:JZA655481 KIM655481:KIW655481 KSI655481:KSS655481 LCE655481:LCO655481 LMA655481:LMK655481 LVW655481:LWG655481 MFS655481:MGC655481 MPO655481:MPY655481 MZK655481:MZU655481 NJG655481:NJQ655481 NTC655481:NTM655481 OCY655481:ODI655481 OMU655481:ONE655481 OWQ655481:OXA655481 PGM655481:PGW655481 PQI655481:PQS655481 QAE655481:QAO655481 QKA655481:QKK655481 QTW655481:QUG655481 RDS655481:REC655481 RNO655481:RNY655481 RXK655481:RXU655481 SHG655481:SHQ655481 SRC655481:SRM655481 TAY655481:TBI655481 TKU655481:TLE655481 TUQ655481:TVA655481 UEM655481:UEW655481 UOI655481:UOS655481 UYE655481:UYO655481 VIA655481:VIK655481 VRW655481:VSG655481 WBS655481:WCC655481 WLO655481:WLY655481 WVK655481:WVU655481 IY721017:JI721017 SU721017:TE721017 ACQ721017:ADA721017 AMM721017:AMW721017 AWI721017:AWS721017 BGE721017:BGO721017 BQA721017:BQK721017 BZW721017:CAG721017 CJS721017:CKC721017 CTO721017:CTY721017 DDK721017:DDU721017 DNG721017:DNQ721017 DXC721017:DXM721017 EGY721017:EHI721017 EQU721017:ERE721017 FAQ721017:FBA721017 FKM721017:FKW721017 FUI721017:FUS721017 GEE721017:GEO721017 GOA721017:GOK721017 GXW721017:GYG721017 HHS721017:HIC721017 HRO721017:HRY721017 IBK721017:IBU721017 ILG721017:ILQ721017 IVC721017:IVM721017 JEY721017:JFI721017 JOU721017:JPE721017 JYQ721017:JZA721017 KIM721017:KIW721017 KSI721017:KSS721017 LCE721017:LCO721017 LMA721017:LMK721017 LVW721017:LWG721017 MFS721017:MGC721017 MPO721017:MPY721017 MZK721017:MZU721017 NJG721017:NJQ721017 NTC721017:NTM721017 OCY721017:ODI721017 OMU721017:ONE721017 OWQ721017:OXA721017 PGM721017:PGW721017 PQI721017:PQS721017 QAE721017:QAO721017 QKA721017:QKK721017 QTW721017:QUG721017 RDS721017:REC721017 RNO721017:RNY721017 RXK721017:RXU721017 SHG721017:SHQ721017 SRC721017:SRM721017 TAY721017:TBI721017 TKU721017:TLE721017 TUQ721017:TVA721017 UEM721017:UEW721017 UOI721017:UOS721017 UYE721017:UYO721017 VIA721017:VIK721017 VRW721017:VSG721017 WBS721017:WCC721017 WLO721017:WLY721017 WVK721017:WVU721017 IY786553:JI786553 SU786553:TE786553 ACQ786553:ADA786553 AMM786553:AMW786553 AWI786553:AWS786553 BGE786553:BGO786553 BQA786553:BQK786553 BZW786553:CAG786553 CJS786553:CKC786553 CTO786553:CTY786553 DDK786553:DDU786553 DNG786553:DNQ786553 DXC786553:DXM786553 EGY786553:EHI786553 EQU786553:ERE786553 FAQ786553:FBA786553 FKM786553:FKW786553 FUI786553:FUS786553 GEE786553:GEO786553 GOA786553:GOK786553 GXW786553:GYG786553 HHS786553:HIC786553 HRO786553:HRY786553 IBK786553:IBU786553 ILG786553:ILQ786553 IVC786553:IVM786553 JEY786553:JFI786553 JOU786553:JPE786553 JYQ786553:JZA786553 KIM786553:KIW786553 KSI786553:KSS786553 LCE786553:LCO786553 LMA786553:LMK786553 LVW786553:LWG786553 MFS786553:MGC786553 MPO786553:MPY786553 MZK786553:MZU786553 NJG786553:NJQ786553 NTC786553:NTM786553 OCY786553:ODI786553 OMU786553:ONE786553 OWQ786553:OXA786553 PGM786553:PGW786553 PQI786553:PQS786553 QAE786553:QAO786553 QKA786553:QKK786553 QTW786553:QUG786553 RDS786553:REC786553 RNO786553:RNY786553 RXK786553:RXU786553 SHG786553:SHQ786553 SRC786553:SRM786553 TAY786553:TBI786553 TKU786553:TLE786553 TUQ786553:TVA786553 UEM786553:UEW786553 UOI786553:UOS786553 UYE786553:UYO786553 VIA786553:VIK786553 VRW786553:VSG786553 WBS786553:WCC786553 WLO786553:WLY786553 WVK786553:WVU786553 IY852089:JI852089 SU852089:TE852089 ACQ852089:ADA852089 AMM852089:AMW852089 AWI852089:AWS852089 BGE852089:BGO852089 BQA852089:BQK852089 BZW852089:CAG852089 CJS852089:CKC852089 CTO852089:CTY852089 DDK852089:DDU852089 DNG852089:DNQ852089 DXC852089:DXM852089 EGY852089:EHI852089 EQU852089:ERE852089 FAQ852089:FBA852089 FKM852089:FKW852089 FUI852089:FUS852089 GEE852089:GEO852089 GOA852089:GOK852089 GXW852089:GYG852089 HHS852089:HIC852089 HRO852089:HRY852089 IBK852089:IBU852089 ILG852089:ILQ852089 IVC852089:IVM852089 JEY852089:JFI852089 JOU852089:JPE852089 JYQ852089:JZA852089 KIM852089:KIW852089 KSI852089:KSS852089 LCE852089:LCO852089 LMA852089:LMK852089 LVW852089:LWG852089 MFS852089:MGC852089 MPO852089:MPY852089 MZK852089:MZU852089 NJG852089:NJQ852089 NTC852089:NTM852089 OCY852089:ODI852089 OMU852089:ONE852089 OWQ852089:OXA852089 PGM852089:PGW852089 PQI852089:PQS852089 QAE852089:QAO852089 QKA852089:QKK852089 QTW852089:QUG852089 RDS852089:REC852089 RNO852089:RNY852089 RXK852089:RXU852089 SHG852089:SHQ852089 SRC852089:SRM852089 TAY852089:TBI852089 TKU852089:TLE852089 TUQ852089:TVA852089 UEM852089:UEW852089 UOI852089:UOS852089 UYE852089:UYO852089 VIA852089:VIK852089 VRW852089:VSG852089 WBS852089:WCC852089 WLO852089:WLY852089 WVK852089:WVU852089 IY917625:JI917625 SU917625:TE917625 ACQ917625:ADA917625 AMM917625:AMW917625 AWI917625:AWS917625 BGE917625:BGO917625 BQA917625:BQK917625 BZW917625:CAG917625 CJS917625:CKC917625 CTO917625:CTY917625 DDK917625:DDU917625 DNG917625:DNQ917625 DXC917625:DXM917625 EGY917625:EHI917625 EQU917625:ERE917625 FAQ917625:FBA917625 FKM917625:FKW917625 FUI917625:FUS917625 GEE917625:GEO917625 GOA917625:GOK917625 GXW917625:GYG917625 HHS917625:HIC917625 HRO917625:HRY917625 IBK917625:IBU917625 ILG917625:ILQ917625 IVC917625:IVM917625 JEY917625:JFI917625 JOU917625:JPE917625 JYQ917625:JZA917625 KIM917625:KIW917625 KSI917625:KSS917625 LCE917625:LCO917625 LMA917625:LMK917625 LVW917625:LWG917625 MFS917625:MGC917625 MPO917625:MPY917625 MZK917625:MZU917625 NJG917625:NJQ917625 NTC917625:NTM917625 OCY917625:ODI917625 OMU917625:ONE917625 OWQ917625:OXA917625 PGM917625:PGW917625 PQI917625:PQS917625 QAE917625:QAO917625 QKA917625:QKK917625 QTW917625:QUG917625 RDS917625:REC917625 RNO917625:RNY917625 RXK917625:RXU917625 SHG917625:SHQ917625 SRC917625:SRM917625 TAY917625:TBI917625 TKU917625:TLE917625 TUQ917625:TVA917625 UEM917625:UEW917625 UOI917625:UOS917625 UYE917625:UYO917625 VIA917625:VIK917625 VRW917625:VSG917625 WBS917625:WCC917625 WLO917625:WLY917625 WVK917625:WVU917625 IY983161:JI983161 SU983161:TE983161 ACQ983161:ADA983161 AMM983161:AMW983161 AWI983161:AWS983161 BGE983161:BGO983161 BQA983161:BQK983161 BZW983161:CAG983161 CJS983161:CKC983161 CTO983161:CTY983161 DDK983161:DDU983161 DNG983161:DNQ983161 DXC983161:DXM983161 EGY983161:EHI983161 EQU983161:ERE983161 FAQ983161:FBA983161 FKM983161:FKW983161 FUI983161:FUS983161 GEE983161:GEO983161 GOA983161:GOK983161 GXW983161:GYG983161 HHS983161:HIC983161 HRO983161:HRY983161 IBK983161:IBU983161 ILG983161:ILQ983161 IVC983161:IVM983161 JEY983161:JFI983161 JOU983161:JPE983161 JYQ983161:JZA983161 KIM983161:KIW983161 KSI983161:KSS983161 LCE983161:LCO983161 LMA983161:LMK983161 LVW983161:LWG983161 MFS983161:MGC983161 MPO983161:MPY983161 MZK983161:MZU983161 NJG983161:NJQ983161 NTC983161:NTM983161 OCY983161:ODI983161 OMU983161:ONE983161 OWQ983161:OXA983161 PGM983161:PGW983161 PQI983161:PQS983161 QAE983161:QAO983161 QKA983161:QKK983161 QTW983161:QUG983161 RDS983161:REC983161 RNO983161:RNY983161 RXK983161:RXU983161 SHG983161:SHQ983161 SRC983161:SRM983161 TAY983161:TBI983161 TKU983161:TLE983161 TUQ983161:TVA983161 UEM983161:UEW983161 UOI983161:UOS983161 UYE983161:UYO983161 VIA983161:VIK983161 VRW983161:VSG983161 WBS983161:WCC983161 WLO983161:WLY983161 WVK983161:WVU983161 IY65654:JI65654 SU65654:TE65654 ACQ65654:ADA65654 AMM65654:AMW65654 AWI65654:AWS65654 BGE65654:BGO65654 BQA65654:BQK65654 BZW65654:CAG65654 CJS65654:CKC65654 CTO65654:CTY65654 DDK65654:DDU65654 DNG65654:DNQ65654 DXC65654:DXM65654 EGY65654:EHI65654 EQU65654:ERE65654 FAQ65654:FBA65654 FKM65654:FKW65654 FUI65654:FUS65654 GEE65654:GEO65654 GOA65654:GOK65654 GXW65654:GYG65654 HHS65654:HIC65654 HRO65654:HRY65654 IBK65654:IBU65654 ILG65654:ILQ65654 IVC65654:IVM65654 JEY65654:JFI65654 JOU65654:JPE65654 JYQ65654:JZA65654 KIM65654:KIW65654 KSI65654:KSS65654 LCE65654:LCO65654 LMA65654:LMK65654 LVW65654:LWG65654 MFS65654:MGC65654 MPO65654:MPY65654 MZK65654:MZU65654 NJG65654:NJQ65654 NTC65654:NTM65654 OCY65654:ODI65654 OMU65654:ONE65654 OWQ65654:OXA65654 PGM65654:PGW65654 PQI65654:PQS65654 QAE65654:QAO65654 QKA65654:QKK65654 QTW65654:QUG65654 RDS65654:REC65654 RNO65654:RNY65654 RXK65654:RXU65654 SHG65654:SHQ65654 SRC65654:SRM65654 TAY65654:TBI65654 TKU65654:TLE65654 TUQ65654:TVA65654 UEM65654:UEW65654 UOI65654:UOS65654 UYE65654:UYO65654 VIA65654:VIK65654 VRW65654:VSG65654 WBS65654:WCC65654 WLO65654:WLY65654 WVK65654:WVU65654 IY131190:JI131190 SU131190:TE131190 ACQ131190:ADA131190 AMM131190:AMW131190 AWI131190:AWS131190 BGE131190:BGO131190 BQA131190:BQK131190 BZW131190:CAG131190 CJS131190:CKC131190 CTO131190:CTY131190 DDK131190:DDU131190 DNG131190:DNQ131190 DXC131190:DXM131190 EGY131190:EHI131190 EQU131190:ERE131190 FAQ131190:FBA131190 FKM131190:FKW131190 FUI131190:FUS131190 GEE131190:GEO131190 GOA131190:GOK131190 GXW131190:GYG131190 HHS131190:HIC131190 HRO131190:HRY131190 IBK131190:IBU131190 ILG131190:ILQ131190 IVC131190:IVM131190 JEY131190:JFI131190 JOU131190:JPE131190 JYQ131190:JZA131190 KIM131190:KIW131190 KSI131190:KSS131190 LCE131190:LCO131190 LMA131190:LMK131190 LVW131190:LWG131190 MFS131190:MGC131190 MPO131190:MPY131190 MZK131190:MZU131190 NJG131190:NJQ131190 NTC131190:NTM131190 OCY131190:ODI131190 OMU131190:ONE131190 OWQ131190:OXA131190 PGM131190:PGW131190 PQI131190:PQS131190 QAE131190:QAO131190 QKA131190:QKK131190 QTW131190:QUG131190 RDS131190:REC131190 RNO131190:RNY131190 RXK131190:RXU131190 SHG131190:SHQ131190 SRC131190:SRM131190 TAY131190:TBI131190 TKU131190:TLE131190 TUQ131190:TVA131190 UEM131190:UEW131190 UOI131190:UOS131190 UYE131190:UYO131190 VIA131190:VIK131190 VRW131190:VSG131190 WBS131190:WCC131190 WLO131190:WLY131190 WVK131190:WVU131190 IY196726:JI196726 SU196726:TE196726 ACQ196726:ADA196726 AMM196726:AMW196726 AWI196726:AWS196726 BGE196726:BGO196726 BQA196726:BQK196726 BZW196726:CAG196726 CJS196726:CKC196726 CTO196726:CTY196726 DDK196726:DDU196726 DNG196726:DNQ196726 DXC196726:DXM196726 EGY196726:EHI196726 EQU196726:ERE196726 FAQ196726:FBA196726 FKM196726:FKW196726 FUI196726:FUS196726 GEE196726:GEO196726 GOA196726:GOK196726 GXW196726:GYG196726 HHS196726:HIC196726 HRO196726:HRY196726 IBK196726:IBU196726 ILG196726:ILQ196726 IVC196726:IVM196726 JEY196726:JFI196726 JOU196726:JPE196726 JYQ196726:JZA196726 KIM196726:KIW196726 KSI196726:KSS196726 LCE196726:LCO196726 LMA196726:LMK196726 LVW196726:LWG196726 MFS196726:MGC196726 MPO196726:MPY196726 MZK196726:MZU196726 NJG196726:NJQ196726 NTC196726:NTM196726 OCY196726:ODI196726 OMU196726:ONE196726 OWQ196726:OXA196726 PGM196726:PGW196726 PQI196726:PQS196726 QAE196726:QAO196726 QKA196726:QKK196726 QTW196726:QUG196726 RDS196726:REC196726 RNO196726:RNY196726 RXK196726:RXU196726 SHG196726:SHQ196726 SRC196726:SRM196726 TAY196726:TBI196726 TKU196726:TLE196726 TUQ196726:TVA196726 UEM196726:UEW196726 UOI196726:UOS196726 UYE196726:UYO196726 VIA196726:VIK196726 VRW196726:VSG196726 WBS196726:WCC196726 WLO196726:WLY196726 WVK196726:WVU196726 IY262262:JI262262 SU262262:TE262262 ACQ262262:ADA262262 AMM262262:AMW262262 AWI262262:AWS262262 BGE262262:BGO262262 BQA262262:BQK262262 BZW262262:CAG262262 CJS262262:CKC262262 CTO262262:CTY262262 DDK262262:DDU262262 DNG262262:DNQ262262 DXC262262:DXM262262 EGY262262:EHI262262 EQU262262:ERE262262 FAQ262262:FBA262262 FKM262262:FKW262262 FUI262262:FUS262262 GEE262262:GEO262262 GOA262262:GOK262262 GXW262262:GYG262262 HHS262262:HIC262262 HRO262262:HRY262262 IBK262262:IBU262262 ILG262262:ILQ262262 IVC262262:IVM262262 JEY262262:JFI262262 JOU262262:JPE262262 JYQ262262:JZA262262 KIM262262:KIW262262 KSI262262:KSS262262 LCE262262:LCO262262 LMA262262:LMK262262 LVW262262:LWG262262 MFS262262:MGC262262 MPO262262:MPY262262 MZK262262:MZU262262 NJG262262:NJQ262262 NTC262262:NTM262262 OCY262262:ODI262262 OMU262262:ONE262262 OWQ262262:OXA262262 PGM262262:PGW262262 PQI262262:PQS262262 QAE262262:QAO262262 QKA262262:QKK262262 QTW262262:QUG262262 RDS262262:REC262262 RNO262262:RNY262262 RXK262262:RXU262262 SHG262262:SHQ262262 SRC262262:SRM262262 TAY262262:TBI262262 TKU262262:TLE262262 TUQ262262:TVA262262 UEM262262:UEW262262 UOI262262:UOS262262 UYE262262:UYO262262 VIA262262:VIK262262 VRW262262:VSG262262 WBS262262:WCC262262 WLO262262:WLY262262 WVK262262:WVU262262 IY327798:JI327798 SU327798:TE327798 ACQ327798:ADA327798 AMM327798:AMW327798 AWI327798:AWS327798 BGE327798:BGO327798 BQA327798:BQK327798 BZW327798:CAG327798 CJS327798:CKC327798 CTO327798:CTY327798 DDK327798:DDU327798 DNG327798:DNQ327798 DXC327798:DXM327798 EGY327798:EHI327798 EQU327798:ERE327798 FAQ327798:FBA327798 FKM327798:FKW327798 FUI327798:FUS327798 GEE327798:GEO327798 GOA327798:GOK327798 GXW327798:GYG327798 HHS327798:HIC327798 HRO327798:HRY327798 IBK327798:IBU327798 ILG327798:ILQ327798 IVC327798:IVM327798 JEY327798:JFI327798 JOU327798:JPE327798 JYQ327798:JZA327798 KIM327798:KIW327798 KSI327798:KSS327798 LCE327798:LCO327798 LMA327798:LMK327798 LVW327798:LWG327798 MFS327798:MGC327798 MPO327798:MPY327798 MZK327798:MZU327798 NJG327798:NJQ327798 NTC327798:NTM327798 OCY327798:ODI327798 OMU327798:ONE327798 OWQ327798:OXA327798 PGM327798:PGW327798 PQI327798:PQS327798 QAE327798:QAO327798 QKA327798:QKK327798 QTW327798:QUG327798 RDS327798:REC327798 RNO327798:RNY327798 RXK327798:RXU327798 SHG327798:SHQ327798 SRC327798:SRM327798 TAY327798:TBI327798 TKU327798:TLE327798 TUQ327798:TVA327798 UEM327798:UEW327798 UOI327798:UOS327798 UYE327798:UYO327798 VIA327798:VIK327798 VRW327798:VSG327798 WBS327798:WCC327798 WLO327798:WLY327798 WVK327798:WVU327798 IY393334:JI393334 SU393334:TE393334 ACQ393334:ADA393334 AMM393334:AMW393334 AWI393334:AWS393334 BGE393334:BGO393334 BQA393334:BQK393334 BZW393334:CAG393334 CJS393334:CKC393334 CTO393334:CTY393334 DDK393334:DDU393334 DNG393334:DNQ393334 DXC393334:DXM393334 EGY393334:EHI393334 EQU393334:ERE393334 FAQ393334:FBA393334 FKM393334:FKW393334 FUI393334:FUS393334 GEE393334:GEO393334 GOA393334:GOK393334 GXW393334:GYG393334 HHS393334:HIC393334 HRO393334:HRY393334 IBK393334:IBU393334 ILG393334:ILQ393334 IVC393334:IVM393334 JEY393334:JFI393334 JOU393334:JPE393334 JYQ393334:JZA393334 KIM393334:KIW393334 KSI393334:KSS393334 LCE393334:LCO393334 LMA393334:LMK393334 LVW393334:LWG393334 MFS393334:MGC393334 MPO393334:MPY393334 MZK393334:MZU393334 NJG393334:NJQ393334 NTC393334:NTM393334 OCY393334:ODI393334 OMU393334:ONE393334 OWQ393334:OXA393334 PGM393334:PGW393334 PQI393334:PQS393334 QAE393334:QAO393334 QKA393334:QKK393334 QTW393334:QUG393334 RDS393334:REC393334 RNO393334:RNY393334 RXK393334:RXU393334 SHG393334:SHQ393334 SRC393334:SRM393334 TAY393334:TBI393334 TKU393334:TLE393334 TUQ393334:TVA393334 UEM393334:UEW393334 UOI393334:UOS393334 UYE393334:UYO393334 VIA393334:VIK393334 VRW393334:VSG393334 WBS393334:WCC393334 WLO393334:WLY393334 WVK393334:WVU393334 IY458870:JI458870 SU458870:TE458870 ACQ458870:ADA458870 AMM458870:AMW458870 AWI458870:AWS458870 BGE458870:BGO458870 BQA458870:BQK458870 BZW458870:CAG458870 CJS458870:CKC458870 CTO458870:CTY458870 DDK458870:DDU458870 DNG458870:DNQ458870 DXC458870:DXM458870 EGY458870:EHI458870 EQU458870:ERE458870 FAQ458870:FBA458870 FKM458870:FKW458870 FUI458870:FUS458870 GEE458870:GEO458870 GOA458870:GOK458870 GXW458870:GYG458870 HHS458870:HIC458870 HRO458870:HRY458870 IBK458870:IBU458870 ILG458870:ILQ458870 IVC458870:IVM458870 JEY458870:JFI458870 JOU458870:JPE458870 JYQ458870:JZA458870 KIM458870:KIW458870 KSI458870:KSS458870 LCE458870:LCO458870 LMA458870:LMK458870 LVW458870:LWG458870 MFS458870:MGC458870 MPO458870:MPY458870 MZK458870:MZU458870 NJG458870:NJQ458870 NTC458870:NTM458870 OCY458870:ODI458870 OMU458870:ONE458870 OWQ458870:OXA458870 PGM458870:PGW458870 PQI458870:PQS458870 QAE458870:QAO458870 QKA458870:QKK458870 QTW458870:QUG458870 RDS458870:REC458870 RNO458870:RNY458870 RXK458870:RXU458870 SHG458870:SHQ458870 SRC458870:SRM458870 TAY458870:TBI458870 TKU458870:TLE458870 TUQ458870:TVA458870 UEM458870:UEW458870 UOI458870:UOS458870 UYE458870:UYO458870 VIA458870:VIK458870 VRW458870:VSG458870 WBS458870:WCC458870 WLO458870:WLY458870 WVK458870:WVU458870 IY524406:JI524406 SU524406:TE524406 ACQ524406:ADA524406 AMM524406:AMW524406 AWI524406:AWS524406 BGE524406:BGO524406 BQA524406:BQK524406 BZW524406:CAG524406 CJS524406:CKC524406 CTO524406:CTY524406 DDK524406:DDU524406 DNG524406:DNQ524406 DXC524406:DXM524406 EGY524406:EHI524406 EQU524406:ERE524406 FAQ524406:FBA524406 FKM524406:FKW524406 FUI524406:FUS524406 GEE524406:GEO524406 GOA524406:GOK524406 GXW524406:GYG524406 HHS524406:HIC524406 HRO524406:HRY524406 IBK524406:IBU524406 ILG524406:ILQ524406 IVC524406:IVM524406 JEY524406:JFI524406 JOU524406:JPE524406 JYQ524406:JZA524406 KIM524406:KIW524406 KSI524406:KSS524406 LCE524406:LCO524406 LMA524406:LMK524406 LVW524406:LWG524406 MFS524406:MGC524406 MPO524406:MPY524406 MZK524406:MZU524406 NJG524406:NJQ524406 NTC524406:NTM524406 OCY524406:ODI524406 OMU524406:ONE524406 OWQ524406:OXA524406 PGM524406:PGW524406 PQI524406:PQS524406 QAE524406:QAO524406 QKA524406:QKK524406 QTW524406:QUG524406 RDS524406:REC524406 RNO524406:RNY524406 RXK524406:RXU524406 SHG524406:SHQ524406 SRC524406:SRM524406 TAY524406:TBI524406 TKU524406:TLE524406 TUQ524406:TVA524406 UEM524406:UEW524406 UOI524406:UOS524406 UYE524406:UYO524406 VIA524406:VIK524406 VRW524406:VSG524406 WBS524406:WCC524406 WLO524406:WLY524406 WVK524406:WVU524406 IY589942:JI589942 SU589942:TE589942 ACQ589942:ADA589942 AMM589942:AMW589942 AWI589942:AWS589942 BGE589942:BGO589942 BQA589942:BQK589942 BZW589942:CAG589942 CJS589942:CKC589942 CTO589942:CTY589942 DDK589942:DDU589942 DNG589942:DNQ589942 DXC589942:DXM589942 EGY589942:EHI589942 EQU589942:ERE589942 FAQ589942:FBA589942 FKM589942:FKW589942 FUI589942:FUS589942 GEE589942:GEO589942 GOA589942:GOK589942 GXW589942:GYG589942 HHS589942:HIC589942 HRO589942:HRY589942 IBK589942:IBU589942 ILG589942:ILQ589942 IVC589942:IVM589942 JEY589942:JFI589942 JOU589942:JPE589942 JYQ589942:JZA589942 KIM589942:KIW589942 KSI589942:KSS589942 LCE589942:LCO589942 LMA589942:LMK589942 LVW589942:LWG589942 MFS589942:MGC589942 MPO589942:MPY589942 MZK589942:MZU589942 NJG589942:NJQ589942 NTC589942:NTM589942 OCY589942:ODI589942 OMU589942:ONE589942 OWQ589942:OXA589942 PGM589942:PGW589942 PQI589942:PQS589942 QAE589942:QAO589942 QKA589942:QKK589942 QTW589942:QUG589942 RDS589942:REC589942 RNO589942:RNY589942 RXK589942:RXU589942 SHG589942:SHQ589942 SRC589942:SRM589942 TAY589942:TBI589942 TKU589942:TLE589942 TUQ589942:TVA589942 UEM589942:UEW589942 UOI589942:UOS589942 UYE589942:UYO589942 VIA589942:VIK589942 VRW589942:VSG589942 WBS589942:WCC589942 WLO589942:WLY589942 WVK589942:WVU589942 IY655478:JI655478 SU655478:TE655478 ACQ655478:ADA655478 AMM655478:AMW655478 AWI655478:AWS655478 BGE655478:BGO655478 BQA655478:BQK655478 BZW655478:CAG655478 CJS655478:CKC655478 CTO655478:CTY655478 DDK655478:DDU655478 DNG655478:DNQ655478 DXC655478:DXM655478 EGY655478:EHI655478 EQU655478:ERE655478 FAQ655478:FBA655478 FKM655478:FKW655478 FUI655478:FUS655478 GEE655478:GEO655478 GOA655478:GOK655478 GXW655478:GYG655478 HHS655478:HIC655478 HRO655478:HRY655478 IBK655478:IBU655478 ILG655478:ILQ655478 IVC655478:IVM655478 JEY655478:JFI655478 JOU655478:JPE655478 JYQ655478:JZA655478 KIM655478:KIW655478 KSI655478:KSS655478 LCE655478:LCO655478 LMA655478:LMK655478 LVW655478:LWG655478 MFS655478:MGC655478 MPO655478:MPY655478 MZK655478:MZU655478 NJG655478:NJQ655478 NTC655478:NTM655478 OCY655478:ODI655478 OMU655478:ONE655478 OWQ655478:OXA655478 PGM655478:PGW655478 PQI655478:PQS655478 QAE655478:QAO655478 QKA655478:QKK655478 QTW655478:QUG655478 RDS655478:REC655478 RNO655478:RNY655478 RXK655478:RXU655478 SHG655478:SHQ655478 SRC655478:SRM655478 TAY655478:TBI655478 TKU655478:TLE655478 TUQ655478:TVA655478 UEM655478:UEW655478 UOI655478:UOS655478 UYE655478:UYO655478 VIA655478:VIK655478 VRW655478:VSG655478 WBS655478:WCC655478 WLO655478:WLY655478 WVK655478:WVU655478 IY721014:JI721014 SU721014:TE721014 ACQ721014:ADA721014 AMM721014:AMW721014 AWI721014:AWS721014 BGE721014:BGO721014 BQA721014:BQK721014 BZW721014:CAG721014 CJS721014:CKC721014 CTO721014:CTY721014 DDK721014:DDU721014 DNG721014:DNQ721014 DXC721014:DXM721014 EGY721014:EHI721014 EQU721014:ERE721014 FAQ721014:FBA721014 FKM721014:FKW721014 FUI721014:FUS721014 GEE721014:GEO721014 GOA721014:GOK721014 GXW721014:GYG721014 HHS721014:HIC721014 HRO721014:HRY721014 IBK721014:IBU721014 ILG721014:ILQ721014 IVC721014:IVM721014 JEY721014:JFI721014 JOU721014:JPE721014 JYQ721014:JZA721014 KIM721014:KIW721014 KSI721014:KSS721014 LCE721014:LCO721014 LMA721014:LMK721014 LVW721014:LWG721014 MFS721014:MGC721014 MPO721014:MPY721014 MZK721014:MZU721014 NJG721014:NJQ721014 NTC721014:NTM721014 OCY721014:ODI721014 OMU721014:ONE721014 OWQ721014:OXA721014 PGM721014:PGW721014 PQI721014:PQS721014 QAE721014:QAO721014 QKA721014:QKK721014 QTW721014:QUG721014 RDS721014:REC721014 RNO721014:RNY721014 RXK721014:RXU721014 SHG721014:SHQ721014 SRC721014:SRM721014 TAY721014:TBI721014 TKU721014:TLE721014 TUQ721014:TVA721014 UEM721014:UEW721014 UOI721014:UOS721014 UYE721014:UYO721014 VIA721014:VIK721014 VRW721014:VSG721014 WBS721014:WCC721014 WLO721014:WLY721014 WVK721014:WVU721014 IY786550:JI786550 SU786550:TE786550 ACQ786550:ADA786550 AMM786550:AMW786550 AWI786550:AWS786550 BGE786550:BGO786550 BQA786550:BQK786550 BZW786550:CAG786550 CJS786550:CKC786550 CTO786550:CTY786550 DDK786550:DDU786550 DNG786550:DNQ786550 DXC786550:DXM786550 EGY786550:EHI786550 EQU786550:ERE786550 FAQ786550:FBA786550 FKM786550:FKW786550 FUI786550:FUS786550 GEE786550:GEO786550 GOA786550:GOK786550 GXW786550:GYG786550 HHS786550:HIC786550 HRO786550:HRY786550 IBK786550:IBU786550 ILG786550:ILQ786550 IVC786550:IVM786550 JEY786550:JFI786550 JOU786550:JPE786550 JYQ786550:JZA786550 KIM786550:KIW786550 KSI786550:KSS786550 LCE786550:LCO786550 LMA786550:LMK786550 LVW786550:LWG786550 MFS786550:MGC786550 MPO786550:MPY786550 MZK786550:MZU786550 NJG786550:NJQ786550 NTC786550:NTM786550 OCY786550:ODI786550 OMU786550:ONE786550 OWQ786550:OXA786550 PGM786550:PGW786550 PQI786550:PQS786550 QAE786550:QAO786550 QKA786550:QKK786550 QTW786550:QUG786550 RDS786550:REC786550 RNO786550:RNY786550 RXK786550:RXU786550 SHG786550:SHQ786550 SRC786550:SRM786550 TAY786550:TBI786550 TKU786550:TLE786550 TUQ786550:TVA786550 UEM786550:UEW786550 UOI786550:UOS786550 UYE786550:UYO786550 VIA786550:VIK786550 VRW786550:VSG786550 WBS786550:WCC786550 WLO786550:WLY786550 WVK786550:WVU786550 IY852086:JI852086 SU852086:TE852086 ACQ852086:ADA852086 AMM852086:AMW852086 AWI852086:AWS852086 BGE852086:BGO852086 BQA852086:BQK852086 BZW852086:CAG852086 CJS852086:CKC852086 CTO852086:CTY852086 DDK852086:DDU852086 DNG852086:DNQ852086 DXC852086:DXM852086 EGY852086:EHI852086 EQU852086:ERE852086 FAQ852086:FBA852086 FKM852086:FKW852086 FUI852086:FUS852086 GEE852086:GEO852086 GOA852086:GOK852086 GXW852086:GYG852086 HHS852086:HIC852086 HRO852086:HRY852086 IBK852086:IBU852086 ILG852086:ILQ852086 IVC852086:IVM852086 JEY852086:JFI852086 JOU852086:JPE852086 JYQ852086:JZA852086 KIM852086:KIW852086 KSI852086:KSS852086 LCE852086:LCO852086 LMA852086:LMK852086 LVW852086:LWG852086 MFS852086:MGC852086 MPO852086:MPY852086 MZK852086:MZU852086 NJG852086:NJQ852086 NTC852086:NTM852086 OCY852086:ODI852086 OMU852086:ONE852086 OWQ852086:OXA852086 PGM852086:PGW852086 PQI852086:PQS852086 QAE852086:QAO852086 QKA852086:QKK852086 QTW852086:QUG852086 RDS852086:REC852086 RNO852086:RNY852086 RXK852086:RXU852086 SHG852086:SHQ852086 SRC852086:SRM852086 TAY852086:TBI852086 TKU852086:TLE852086 TUQ852086:TVA852086 UEM852086:UEW852086 UOI852086:UOS852086 UYE852086:UYO852086 VIA852086:VIK852086 VRW852086:VSG852086 WBS852086:WCC852086 WLO852086:WLY852086 WVK852086:WVU852086 IY917622:JI917622 SU917622:TE917622 ACQ917622:ADA917622 AMM917622:AMW917622 AWI917622:AWS917622 BGE917622:BGO917622 BQA917622:BQK917622 BZW917622:CAG917622 CJS917622:CKC917622 CTO917622:CTY917622 DDK917622:DDU917622 DNG917622:DNQ917622 DXC917622:DXM917622 EGY917622:EHI917622 EQU917622:ERE917622 FAQ917622:FBA917622 FKM917622:FKW917622 FUI917622:FUS917622 GEE917622:GEO917622 GOA917622:GOK917622 GXW917622:GYG917622 HHS917622:HIC917622 HRO917622:HRY917622 IBK917622:IBU917622 ILG917622:ILQ917622 IVC917622:IVM917622 JEY917622:JFI917622 JOU917622:JPE917622 JYQ917622:JZA917622 KIM917622:KIW917622 KSI917622:KSS917622 LCE917622:LCO917622 LMA917622:LMK917622 LVW917622:LWG917622 MFS917622:MGC917622 MPO917622:MPY917622 MZK917622:MZU917622 NJG917622:NJQ917622 NTC917622:NTM917622 OCY917622:ODI917622 OMU917622:ONE917622 OWQ917622:OXA917622 PGM917622:PGW917622 PQI917622:PQS917622 QAE917622:QAO917622 QKA917622:QKK917622 QTW917622:QUG917622 RDS917622:REC917622 RNO917622:RNY917622 RXK917622:RXU917622 SHG917622:SHQ917622 SRC917622:SRM917622 TAY917622:TBI917622 TKU917622:TLE917622 TUQ917622:TVA917622 UEM917622:UEW917622 UOI917622:UOS917622 UYE917622:UYO917622 VIA917622:VIK917622 VRW917622:VSG917622 WBS917622:WCC917622 WLO917622:WLY917622 WVK917622:WVU917622 IY983158:JI983158 SU983158:TE983158 ACQ983158:ADA983158 AMM983158:AMW983158 AWI983158:AWS983158 BGE983158:BGO983158 BQA983158:BQK983158 BZW983158:CAG983158 CJS983158:CKC983158 CTO983158:CTY983158 DDK983158:DDU983158 DNG983158:DNQ983158 DXC983158:DXM983158 EGY983158:EHI983158 EQU983158:ERE983158 FAQ983158:FBA983158 FKM983158:FKW983158 FUI983158:FUS983158 GEE983158:GEO983158 GOA983158:GOK983158 GXW983158:GYG983158 HHS983158:HIC983158 HRO983158:HRY983158 IBK983158:IBU983158 ILG983158:ILQ983158 IVC983158:IVM983158 JEY983158:JFI983158 JOU983158:JPE983158 JYQ983158:JZA983158 KIM983158:KIW983158 KSI983158:KSS983158 LCE983158:LCO983158 LMA983158:LMK983158 LVW983158:LWG983158 MFS983158:MGC983158 MPO983158:MPY983158 MZK983158:MZU983158 NJG983158:NJQ983158 NTC983158:NTM983158 OCY983158:ODI983158 OMU983158:ONE983158 OWQ983158:OXA983158 PGM983158:PGW983158 PQI983158:PQS983158 QAE983158:QAO983158 QKA983158:QKK983158 QTW983158:QUG983158 RDS983158:REC983158 RNO983158:RNY983158 RXK983158:RXU983158 SHG983158:SHQ983158 SRC983158:SRM983158 TAY983158:TBI983158 TKU983158:TLE983158 TUQ983158:TVA983158 UEM983158:UEW983158 UOI983158:UOS983158 UYE983158:UYO983158 VIA983158:VIK983158 VRW983158:VSG983158 WBS983158:WCC983158 WLO983158:WLY983158 WVK983158:WVU983158 B983158:M983158 B917622:M917622 B852086:M852086 B786550:M786550 B721014:M721014 B655478:M655478 B589942:M589942 B524406:M524406 B458870:M458870 B393334:M393334 B327798:M327798 B262262:M262262 B196726:M196726 B131190:M131190 B65654:M65654 B983161:M983161 B917625:M917625 B852089:M852089 B786553:M786553 B721017:M721017 B655481:M655481 B589945:M589945 B524409:M524409 B458873:M458873 B393337:M393337 B327801:M327801 B262265:M262265 B196729:M196729 B131193:M131193 B65657:M65657 B983164:M983164 B917628:M917628 B852092:M852092 B786556:M786556 B721020:M721020 B655484:M655484 B589948:M589948 B524412:M524412 B458876:M458876 B393340:M393340 B327804:M327804 B262268:M262268 B196732:M196732 B131196:M131196 B65660:M65660">
      <formula1>1500</formula1>
    </dataValidation>
    <dataValidation type="textLength" operator="lessThanOrEqual" allowBlank="1" showInputMessage="1" showErrorMessage="1" promptTitle="Text Length" prompt="The data in this box is limited to maximum 1500 characters" sqref="B142:M142 B145:M145 B148:M148">
      <formula1>1500</formula1>
    </dataValidation>
  </dataValidations>
  <pageMargins left="0.7" right="0.7" top="0.75" bottom="0.75" header="0.3" footer="0.3"/>
  <pageSetup paperSize="9" scale="59" fitToHeight="0" orientation="portrait" r:id="rId1"/>
  <rowBreaks count="1" manualBreakCount="1">
    <brk id="38" max="13" man="1"/>
  </rowBreaks>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
  <sheetViews>
    <sheetView tabSelected="1" view="pageBreakPreview" topLeftCell="A7" zoomScale="70" zoomScaleNormal="100" zoomScaleSheetLayoutView="70" workbookViewId="0">
      <selection activeCell="O23" sqref="O23"/>
    </sheetView>
  </sheetViews>
  <sheetFormatPr defaultColWidth="9" defaultRowHeight="14.4" x14ac:dyDescent="0.3"/>
  <cols>
    <col min="1" max="1" width="9" style="186"/>
    <col min="2" max="2" width="18" style="186" customWidth="1"/>
    <col min="3" max="3" width="35.44140625" style="186" customWidth="1"/>
    <col min="4" max="4" width="14.21875" style="186" customWidth="1"/>
    <col min="5" max="5" width="13.44140625" style="186" customWidth="1"/>
    <col min="6" max="6" width="14.21875" style="186" customWidth="1"/>
    <col min="7" max="7" width="13.77734375" style="186" customWidth="1"/>
    <col min="8" max="8" width="30.77734375" style="186" customWidth="1"/>
    <col min="9" max="9" width="23.77734375" style="186" customWidth="1"/>
    <col min="10" max="10" width="9" style="185"/>
    <col min="11" max="16384" width="9" style="186"/>
  </cols>
  <sheetData>
    <row r="1" spans="1:10" ht="30" customHeight="1" x14ac:dyDescent="0.3">
      <c r="A1" s="185"/>
      <c r="B1" s="604" t="s">
        <v>300</v>
      </c>
      <c r="C1" s="604"/>
      <c r="D1" s="604"/>
      <c r="E1" s="604"/>
      <c r="F1" s="604"/>
      <c r="G1" s="604"/>
      <c r="H1" s="604"/>
      <c r="I1" s="185"/>
    </row>
    <row r="2" spans="1:10" ht="54.75" customHeight="1" x14ac:dyDescent="0.3">
      <c r="A2" s="185"/>
      <c r="B2" s="605" t="s">
        <v>347</v>
      </c>
      <c r="C2" s="605"/>
      <c r="D2" s="605"/>
      <c r="E2" s="605"/>
      <c r="F2" s="605"/>
      <c r="G2" s="605"/>
      <c r="H2" s="605"/>
      <c r="I2" s="185"/>
    </row>
    <row r="3" spans="1:10" ht="54.75" customHeight="1" x14ac:dyDescent="0.3">
      <c r="A3" s="185"/>
      <c r="B3" s="603" t="s">
        <v>255</v>
      </c>
      <c r="C3" s="603"/>
      <c r="D3" s="603"/>
      <c r="E3" s="603"/>
      <c r="F3" s="603"/>
      <c r="G3" s="603"/>
      <c r="H3" s="603"/>
      <c r="I3" s="185"/>
    </row>
    <row r="4" spans="1:10" ht="13.5" customHeight="1" x14ac:dyDescent="0.3">
      <c r="A4" s="185"/>
      <c r="B4" s="187" t="s">
        <v>63</v>
      </c>
      <c r="C4" s="606" t="str">
        <f>'[2]Pg1_Instructions for Completion'!D5:D5</f>
        <v>[INSERT NAME]</v>
      </c>
      <c r="D4" s="607"/>
      <c r="E4" s="607"/>
      <c r="F4" s="607"/>
      <c r="G4" s="608" t="s">
        <v>112</v>
      </c>
      <c r="H4" s="608"/>
      <c r="I4" s="608"/>
    </row>
    <row r="5" spans="1:10" s="185" customFormat="1" ht="13.5" customHeight="1" x14ac:dyDescent="0.3">
      <c r="B5" s="187"/>
      <c r="C5" s="188"/>
      <c r="D5" s="188"/>
      <c r="E5" s="188"/>
      <c r="F5" s="188"/>
      <c r="G5" s="189"/>
      <c r="H5" s="189"/>
    </row>
    <row r="6" spans="1:10" ht="42" customHeight="1" x14ac:dyDescent="0.3">
      <c r="A6" s="190"/>
      <c r="B6" s="603" t="s">
        <v>346</v>
      </c>
      <c r="C6" s="603"/>
      <c r="D6" s="603"/>
      <c r="E6" s="603"/>
      <c r="F6" s="603"/>
      <c r="G6" s="603"/>
      <c r="H6" s="603"/>
      <c r="I6" s="190"/>
    </row>
    <row r="7" spans="1:10" s="192" customFormat="1" ht="74.55" customHeight="1" x14ac:dyDescent="0.25">
      <c r="A7" s="191"/>
      <c r="B7" s="611" t="s">
        <v>256</v>
      </c>
      <c r="C7" s="611"/>
      <c r="D7" s="611"/>
      <c r="E7" s="611"/>
      <c r="F7" s="611"/>
      <c r="G7" s="611"/>
      <c r="H7" s="611"/>
      <c r="I7" s="191"/>
      <c r="J7" s="191"/>
    </row>
    <row r="8" spans="1:10" ht="15" x14ac:dyDescent="0.3">
      <c r="A8" s="193"/>
      <c r="B8" s="612" t="s">
        <v>257</v>
      </c>
      <c r="C8" s="612"/>
      <c r="D8" s="612"/>
      <c r="E8" s="612"/>
      <c r="F8" s="612"/>
      <c r="G8" s="612"/>
      <c r="H8" s="612"/>
      <c r="I8" s="193"/>
    </row>
    <row r="9" spans="1:10" ht="30" customHeight="1" thickBot="1" x14ac:dyDescent="0.45">
      <c r="A9" s="185"/>
      <c r="B9" s="613" t="s">
        <v>258</v>
      </c>
      <c r="C9" s="613"/>
      <c r="D9" s="613"/>
      <c r="E9" s="613"/>
      <c r="F9" s="613"/>
      <c r="G9" s="613"/>
      <c r="H9" s="613"/>
      <c r="I9" s="185"/>
    </row>
    <row r="10" spans="1:10" ht="19.95" customHeight="1" x14ac:dyDescent="0.4">
      <c r="A10" s="185"/>
      <c r="B10" s="614" t="s">
        <v>66</v>
      </c>
      <c r="C10" s="616" t="s">
        <v>64</v>
      </c>
      <c r="D10" s="618" t="s">
        <v>65</v>
      </c>
      <c r="E10" s="618"/>
      <c r="F10" s="618"/>
      <c r="G10" s="618"/>
      <c r="H10" s="618" t="s">
        <v>134</v>
      </c>
      <c r="I10" s="609" t="s">
        <v>259</v>
      </c>
    </row>
    <row r="11" spans="1:10" ht="50.4" customHeight="1" x14ac:dyDescent="0.3">
      <c r="A11" s="185"/>
      <c r="B11" s="615"/>
      <c r="C11" s="617"/>
      <c r="D11" s="194" t="s">
        <v>135</v>
      </c>
      <c r="E11" s="194" t="s">
        <v>136</v>
      </c>
      <c r="F11" s="194" t="s">
        <v>137</v>
      </c>
      <c r="G11" s="194" t="s">
        <v>138</v>
      </c>
      <c r="H11" s="619"/>
      <c r="I11" s="610"/>
    </row>
    <row r="12" spans="1:10" s="200" customFormat="1" ht="15" customHeight="1" x14ac:dyDescent="0.25">
      <c r="A12" s="195"/>
      <c r="B12" s="196" t="str">
        <f>'Pg3_Site 1'!E9</f>
        <v>LOT 3_South.001</v>
      </c>
      <c r="C12" s="708" t="s">
        <v>264</v>
      </c>
      <c r="D12" s="197">
        <f>'Pg3_Site 1'!M87</f>
        <v>0</v>
      </c>
      <c r="E12" s="197">
        <f>'Pg3_Site 1'!M89</f>
        <v>0</v>
      </c>
      <c r="F12" s="197">
        <f>'Pg3_Site 1'!M91</f>
        <v>0</v>
      </c>
      <c r="G12" s="198">
        <f>'Pg3_Site 1'!M93</f>
        <v>0</v>
      </c>
      <c r="H12" s="199">
        <f>SUM(D12:G12)</f>
        <v>0</v>
      </c>
      <c r="I12" s="353"/>
      <c r="J12" s="195"/>
    </row>
    <row r="13" spans="1:10" s="200" customFormat="1" ht="15" customHeight="1" x14ac:dyDescent="0.25">
      <c r="A13" s="195"/>
      <c r="B13" s="201" t="str">
        <f>'Pg4_Site 2'!E9</f>
        <v>LOT 3_South.002</v>
      </c>
      <c r="C13" s="708" t="s">
        <v>144</v>
      </c>
      <c r="D13" s="202">
        <f>'Pg4_Site 2'!M88</f>
        <v>0</v>
      </c>
      <c r="E13" s="202">
        <f>'Pg4_Site 2'!M90</f>
        <v>0</v>
      </c>
      <c r="F13" s="202">
        <f>'Pg4_Site 2'!M92</f>
        <v>0</v>
      </c>
      <c r="G13" s="203">
        <f>'Pg4_Site 2'!M94</f>
        <v>0</v>
      </c>
      <c r="H13" s="204">
        <f t="shared" ref="H13:H15" si="0">SUM(D13:G13)</f>
        <v>0</v>
      </c>
      <c r="I13" s="352"/>
      <c r="J13" s="195"/>
    </row>
    <row r="14" spans="1:10" s="200" customFormat="1" ht="34.950000000000003" customHeight="1" x14ac:dyDescent="0.25">
      <c r="A14" s="195"/>
      <c r="B14" s="196" t="str">
        <f>'Pg5_Site 3'!E9</f>
        <v>LOT 3_South.003</v>
      </c>
      <c r="C14" s="708" t="s">
        <v>265</v>
      </c>
      <c r="D14" s="197">
        <f>'Pg5_Site 3'!M87</f>
        <v>0</v>
      </c>
      <c r="E14" s="197">
        <f>'Pg5_Site 3'!M89</f>
        <v>0</v>
      </c>
      <c r="F14" s="197">
        <f>'Pg5_Site 3'!M91</f>
        <v>0</v>
      </c>
      <c r="G14" s="198">
        <f>'Pg5_Site 3'!M93</f>
        <v>0</v>
      </c>
      <c r="H14" s="205">
        <f t="shared" si="0"/>
        <v>0</v>
      </c>
      <c r="I14" s="353"/>
      <c r="J14" s="195"/>
    </row>
    <row r="15" spans="1:10" s="200" customFormat="1" ht="15" customHeight="1" x14ac:dyDescent="0.25">
      <c r="A15" s="195"/>
      <c r="B15" s="201" t="str">
        <f>'Pg6_Site 4'!E9</f>
        <v>LOT 3_South.004</v>
      </c>
      <c r="C15" s="708" t="s">
        <v>266</v>
      </c>
      <c r="D15" s="202">
        <f>'Pg6_Site 4'!M96</f>
        <v>0</v>
      </c>
      <c r="E15" s="202">
        <f>'Pg6_Site 4'!M98</f>
        <v>0</v>
      </c>
      <c r="F15" s="202">
        <f>'Pg6_Site 4'!M100</f>
        <v>0</v>
      </c>
      <c r="G15" s="203">
        <f>'Pg6_Site 4'!M102</f>
        <v>0</v>
      </c>
      <c r="H15" s="206">
        <f t="shared" si="0"/>
        <v>0</v>
      </c>
      <c r="I15" s="352"/>
      <c r="J15" s="195"/>
    </row>
    <row r="16" spans="1:10" s="200" customFormat="1" ht="15" customHeight="1" x14ac:dyDescent="0.25">
      <c r="A16" s="195"/>
      <c r="B16" s="196" t="str">
        <f>'Pg7_Site 5'!E9</f>
        <v>LOT 3_South.005</v>
      </c>
      <c r="C16" s="708" t="s">
        <v>267</v>
      </c>
      <c r="D16" s="197">
        <f>'Pg7_Site 5'!M86</f>
        <v>0</v>
      </c>
      <c r="E16" s="197">
        <f>'Pg7_Site 5'!M88</f>
        <v>0</v>
      </c>
      <c r="F16" s="197">
        <f>'Pg7_Site 5'!M90</f>
        <v>0</v>
      </c>
      <c r="G16" s="198">
        <f>'Pg7_Site 5'!M92</f>
        <v>0</v>
      </c>
      <c r="H16" s="199">
        <f t="shared" ref="H16:H17" si="1">SUM(D16:G16)</f>
        <v>0</v>
      </c>
      <c r="I16" s="353"/>
      <c r="J16" s="195"/>
    </row>
    <row r="17" spans="1:16" s="200" customFormat="1" ht="15" customHeight="1" x14ac:dyDescent="0.25">
      <c r="A17" s="195"/>
      <c r="B17" s="201" t="str">
        <f>'Pg8_Site 6 '!E9</f>
        <v>LOT 3_South.006</v>
      </c>
      <c r="C17" s="708" t="s">
        <v>178</v>
      </c>
      <c r="D17" s="202">
        <f>'Pg8_Site 6 '!M87</f>
        <v>0</v>
      </c>
      <c r="E17" s="202">
        <f>'Pg8_Site 6 '!M89</f>
        <v>0</v>
      </c>
      <c r="F17" s="202">
        <f>'Pg8_Site 6 '!M91</f>
        <v>0</v>
      </c>
      <c r="G17" s="203">
        <f>'Pg8_Site 6 '!M93</f>
        <v>0</v>
      </c>
      <c r="H17" s="204">
        <f t="shared" si="1"/>
        <v>0</v>
      </c>
      <c r="I17" s="352"/>
      <c r="J17" s="195"/>
    </row>
    <row r="18" spans="1:16" s="200" customFormat="1" ht="15" customHeight="1" x14ac:dyDescent="0.25">
      <c r="A18" s="195"/>
      <c r="B18" s="196" t="str">
        <f>'Pg9_Site 7'!E9</f>
        <v>LOT 3_South.007</v>
      </c>
      <c r="C18" s="708" t="s">
        <v>182</v>
      </c>
      <c r="D18" s="197">
        <f>'Pg9_Site 7'!M87</f>
        <v>0</v>
      </c>
      <c r="E18" s="197">
        <f>'Pg9_Site 7'!M89</f>
        <v>0</v>
      </c>
      <c r="F18" s="197">
        <f>'Pg9_Site 7'!M91</f>
        <v>0</v>
      </c>
      <c r="G18" s="198">
        <f>'Pg9_Site 7'!M93</f>
        <v>0</v>
      </c>
      <c r="H18" s="199">
        <f>SUM(D18:G18)</f>
        <v>0</v>
      </c>
      <c r="I18" s="353"/>
      <c r="J18" s="195"/>
    </row>
    <row r="19" spans="1:16" s="200" customFormat="1" ht="34.950000000000003" customHeight="1" x14ac:dyDescent="0.25">
      <c r="A19" s="195"/>
      <c r="B19" s="201" t="str">
        <f>'Pg10_Site 8'!E9</f>
        <v>LOT 3_South.008</v>
      </c>
      <c r="C19" s="708" t="s">
        <v>268</v>
      </c>
      <c r="D19" s="202">
        <f>'Pg10_Site 8'!M86</f>
        <v>0</v>
      </c>
      <c r="E19" s="202">
        <f>'Pg10_Site 8'!M88</f>
        <v>0</v>
      </c>
      <c r="F19" s="202">
        <f>'Pg10_Site 8'!M90</f>
        <v>0</v>
      </c>
      <c r="G19" s="203">
        <f>'Pg10_Site 8'!M92</f>
        <v>0</v>
      </c>
      <c r="H19" s="354">
        <f t="shared" ref="H19:H20" si="2">SUM(D19:G19)</f>
        <v>0</v>
      </c>
      <c r="I19" s="352"/>
      <c r="J19" s="195"/>
    </row>
    <row r="20" spans="1:16" s="200" customFormat="1" ht="15" customHeight="1" x14ac:dyDescent="0.25">
      <c r="A20" s="195"/>
      <c r="B20" s="196" t="str">
        <f>'Pg11_Site 9'!E9</f>
        <v>LOT 3_South.009</v>
      </c>
      <c r="C20" s="708" t="s">
        <v>187</v>
      </c>
      <c r="D20" s="197">
        <f>'Pg11_Site 9'!M87</f>
        <v>0</v>
      </c>
      <c r="E20" s="197">
        <f>'Pg11_Site 9'!M89</f>
        <v>0</v>
      </c>
      <c r="F20" s="197">
        <f>'Pg11_Site 9'!M91</f>
        <v>0</v>
      </c>
      <c r="G20" s="198">
        <f>'Pg11_Site 9'!M93</f>
        <v>0</v>
      </c>
      <c r="H20" s="355">
        <f t="shared" si="2"/>
        <v>0</v>
      </c>
      <c r="I20" s="353"/>
      <c r="J20" s="195"/>
    </row>
    <row r="21" spans="1:16" s="200" customFormat="1" ht="15" customHeight="1" x14ac:dyDescent="0.25">
      <c r="A21" s="195"/>
      <c r="B21" s="201" t="str">
        <f>'Pg12_Site 10'!E9</f>
        <v>LOT 3_South.010</v>
      </c>
      <c r="C21" s="708" t="s">
        <v>269</v>
      </c>
      <c r="D21" s="202">
        <f>'Pg12_Site 10'!M100</f>
        <v>0</v>
      </c>
      <c r="E21" s="202">
        <f>'Pg12_Site 10'!M102</f>
        <v>0</v>
      </c>
      <c r="F21" s="202">
        <f>'Pg12_Site 10'!M104</f>
        <v>0</v>
      </c>
      <c r="G21" s="203">
        <f>'Pg12_Site 10'!M106</f>
        <v>0</v>
      </c>
      <c r="H21" s="204">
        <f>SUM(D21:G21)</f>
        <v>0</v>
      </c>
      <c r="I21" s="352"/>
      <c r="J21" s="195"/>
    </row>
    <row r="22" spans="1:16" s="200" customFormat="1" ht="15" customHeight="1" x14ac:dyDescent="0.25">
      <c r="A22" s="195"/>
      <c r="B22" s="196" t="str">
        <f>'Pg13_Site 11'!E9</f>
        <v>LOT 3_South.011</v>
      </c>
      <c r="C22" s="708" t="s">
        <v>192</v>
      </c>
      <c r="D22" s="197">
        <f>'Pg13_Site 11'!M98</f>
        <v>0</v>
      </c>
      <c r="E22" s="197">
        <f>'Pg13_Site 11'!M100</f>
        <v>0</v>
      </c>
      <c r="F22" s="197">
        <f>'Pg13_Site 11'!M102</f>
        <v>0</v>
      </c>
      <c r="G22" s="198">
        <f>'Pg13_Site 11'!M104</f>
        <v>0</v>
      </c>
      <c r="H22" s="199">
        <f t="shared" ref="H22:H23" si="3">SUM(D22:G22)</f>
        <v>0</v>
      </c>
      <c r="I22" s="353"/>
      <c r="J22" s="195"/>
    </row>
    <row r="23" spans="1:16" s="200" customFormat="1" ht="34.950000000000003" customHeight="1" x14ac:dyDescent="0.25">
      <c r="A23" s="195"/>
      <c r="B23" s="201" t="str">
        <f>'Pg14_Site 12'!E9</f>
        <v>LOT 3_South.012</v>
      </c>
      <c r="C23" s="708" t="s">
        <v>270</v>
      </c>
      <c r="D23" s="202">
        <f>'Pg14_Site 12'!M88</f>
        <v>0</v>
      </c>
      <c r="E23" s="202">
        <f>'Pg14_Site 12'!M90</f>
        <v>0</v>
      </c>
      <c r="F23" s="202">
        <f>'Pg14_Site 12'!M92</f>
        <v>0</v>
      </c>
      <c r="G23" s="203">
        <f>'Pg14_Site 12'!M94</f>
        <v>0</v>
      </c>
      <c r="H23" s="204">
        <f t="shared" si="3"/>
        <v>0</v>
      </c>
      <c r="I23" s="352"/>
      <c r="J23" s="195"/>
    </row>
    <row r="24" spans="1:16" s="200" customFormat="1" ht="15" customHeight="1" thickBot="1" x14ac:dyDescent="0.3">
      <c r="A24" s="195"/>
      <c r="B24" s="356" t="s">
        <v>345</v>
      </c>
      <c r="C24" s="709" t="s">
        <v>351</v>
      </c>
      <c r="D24" s="357">
        <f>'Pg15_Site 13'!M129</f>
        <v>0</v>
      </c>
      <c r="E24" s="357">
        <f>'Pg15_Site 13'!M131</f>
        <v>0</v>
      </c>
      <c r="F24" s="357">
        <f>'Pg15_Site 13'!M133</f>
        <v>0</v>
      </c>
      <c r="G24" s="358">
        <f>'Pg15_Site 13'!M135</f>
        <v>0</v>
      </c>
      <c r="H24" s="359">
        <f t="shared" ref="H24" si="4">SUM(D24:G24)</f>
        <v>0</v>
      </c>
      <c r="I24" s="360"/>
      <c r="J24" s="195"/>
    </row>
    <row r="25" spans="1:16" x14ac:dyDescent="0.3">
      <c r="A25" s="207"/>
      <c r="B25" s="208"/>
      <c r="C25" s="208"/>
      <c r="D25" s="209"/>
      <c r="E25" s="209"/>
      <c r="F25" s="209"/>
      <c r="G25" s="209"/>
      <c r="H25" s="210"/>
      <c r="I25" s="207"/>
    </row>
    <row r="26" spans="1:16" s="190" customFormat="1" ht="129" customHeight="1" x14ac:dyDescent="0.2">
      <c r="B26" s="624" t="s">
        <v>260</v>
      </c>
      <c r="C26" s="624"/>
      <c r="D26" s="624"/>
      <c r="E26" s="624"/>
      <c r="F26" s="624"/>
      <c r="G26" s="624"/>
      <c r="H26" s="624"/>
      <c r="I26" s="624"/>
    </row>
    <row r="27" spans="1:16" ht="15" customHeight="1" x14ac:dyDescent="0.3">
      <c r="A27" s="185"/>
      <c r="B27" s="620" t="s">
        <v>25</v>
      </c>
      <c r="C27" s="620"/>
      <c r="D27" s="625"/>
      <c r="E27" s="625"/>
      <c r="F27" s="625"/>
      <c r="G27" s="625"/>
      <c r="H27" s="625"/>
      <c r="I27" s="625"/>
      <c r="J27" s="211"/>
      <c r="K27" s="211"/>
      <c r="L27" s="185"/>
      <c r="O27" s="212"/>
    </row>
    <row r="28" spans="1:16" ht="15" customHeight="1" x14ac:dyDescent="0.3">
      <c r="A28" s="185"/>
      <c r="B28" s="620" t="s">
        <v>261</v>
      </c>
      <c r="C28" s="620"/>
      <c r="D28" s="621"/>
      <c r="E28" s="622"/>
      <c r="F28" s="622"/>
      <c r="G28" s="622"/>
      <c r="H28" s="622"/>
      <c r="I28" s="623"/>
      <c r="J28" s="211"/>
      <c r="K28" s="211"/>
      <c r="L28" s="185"/>
      <c r="O28" s="213"/>
      <c r="P28" s="212"/>
    </row>
    <row r="29" spans="1:16" ht="15" customHeight="1" x14ac:dyDescent="0.3">
      <c r="A29" s="185"/>
      <c r="B29" s="620" t="s">
        <v>27</v>
      </c>
      <c r="C29" s="620"/>
      <c r="D29" s="621"/>
      <c r="E29" s="622"/>
      <c r="F29" s="622"/>
      <c r="G29" s="622"/>
      <c r="H29" s="622"/>
      <c r="I29" s="623"/>
      <c r="J29" s="211"/>
      <c r="K29" s="211"/>
      <c r="L29" s="185"/>
      <c r="O29" s="212"/>
    </row>
    <row r="30" spans="1:16" ht="15" customHeight="1" x14ac:dyDescent="0.3">
      <c r="A30" s="185"/>
      <c r="B30" s="620" t="s">
        <v>23</v>
      </c>
      <c r="C30" s="620"/>
      <c r="D30" s="621"/>
      <c r="E30" s="622"/>
      <c r="F30" s="622"/>
      <c r="G30" s="622"/>
      <c r="H30" s="622"/>
      <c r="I30" s="623"/>
      <c r="J30" s="211"/>
      <c r="K30" s="211"/>
      <c r="L30" s="185"/>
      <c r="O30" s="213"/>
      <c r="P30" s="212"/>
    </row>
    <row r="31" spans="1:16" s="185" customFormat="1" x14ac:dyDescent="0.3">
      <c r="B31" s="214" t="s">
        <v>262</v>
      </c>
      <c r="C31" s="214"/>
      <c r="D31" s="215"/>
      <c r="E31" s="215"/>
      <c r="F31" s="215"/>
      <c r="G31" s="215"/>
      <c r="H31" s="215"/>
      <c r="I31" s="215"/>
      <c r="J31" s="215"/>
      <c r="K31" s="215"/>
      <c r="O31" s="212"/>
      <c r="P31" s="186"/>
    </row>
    <row r="32" spans="1:16" s="185" customFormat="1" x14ac:dyDescent="0.3">
      <c r="B32" s="216"/>
      <c r="C32" s="216"/>
      <c r="D32" s="216"/>
      <c r="E32" s="216"/>
      <c r="F32" s="216"/>
      <c r="G32" s="216"/>
      <c r="H32" s="216"/>
    </row>
    <row r="33" spans="1:9" x14ac:dyDescent="0.3">
      <c r="A33" s="185"/>
      <c r="B33" s="216"/>
      <c r="C33" s="216"/>
      <c r="D33" s="216"/>
      <c r="E33" s="216"/>
      <c r="F33" s="216"/>
      <c r="G33" s="216"/>
      <c r="H33" s="216"/>
      <c r="I33" s="185"/>
    </row>
    <row r="34" spans="1:9" s="185" customFormat="1" x14ac:dyDescent="0.3"/>
  </sheetData>
  <sheetProtection algorithmName="SHA-512" hashValue="Bgf3bVYG5aBGdPcQFNgx9Oukzbj+o40wPjbmdombWcYkj4hVVk9fTDI6q56kjCVwhDq/SUtfG+odfcXPT8czoA==" saltValue="P/zBT/4OkCPeDqZ8O4/kRQ==" spinCount="100000" sheet="1" objects="1" scenarios="1"/>
  <mergeCells count="23">
    <mergeCell ref="B29:C29"/>
    <mergeCell ref="D29:I29"/>
    <mergeCell ref="B30:C30"/>
    <mergeCell ref="D30:I30"/>
    <mergeCell ref="B26:I26"/>
    <mergeCell ref="B27:C27"/>
    <mergeCell ref="D27:I27"/>
    <mergeCell ref="B28:C28"/>
    <mergeCell ref="D28:I28"/>
    <mergeCell ref="I10:I11"/>
    <mergeCell ref="B7:H7"/>
    <mergeCell ref="B8:H8"/>
    <mergeCell ref="B9:H9"/>
    <mergeCell ref="B10:B11"/>
    <mergeCell ref="C10:C11"/>
    <mergeCell ref="D10:G10"/>
    <mergeCell ref="H10:H11"/>
    <mergeCell ref="B6:H6"/>
    <mergeCell ref="B1:H1"/>
    <mergeCell ref="B2:H2"/>
    <mergeCell ref="B3:H3"/>
    <mergeCell ref="C4:F4"/>
    <mergeCell ref="G4:I4"/>
  </mergeCells>
  <pageMargins left="0.7" right="0.7" top="0.75" bottom="0.75" header="0.3" footer="0.3"/>
  <pageSetup paperSize="9"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Validation'!$A$1:$A$2</xm:f>
          </x14:formula1>
          <xm:sqref>I12:I24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3.2" x14ac:dyDescent="0.25"/>
  <sheetData>
    <row r="1" spans="1:1" x14ac:dyDescent="0.25">
      <c r="A1" t="s">
        <v>263</v>
      </c>
    </row>
    <row r="2" spans="1:1" x14ac:dyDescent="0.25">
      <c r="A2" t="s">
        <v>154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01"/>
  <sheetViews>
    <sheetView view="pageBreakPreview" zoomScaleNormal="100" zoomScaleSheetLayoutView="100" workbookViewId="0">
      <selection activeCell="Q22" sqref="Q22"/>
    </sheetView>
  </sheetViews>
  <sheetFormatPr defaultColWidth="8.77734375" defaultRowHeight="13.2" x14ac:dyDescent="0.25"/>
  <cols>
    <col min="1" max="1" width="3.77734375" style="27" customWidth="1"/>
    <col min="2" max="3" width="5.77734375" style="26" customWidth="1"/>
    <col min="4" max="4" width="13.21875" style="26" customWidth="1"/>
    <col min="5" max="11" width="8.77734375" style="26"/>
    <col min="12" max="12" width="15" style="26" customWidth="1"/>
    <col min="13" max="13" width="19.21875" style="26" customWidth="1"/>
    <col min="14" max="14" width="3.44140625" style="27" customWidth="1"/>
    <col min="15" max="16384" width="8.77734375" style="26"/>
  </cols>
  <sheetData>
    <row r="1" spans="1:19" ht="28.2" customHeight="1" x14ac:dyDescent="0.25">
      <c r="A1" s="468" t="s">
        <v>88</v>
      </c>
      <c r="B1" s="469"/>
      <c r="C1" s="469"/>
      <c r="D1" s="469"/>
      <c r="E1" s="469"/>
      <c r="F1" s="469"/>
      <c r="G1" s="469"/>
      <c r="H1" s="469"/>
      <c r="I1" s="469"/>
      <c r="J1" s="469"/>
      <c r="K1" s="469"/>
      <c r="L1" s="469"/>
      <c r="M1" s="469"/>
      <c r="N1" s="469"/>
    </row>
    <row r="2" spans="1:19" s="27" customFormat="1" x14ac:dyDescent="0.25"/>
    <row r="3" spans="1:19" s="27" customFormat="1" ht="35.549999999999997" customHeight="1" x14ac:dyDescent="0.3">
      <c r="B3" s="632" t="s">
        <v>42</v>
      </c>
      <c r="C3" s="632"/>
      <c r="D3" s="632"/>
      <c r="E3" s="632"/>
      <c r="F3" s="632"/>
      <c r="G3" s="632"/>
      <c r="H3" s="632"/>
      <c r="I3" s="632"/>
      <c r="J3" s="632"/>
      <c r="K3" s="632"/>
      <c r="L3" s="632"/>
      <c r="M3" s="632"/>
    </row>
    <row r="4" spans="1:19" s="27" customFormat="1" ht="6" customHeight="1" x14ac:dyDescent="0.25"/>
    <row r="5" spans="1:19" s="27" customFormat="1" ht="6" customHeight="1" x14ac:dyDescent="0.25"/>
    <row r="6" spans="1:19" s="29" customFormat="1" ht="24" customHeight="1" x14ac:dyDescent="0.25">
      <c r="A6" s="28"/>
      <c r="B6" s="470" t="s">
        <v>62</v>
      </c>
      <c r="C6" s="471"/>
      <c r="D6" s="472"/>
      <c r="E6" s="633"/>
      <c r="F6" s="634"/>
      <c r="G6" s="634"/>
      <c r="H6" s="634"/>
      <c r="I6" s="634"/>
      <c r="J6" s="634"/>
      <c r="K6" s="634"/>
      <c r="L6" s="634"/>
      <c r="M6" s="635"/>
      <c r="N6" s="28"/>
    </row>
    <row r="7" spans="1:19" s="27" customFormat="1" ht="6" customHeight="1" x14ac:dyDescent="0.25"/>
    <row r="8" spans="1:19" s="34" customFormat="1" x14ac:dyDescent="0.25">
      <c r="A8" s="30"/>
      <c r="B8" s="31" t="s">
        <v>68</v>
      </c>
      <c r="C8" s="32"/>
      <c r="D8" s="33"/>
      <c r="E8" s="476" t="s">
        <v>70</v>
      </c>
      <c r="F8" s="477"/>
      <c r="G8" s="477"/>
      <c r="H8" s="477"/>
      <c r="I8" s="477"/>
      <c r="J8" s="477"/>
      <c r="K8" s="477"/>
      <c r="L8" s="477"/>
      <c r="M8" s="478"/>
      <c r="N8" s="30"/>
    </row>
    <row r="9" spans="1:19" s="27" customFormat="1" ht="6" customHeight="1" x14ac:dyDescent="0.25"/>
    <row r="10" spans="1:19" x14ac:dyDescent="0.25">
      <c r="B10" s="35" t="s">
        <v>29</v>
      </c>
      <c r="C10" s="36"/>
      <c r="D10" s="37"/>
      <c r="E10" s="482" t="s">
        <v>87</v>
      </c>
      <c r="F10" s="483"/>
      <c r="G10" s="483"/>
      <c r="H10" s="483"/>
      <c r="I10" s="483"/>
      <c r="J10" s="483"/>
      <c r="K10" s="483"/>
      <c r="L10" s="483"/>
      <c r="M10" s="484"/>
    </row>
    <row r="11" spans="1:19" s="27" customFormat="1" ht="6" customHeight="1" x14ac:dyDescent="0.25">
      <c r="B11" s="38"/>
      <c r="C11" s="38"/>
      <c r="D11" s="38"/>
    </row>
    <row r="12" spans="1:19" x14ac:dyDescent="0.25">
      <c r="B12" s="35" t="s">
        <v>30</v>
      </c>
      <c r="C12" s="36"/>
      <c r="D12" s="37"/>
      <c r="E12" s="482" t="s">
        <v>77</v>
      </c>
      <c r="F12" s="483"/>
      <c r="G12" s="483"/>
      <c r="H12" s="483"/>
      <c r="I12" s="483"/>
      <c r="J12" s="483"/>
      <c r="K12" s="483"/>
      <c r="L12" s="483"/>
      <c r="M12" s="484"/>
    </row>
    <row r="13" spans="1:19" s="27" customFormat="1" ht="6" customHeight="1" x14ac:dyDescent="0.25">
      <c r="B13" s="38"/>
      <c r="C13" s="38"/>
      <c r="D13" s="38"/>
    </row>
    <row r="14" spans="1:19" ht="15" customHeight="1" x14ac:dyDescent="0.25">
      <c r="B14" s="39" t="s">
        <v>8</v>
      </c>
      <c r="C14" s="40"/>
      <c r="D14" s="37"/>
      <c r="E14" s="636"/>
      <c r="F14" s="486"/>
      <c r="G14" s="486"/>
      <c r="H14" s="486"/>
      <c r="I14" s="486"/>
      <c r="J14" s="486"/>
      <c r="K14" s="486"/>
      <c r="L14" s="486"/>
      <c r="M14" s="487"/>
      <c r="S14" s="41"/>
    </row>
    <row r="15" spans="1:19" s="27" customFormat="1" ht="6" customHeight="1" x14ac:dyDescent="0.25"/>
    <row r="16" spans="1:19" s="27" customFormat="1" x14ac:dyDescent="0.25">
      <c r="B16" s="42" t="s">
        <v>31</v>
      </c>
      <c r="C16" s="42"/>
    </row>
    <row r="17" spans="2:19" s="27" customFormat="1" ht="6" customHeight="1" x14ac:dyDescent="0.25"/>
    <row r="18" spans="2:19" x14ac:dyDescent="0.25">
      <c r="B18" s="488" t="s">
        <v>32</v>
      </c>
      <c r="C18" s="36" t="s">
        <v>9</v>
      </c>
      <c r="D18" s="37"/>
      <c r="E18" s="556" t="s">
        <v>106</v>
      </c>
      <c r="F18" s="557"/>
      <c r="G18" s="557"/>
      <c r="H18" s="557"/>
      <c r="I18" s="557"/>
      <c r="J18" s="557"/>
      <c r="K18" s="557"/>
      <c r="L18" s="557"/>
      <c r="M18" s="558"/>
    </row>
    <row r="19" spans="2:19" s="27" customFormat="1" ht="6" customHeight="1" x14ac:dyDescent="0.25">
      <c r="B19" s="489"/>
      <c r="C19" s="38"/>
      <c r="D19" s="38"/>
    </row>
    <row r="20" spans="2:19" x14ac:dyDescent="0.25">
      <c r="B20" s="489"/>
      <c r="C20" s="36" t="s">
        <v>10</v>
      </c>
      <c r="D20" s="37"/>
      <c r="E20" s="482" t="s">
        <v>90</v>
      </c>
      <c r="F20" s="510"/>
      <c r="G20" s="510"/>
      <c r="H20" s="510"/>
      <c r="I20" s="510"/>
      <c r="J20" s="510"/>
      <c r="K20" s="510"/>
      <c r="L20" s="510"/>
      <c r="M20" s="511"/>
    </row>
    <row r="21" spans="2:19" s="27" customFormat="1" ht="6" customHeight="1" x14ac:dyDescent="0.25">
      <c r="B21" s="489"/>
      <c r="C21" s="43"/>
      <c r="D21" s="38"/>
      <c r="E21" s="38"/>
      <c r="F21" s="38"/>
      <c r="G21" s="38"/>
      <c r="H21" s="38"/>
      <c r="I21" s="38"/>
      <c r="J21" s="38"/>
      <c r="K21" s="38"/>
      <c r="L21" s="38"/>
      <c r="M21" s="38"/>
    </row>
    <row r="22" spans="2:19" ht="205.2" customHeight="1" x14ac:dyDescent="0.25">
      <c r="B22" s="489"/>
      <c r="C22" s="40" t="s">
        <v>12</v>
      </c>
      <c r="D22" s="44"/>
      <c r="E22" s="559" t="s">
        <v>105</v>
      </c>
      <c r="F22" s="510"/>
      <c r="G22" s="510"/>
      <c r="H22" s="510"/>
      <c r="I22" s="510"/>
      <c r="J22" s="510"/>
      <c r="K22" s="510"/>
      <c r="L22" s="510"/>
      <c r="M22" s="511"/>
    </row>
    <row r="23" spans="2:19" s="27" customFormat="1" ht="6" customHeight="1" x14ac:dyDescent="0.25">
      <c r="B23" s="489"/>
      <c r="C23" s="43"/>
      <c r="D23" s="38"/>
      <c r="E23" s="38"/>
      <c r="F23" s="38"/>
      <c r="G23" s="38"/>
      <c r="H23" s="38"/>
      <c r="I23" s="38"/>
      <c r="J23" s="38"/>
      <c r="K23" s="38"/>
      <c r="L23" s="38"/>
      <c r="M23" s="38"/>
    </row>
    <row r="24" spans="2:19" ht="256.2" customHeight="1" x14ac:dyDescent="0.25">
      <c r="B24" s="489"/>
      <c r="C24" s="496" t="s">
        <v>79</v>
      </c>
      <c r="D24" s="497"/>
      <c r="E24" s="559" t="s">
        <v>100</v>
      </c>
      <c r="F24" s="510"/>
      <c r="G24" s="510"/>
      <c r="H24" s="510"/>
      <c r="I24" s="510"/>
      <c r="J24" s="510"/>
      <c r="K24" s="510"/>
      <c r="L24" s="510"/>
      <c r="M24" s="511"/>
    </row>
    <row r="25" spans="2:19" s="27" customFormat="1" ht="6" customHeight="1" x14ac:dyDescent="0.25">
      <c r="B25" s="489"/>
      <c r="C25" s="43"/>
      <c r="D25" s="38"/>
      <c r="E25" s="38"/>
      <c r="F25" s="38"/>
      <c r="G25" s="38"/>
      <c r="H25" s="38"/>
      <c r="I25" s="38"/>
      <c r="J25" s="38"/>
      <c r="K25" s="38"/>
      <c r="L25" s="38"/>
      <c r="M25" s="38"/>
    </row>
    <row r="26" spans="2:19" s="27" customFormat="1" ht="40.950000000000003" customHeight="1" x14ac:dyDescent="0.25">
      <c r="B26" s="489"/>
      <c r="C26" s="499" t="s">
        <v>80</v>
      </c>
      <c r="D26" s="497"/>
      <c r="E26" s="553" t="s">
        <v>101</v>
      </c>
      <c r="F26" s="554"/>
      <c r="G26" s="554"/>
      <c r="H26" s="554"/>
      <c r="I26" s="554"/>
      <c r="J26" s="554"/>
      <c r="K26" s="554"/>
      <c r="L26" s="554"/>
      <c r="M26" s="555"/>
      <c r="O26" s="26"/>
      <c r="P26" s="26"/>
      <c r="Q26" s="26"/>
      <c r="R26" s="26"/>
      <c r="S26" s="26"/>
    </row>
    <row r="27" spans="2:19" s="27" customFormat="1" ht="6" customHeight="1" x14ac:dyDescent="0.25">
      <c r="B27" s="489"/>
      <c r="C27" s="43"/>
      <c r="D27" s="38"/>
      <c r="E27" s="38"/>
      <c r="F27" s="38"/>
      <c r="G27" s="38"/>
      <c r="H27" s="38"/>
      <c r="I27" s="38"/>
      <c r="J27" s="38"/>
      <c r="K27" s="38"/>
      <c r="L27" s="38"/>
      <c r="M27" s="38"/>
    </row>
    <row r="28" spans="2:19" s="27" customFormat="1" ht="171.6" customHeight="1" x14ac:dyDescent="0.25">
      <c r="B28" s="489"/>
      <c r="C28" s="499" t="s">
        <v>81</v>
      </c>
      <c r="D28" s="497"/>
      <c r="E28" s="553" t="s">
        <v>102</v>
      </c>
      <c r="F28" s="554"/>
      <c r="G28" s="554"/>
      <c r="H28" s="554"/>
      <c r="I28" s="554"/>
      <c r="J28" s="554"/>
      <c r="K28" s="554"/>
      <c r="L28" s="554"/>
      <c r="M28" s="555"/>
      <c r="O28" s="26"/>
      <c r="P28" s="26"/>
      <c r="Q28" s="26"/>
      <c r="R28" s="26"/>
      <c r="S28" s="26"/>
    </row>
    <row r="29" spans="2:19" s="27" customFormat="1" ht="6" customHeight="1" x14ac:dyDescent="0.25">
      <c r="B29" s="489"/>
      <c r="C29" s="43"/>
      <c r="D29" s="38"/>
      <c r="E29" s="38"/>
      <c r="F29" s="38"/>
      <c r="G29" s="38"/>
      <c r="H29" s="38"/>
      <c r="I29" s="38"/>
      <c r="J29" s="38"/>
      <c r="K29" s="38"/>
      <c r="L29" s="38"/>
      <c r="M29" s="38"/>
    </row>
    <row r="30" spans="2:19" s="27" customFormat="1" ht="45.6" customHeight="1" x14ac:dyDescent="0.25">
      <c r="B30" s="489"/>
      <c r="C30" s="499" t="s">
        <v>13</v>
      </c>
      <c r="D30" s="497"/>
      <c r="E30" s="629"/>
      <c r="F30" s="630"/>
      <c r="G30" s="630"/>
      <c r="H30" s="630"/>
      <c r="I30" s="630"/>
      <c r="J30" s="630"/>
      <c r="K30" s="630"/>
      <c r="L30" s="630"/>
      <c r="M30" s="631"/>
      <c r="O30" s="26"/>
      <c r="P30" s="26"/>
      <c r="Q30" s="26"/>
      <c r="R30" s="26"/>
      <c r="S30" s="26"/>
    </row>
    <row r="31" spans="2:19" s="27" customFormat="1" ht="6" customHeight="1" x14ac:dyDescent="0.25">
      <c r="B31" s="489"/>
      <c r="C31" s="43"/>
      <c r="D31" s="38"/>
      <c r="E31" s="38"/>
      <c r="F31" s="38"/>
      <c r="G31" s="38"/>
      <c r="H31" s="38"/>
      <c r="I31" s="38"/>
      <c r="J31" s="38"/>
      <c r="K31" s="38"/>
      <c r="L31" s="38"/>
      <c r="M31" s="38"/>
    </row>
    <row r="32" spans="2:19" s="27" customFormat="1" ht="97.95" customHeight="1" x14ac:dyDescent="0.25">
      <c r="B32" s="489"/>
      <c r="C32" s="499" t="s">
        <v>14</v>
      </c>
      <c r="D32" s="497"/>
      <c r="E32" s="553" t="s">
        <v>103</v>
      </c>
      <c r="F32" s="554"/>
      <c r="G32" s="554"/>
      <c r="H32" s="554"/>
      <c r="I32" s="554"/>
      <c r="J32" s="554"/>
      <c r="K32" s="554"/>
      <c r="L32" s="554"/>
      <c r="M32" s="555"/>
      <c r="O32" s="26"/>
      <c r="P32" s="26"/>
      <c r="Q32" s="26"/>
      <c r="R32" s="26"/>
      <c r="S32" s="26"/>
    </row>
    <row r="33" spans="2:19" s="27" customFormat="1" ht="6" customHeight="1" x14ac:dyDescent="0.25">
      <c r="B33" s="489"/>
      <c r="C33" s="43"/>
      <c r="D33" s="38"/>
      <c r="E33" s="38"/>
      <c r="F33" s="38"/>
      <c r="G33" s="38"/>
      <c r="H33" s="38"/>
      <c r="I33" s="38"/>
      <c r="J33" s="38"/>
      <c r="K33" s="38"/>
      <c r="L33" s="38"/>
      <c r="M33" s="38"/>
    </row>
    <row r="34" spans="2:19" s="27" customFormat="1" x14ac:dyDescent="0.25">
      <c r="B34" s="489"/>
      <c r="C34" s="499" t="s">
        <v>15</v>
      </c>
      <c r="D34" s="497"/>
      <c r="E34" s="508" t="s">
        <v>91</v>
      </c>
      <c r="F34" s="508"/>
      <c r="G34" s="508"/>
      <c r="H34" s="508"/>
      <c r="I34" s="508"/>
      <c r="J34" s="508"/>
      <c r="K34" s="508"/>
      <c r="L34" s="508"/>
      <c r="M34" s="508"/>
      <c r="O34" s="26"/>
      <c r="P34" s="26"/>
      <c r="Q34" s="26"/>
      <c r="R34" s="26"/>
      <c r="S34" s="26"/>
    </row>
    <row r="35" spans="2:19" s="27" customFormat="1" ht="6" customHeight="1" x14ac:dyDescent="0.25">
      <c r="B35" s="489"/>
      <c r="C35" s="43"/>
      <c r="D35" s="38"/>
      <c r="E35" s="38"/>
      <c r="F35" s="38"/>
      <c r="G35" s="38"/>
      <c r="H35" s="38"/>
      <c r="I35" s="38"/>
      <c r="J35" s="38"/>
      <c r="K35" s="38"/>
      <c r="L35" s="38"/>
      <c r="M35" s="38"/>
    </row>
    <row r="36" spans="2:19" s="27" customFormat="1" x14ac:dyDescent="0.25">
      <c r="B36" s="490"/>
      <c r="C36" s="499" t="s">
        <v>16</v>
      </c>
      <c r="D36" s="497"/>
      <c r="E36" s="508" t="s">
        <v>78</v>
      </c>
      <c r="F36" s="508"/>
      <c r="G36" s="508"/>
      <c r="H36" s="508"/>
      <c r="I36" s="508"/>
      <c r="J36" s="508"/>
      <c r="K36" s="508"/>
      <c r="L36" s="508"/>
      <c r="M36" s="508"/>
      <c r="O36" s="26"/>
      <c r="P36" s="26"/>
      <c r="Q36" s="26"/>
      <c r="R36" s="26"/>
      <c r="S36" s="26"/>
    </row>
    <row r="37" spans="2:19" s="27" customFormat="1" ht="6" customHeight="1" x14ac:dyDescent="0.25">
      <c r="B37" s="43"/>
      <c r="C37" s="43"/>
      <c r="D37" s="38"/>
      <c r="E37" s="38"/>
      <c r="F37" s="38"/>
      <c r="G37" s="38"/>
      <c r="H37" s="38"/>
      <c r="I37" s="38"/>
      <c r="J37" s="38"/>
      <c r="K37" s="38"/>
      <c r="L37" s="38"/>
      <c r="M37" s="38"/>
    </row>
    <row r="38" spans="2:19" s="27" customFormat="1" ht="21.6" customHeight="1" x14ac:dyDescent="0.25">
      <c r="B38" s="45" t="s">
        <v>28</v>
      </c>
      <c r="C38" s="36"/>
      <c r="D38" s="37"/>
      <c r="E38" s="509">
        <v>42125</v>
      </c>
      <c r="F38" s="510"/>
      <c r="G38" s="510"/>
      <c r="H38" s="510"/>
      <c r="I38" s="510"/>
      <c r="J38" s="510"/>
      <c r="K38" s="510"/>
      <c r="L38" s="510"/>
      <c r="M38" s="511"/>
      <c r="O38" s="26"/>
      <c r="P38" s="26"/>
      <c r="Q38" s="26"/>
      <c r="R38" s="26"/>
      <c r="S38" s="26"/>
    </row>
    <row r="39" spans="2:19" s="27" customFormat="1" ht="6" customHeight="1" x14ac:dyDescent="0.25">
      <c r="B39" s="42"/>
      <c r="C39" s="42"/>
      <c r="E39" s="38"/>
      <c r="F39" s="38"/>
      <c r="G39" s="38"/>
      <c r="H39" s="38"/>
      <c r="I39" s="38"/>
      <c r="J39" s="38"/>
      <c r="K39" s="38"/>
      <c r="L39" s="38"/>
      <c r="M39" s="38"/>
    </row>
    <row r="40" spans="2:19" s="27" customFormat="1" ht="20.55" customHeight="1" x14ac:dyDescent="0.25">
      <c r="B40" s="45" t="s">
        <v>33</v>
      </c>
      <c r="C40" s="36"/>
      <c r="D40" s="37"/>
      <c r="E40" s="509">
        <v>43585</v>
      </c>
      <c r="F40" s="510"/>
      <c r="G40" s="510"/>
      <c r="H40" s="510"/>
      <c r="I40" s="510"/>
      <c r="J40" s="510"/>
      <c r="K40" s="510"/>
      <c r="L40" s="510"/>
      <c r="M40" s="511"/>
      <c r="O40" s="26"/>
      <c r="P40" s="26"/>
      <c r="Q40" s="26"/>
      <c r="R40" s="26"/>
      <c r="S40" s="26"/>
    </row>
    <row r="41" spans="2:19" s="27" customFormat="1" ht="6" customHeight="1" x14ac:dyDescent="0.25">
      <c r="B41" s="42"/>
      <c r="C41" s="42"/>
      <c r="E41" s="38"/>
      <c r="F41" s="38"/>
      <c r="G41" s="38"/>
      <c r="H41" s="38"/>
      <c r="I41" s="38"/>
      <c r="J41" s="38"/>
      <c r="K41" s="38"/>
      <c r="L41" s="38"/>
      <c r="M41" s="38"/>
    </row>
    <row r="42" spans="2:19" s="27" customFormat="1" ht="19.2" customHeight="1" x14ac:dyDescent="0.25">
      <c r="B42" s="45" t="s">
        <v>34</v>
      </c>
      <c r="C42" s="46"/>
      <c r="D42" s="37"/>
      <c r="E42" s="559" t="s">
        <v>35</v>
      </c>
      <c r="F42" s="626"/>
      <c r="G42" s="626"/>
      <c r="H42" s="626"/>
      <c r="I42" s="626"/>
      <c r="J42" s="626"/>
      <c r="K42" s="626"/>
      <c r="L42" s="626"/>
      <c r="M42" s="627"/>
      <c r="O42" s="26"/>
      <c r="P42" s="26"/>
      <c r="Q42" s="26"/>
      <c r="R42" s="26"/>
      <c r="S42" s="26"/>
    </row>
    <row r="43" spans="2:19" s="27" customFormat="1" ht="6" customHeight="1" x14ac:dyDescent="0.25">
      <c r="B43" s="43"/>
      <c r="C43" s="43"/>
      <c r="D43" s="38"/>
      <c r="E43" s="38"/>
      <c r="F43" s="38"/>
      <c r="G43" s="38"/>
      <c r="H43" s="38"/>
      <c r="I43" s="38"/>
      <c r="J43" s="38"/>
      <c r="K43" s="38"/>
      <c r="L43" s="38"/>
      <c r="M43" s="38"/>
    </row>
    <row r="44" spans="2:19" s="27" customFormat="1" ht="6" customHeight="1" x14ac:dyDescent="0.25">
      <c r="B44" s="43"/>
      <c r="C44" s="43"/>
      <c r="D44" s="38"/>
      <c r="E44" s="38"/>
      <c r="F44" s="38"/>
      <c r="G44" s="38"/>
      <c r="H44" s="38"/>
      <c r="I44" s="38"/>
      <c r="J44" s="38"/>
      <c r="K44" s="38"/>
      <c r="L44" s="38"/>
      <c r="M44" s="38"/>
    </row>
    <row r="45" spans="2:19" s="27" customFormat="1" x14ac:dyDescent="0.25">
      <c r="B45" s="47" t="s">
        <v>67</v>
      </c>
    </row>
    <row r="46" spans="2:19" s="27" customFormat="1" ht="6" customHeight="1" x14ac:dyDescent="0.25">
      <c r="B46" s="43"/>
      <c r="C46" s="43"/>
      <c r="D46" s="38"/>
      <c r="E46" s="38"/>
      <c r="F46" s="38"/>
      <c r="G46" s="38"/>
      <c r="H46" s="38"/>
      <c r="I46" s="38"/>
      <c r="J46" s="38"/>
      <c r="K46" s="38"/>
      <c r="L46" s="38"/>
      <c r="M46" s="38"/>
    </row>
    <row r="47" spans="2:19" s="38" customFormat="1" ht="58.2" customHeight="1" x14ac:dyDescent="0.2">
      <c r="B47" s="48">
        <v>1</v>
      </c>
      <c r="C47" s="628" t="s">
        <v>11</v>
      </c>
      <c r="D47" s="628"/>
      <c r="E47" s="628"/>
      <c r="F47" s="628"/>
      <c r="G47" s="628"/>
      <c r="H47" s="628"/>
      <c r="I47" s="628"/>
      <c r="J47" s="628"/>
      <c r="K47" s="628"/>
      <c r="L47" s="628"/>
      <c r="M47" s="628"/>
    </row>
    <row r="48" spans="2:19" s="38" customFormat="1" ht="42" customHeight="1" x14ac:dyDescent="0.2">
      <c r="B48" s="72">
        <v>2</v>
      </c>
      <c r="C48" s="628" t="s">
        <v>20</v>
      </c>
      <c r="D48" s="628"/>
      <c r="E48" s="628"/>
      <c r="F48" s="628"/>
      <c r="G48" s="628"/>
      <c r="H48" s="628"/>
      <c r="I48" s="628"/>
      <c r="J48" s="628"/>
      <c r="K48" s="628"/>
      <c r="L48" s="628"/>
      <c r="M48" s="628"/>
    </row>
    <row r="49" spans="2:13" s="38" customFormat="1" ht="11.55" customHeight="1" x14ac:dyDescent="0.2">
      <c r="B49" s="643" t="s">
        <v>8</v>
      </c>
      <c r="C49" s="643"/>
      <c r="D49" s="643"/>
      <c r="E49" s="639">
        <f>E14</f>
        <v>0</v>
      </c>
      <c r="F49" s="639"/>
      <c r="G49" s="639"/>
      <c r="H49" s="639"/>
      <c r="I49" s="639"/>
      <c r="J49" s="639"/>
      <c r="K49" s="639"/>
      <c r="L49" s="639"/>
      <c r="M49" s="639"/>
    </row>
    <row r="50" spans="2:13" s="38" customFormat="1" ht="11.55" customHeight="1" x14ac:dyDescent="0.2">
      <c r="B50" s="49"/>
      <c r="C50" s="49"/>
      <c r="D50" s="49"/>
      <c r="E50" s="50"/>
      <c r="F50" s="50"/>
      <c r="G50" s="50"/>
      <c r="H50" s="50"/>
      <c r="I50" s="50"/>
      <c r="J50" s="50"/>
      <c r="K50" s="50"/>
      <c r="L50" s="50"/>
      <c r="M50" s="50"/>
    </row>
    <row r="51" spans="2:13" x14ac:dyDescent="0.25">
      <c r="B51" s="644" t="s">
        <v>0</v>
      </c>
      <c r="C51" s="645" t="s">
        <v>17</v>
      </c>
      <c r="D51" s="646"/>
      <c r="E51" s="646"/>
      <c r="F51" s="646"/>
      <c r="G51" s="646"/>
      <c r="H51" s="647"/>
      <c r="I51" s="644" t="s">
        <v>18</v>
      </c>
      <c r="J51" s="651" t="s">
        <v>19</v>
      </c>
      <c r="K51" s="640" t="s">
        <v>92</v>
      </c>
      <c r="L51" s="52" t="s">
        <v>86</v>
      </c>
      <c r="M51" s="642" t="s">
        <v>1</v>
      </c>
    </row>
    <row r="52" spans="2:13" x14ac:dyDescent="0.25">
      <c r="B52" s="644"/>
      <c r="C52" s="648"/>
      <c r="D52" s="649"/>
      <c r="E52" s="649"/>
      <c r="F52" s="649"/>
      <c r="G52" s="649"/>
      <c r="H52" s="650"/>
      <c r="I52" s="644"/>
      <c r="J52" s="644"/>
      <c r="K52" s="641"/>
      <c r="L52" s="52" t="s">
        <v>2</v>
      </c>
      <c r="M52" s="642"/>
    </row>
    <row r="53" spans="2:13" x14ac:dyDescent="0.25">
      <c r="B53" s="53" t="s">
        <v>82</v>
      </c>
      <c r="C53" s="53"/>
      <c r="D53" s="54"/>
      <c r="E53" s="54"/>
      <c r="F53" s="54"/>
      <c r="G53" s="55"/>
      <c r="H53" s="54"/>
      <c r="I53" s="54"/>
      <c r="J53" s="54"/>
      <c r="K53" s="54"/>
      <c r="L53" s="54"/>
      <c r="M53" s="54"/>
    </row>
    <row r="54" spans="2:13" ht="54" customHeight="1" thickBot="1" x14ac:dyDescent="0.3">
      <c r="B54" s="51" t="s">
        <v>3</v>
      </c>
      <c r="C54" s="652" t="s">
        <v>104</v>
      </c>
      <c r="D54" s="653"/>
      <c r="E54" s="653"/>
      <c r="F54" s="653"/>
      <c r="G54" s="653"/>
      <c r="H54" s="654"/>
      <c r="I54" s="51" t="s">
        <v>85</v>
      </c>
      <c r="J54" s="56">
        <v>1</v>
      </c>
      <c r="K54" s="74"/>
      <c r="L54" s="57">
        <v>0</v>
      </c>
      <c r="M54" s="58">
        <f>J54*L54</f>
        <v>0</v>
      </c>
    </row>
    <row r="55" spans="2:13" ht="24.6" customHeight="1" thickBot="1" x14ac:dyDescent="0.3">
      <c r="B55" s="655"/>
      <c r="C55" s="656"/>
      <c r="D55" s="656"/>
      <c r="E55" s="656"/>
      <c r="F55" s="656"/>
      <c r="G55" s="656"/>
      <c r="H55" s="656"/>
      <c r="I55" s="656"/>
      <c r="J55" s="657"/>
      <c r="K55" s="73"/>
      <c r="L55" s="59" t="s">
        <v>5</v>
      </c>
      <c r="M55" s="60">
        <f>SUM(M54)</f>
        <v>0</v>
      </c>
    </row>
    <row r="56" spans="2:13" ht="26.55" customHeight="1" thickBot="1" x14ac:dyDescent="0.3">
      <c r="B56" s="658" t="s">
        <v>21</v>
      </c>
      <c r="C56" s="659"/>
      <c r="D56" s="660"/>
      <c r="E56" s="660"/>
      <c r="F56" s="660"/>
      <c r="G56" s="660"/>
      <c r="H56" s="660"/>
      <c r="I56" s="660"/>
      <c r="J56" s="660"/>
      <c r="K56" s="660"/>
      <c r="L56" s="660"/>
      <c r="M56" s="61">
        <f>M55*52.143</f>
        <v>0</v>
      </c>
    </row>
    <row r="57" spans="2:13" s="27" customFormat="1" ht="13.8" thickBot="1" x14ac:dyDescent="0.3"/>
    <row r="58" spans="2:13" x14ac:dyDescent="0.25">
      <c r="B58" s="661" t="s">
        <v>0</v>
      </c>
      <c r="C58" s="663" t="s">
        <v>17</v>
      </c>
      <c r="D58" s="664"/>
      <c r="E58" s="664"/>
      <c r="F58" s="664"/>
      <c r="G58" s="664"/>
      <c r="H58" s="665"/>
      <c r="I58" s="666" t="s">
        <v>18</v>
      </c>
      <c r="J58" s="683" t="s">
        <v>19</v>
      </c>
      <c r="K58" s="667" t="s">
        <v>92</v>
      </c>
      <c r="L58" s="75" t="s">
        <v>86</v>
      </c>
      <c r="M58" s="674" t="s">
        <v>98</v>
      </c>
    </row>
    <row r="59" spans="2:13" x14ac:dyDescent="0.25">
      <c r="B59" s="662"/>
      <c r="C59" s="648"/>
      <c r="D59" s="649"/>
      <c r="E59" s="649"/>
      <c r="F59" s="649"/>
      <c r="G59" s="649"/>
      <c r="H59" s="650"/>
      <c r="I59" s="644"/>
      <c r="J59" s="644"/>
      <c r="K59" s="641"/>
      <c r="L59" s="52" t="s">
        <v>2</v>
      </c>
      <c r="M59" s="675"/>
    </row>
    <row r="60" spans="2:13" x14ac:dyDescent="0.25">
      <c r="B60" s="77" t="s">
        <v>99</v>
      </c>
      <c r="C60" s="53"/>
      <c r="D60" s="54"/>
      <c r="E60" s="54"/>
      <c r="F60" s="54"/>
      <c r="G60" s="55"/>
      <c r="H60" s="54"/>
      <c r="I60" s="54"/>
      <c r="J60" s="54"/>
      <c r="K60" s="54"/>
      <c r="L60" s="54"/>
      <c r="M60" s="78"/>
    </row>
    <row r="61" spans="2:13" ht="25.2" customHeight="1" x14ac:dyDescent="0.25">
      <c r="B61" s="76" t="s">
        <v>4</v>
      </c>
      <c r="C61" s="652" t="s">
        <v>93</v>
      </c>
      <c r="D61" s="653"/>
      <c r="E61" s="653"/>
      <c r="F61" s="653"/>
      <c r="G61" s="653"/>
      <c r="H61" s="654"/>
      <c r="I61" s="51" t="s">
        <v>85</v>
      </c>
      <c r="J61" s="56">
        <v>1</v>
      </c>
      <c r="K61" s="74"/>
      <c r="L61" s="57">
        <v>0</v>
      </c>
      <c r="M61" s="79">
        <f>J61*L61</f>
        <v>0</v>
      </c>
    </row>
    <row r="62" spans="2:13" ht="25.2" customHeight="1" x14ac:dyDescent="0.25">
      <c r="B62" s="76" t="s">
        <v>6</v>
      </c>
      <c r="C62" s="652" t="s">
        <v>94</v>
      </c>
      <c r="D62" s="653"/>
      <c r="E62" s="653"/>
      <c r="F62" s="653"/>
      <c r="G62" s="653"/>
      <c r="H62" s="654"/>
      <c r="I62" s="51" t="s">
        <v>85</v>
      </c>
      <c r="J62" s="56">
        <v>1</v>
      </c>
      <c r="K62" s="74"/>
      <c r="L62" s="57">
        <v>0</v>
      </c>
      <c r="M62" s="79">
        <f>J62*L62</f>
        <v>0</v>
      </c>
    </row>
    <row r="63" spans="2:13" ht="25.2" customHeight="1" x14ac:dyDescent="0.25">
      <c r="B63" s="76" t="s">
        <v>40</v>
      </c>
      <c r="C63" s="652" t="s">
        <v>95</v>
      </c>
      <c r="D63" s="653"/>
      <c r="E63" s="653"/>
      <c r="F63" s="653"/>
      <c r="G63" s="653"/>
      <c r="H63" s="654"/>
      <c r="I63" s="51" t="s">
        <v>85</v>
      </c>
      <c r="J63" s="56">
        <v>1</v>
      </c>
      <c r="K63" s="74"/>
      <c r="L63" s="57">
        <v>0</v>
      </c>
      <c r="M63" s="79">
        <f>J63*L63</f>
        <v>0</v>
      </c>
    </row>
    <row r="64" spans="2:13" ht="25.2" customHeight="1" thickBot="1" x14ac:dyDescent="0.3">
      <c r="B64" s="76" t="s">
        <v>41</v>
      </c>
      <c r="C64" s="652" t="s">
        <v>96</v>
      </c>
      <c r="D64" s="653"/>
      <c r="E64" s="653"/>
      <c r="F64" s="653"/>
      <c r="G64" s="653"/>
      <c r="H64" s="654"/>
      <c r="I64" s="51" t="s">
        <v>85</v>
      </c>
      <c r="J64" s="56">
        <v>1</v>
      </c>
      <c r="K64" s="74"/>
      <c r="L64" s="57">
        <v>0</v>
      </c>
      <c r="M64" s="79">
        <f>J64*L64</f>
        <v>0</v>
      </c>
    </row>
    <row r="65" spans="1:14" ht="24.6" customHeight="1" thickBot="1" x14ac:dyDescent="0.3">
      <c r="B65" s="682"/>
      <c r="C65" s="656"/>
      <c r="D65" s="656"/>
      <c r="E65" s="656"/>
      <c r="F65" s="656"/>
      <c r="G65" s="656"/>
      <c r="H65" s="656"/>
      <c r="I65" s="656"/>
      <c r="J65" s="657"/>
      <c r="K65" s="71"/>
      <c r="L65" s="80" t="s">
        <v>97</v>
      </c>
      <c r="M65" s="60">
        <f>SUM(M61:M64)</f>
        <v>0</v>
      </c>
    </row>
    <row r="66" spans="1:14" s="27" customFormat="1" x14ac:dyDescent="0.25"/>
    <row r="67" spans="1:14" x14ac:dyDescent="0.25">
      <c r="B67" s="676" t="s">
        <v>83</v>
      </c>
      <c r="C67" s="677"/>
      <c r="D67" s="677"/>
      <c r="E67" s="677"/>
      <c r="F67" s="677"/>
      <c r="G67" s="677"/>
      <c r="H67" s="677"/>
      <c r="I67" s="677"/>
      <c r="J67" s="677"/>
      <c r="K67" s="677"/>
      <c r="L67" s="677"/>
      <c r="M67" s="678"/>
    </row>
    <row r="68" spans="1:14" ht="57.6" customHeight="1" x14ac:dyDescent="0.25">
      <c r="B68" s="679"/>
      <c r="C68" s="680"/>
      <c r="D68" s="680"/>
      <c r="E68" s="680"/>
      <c r="F68" s="680"/>
      <c r="G68" s="680"/>
      <c r="H68" s="680"/>
      <c r="I68" s="680"/>
      <c r="J68" s="680"/>
      <c r="K68" s="680"/>
      <c r="L68" s="680"/>
      <c r="M68" s="681"/>
    </row>
    <row r="69" spans="1:14" s="27" customFormat="1" ht="6" customHeight="1" thickBot="1" x14ac:dyDescent="0.3"/>
    <row r="70" spans="1:14" s="34" customFormat="1" ht="15" customHeight="1" thickBot="1" x14ac:dyDescent="0.3">
      <c r="A70" s="30"/>
      <c r="B70" s="672" t="s">
        <v>84</v>
      </c>
      <c r="C70" s="669"/>
      <c r="D70" s="669"/>
      <c r="E70" s="669"/>
      <c r="F70" s="669"/>
      <c r="G70" s="669"/>
      <c r="H70" s="669"/>
      <c r="I70" s="669"/>
      <c r="J70" s="669"/>
      <c r="K70" s="669"/>
      <c r="L70" s="673"/>
      <c r="M70" s="62">
        <f>M56+M65</f>
        <v>0</v>
      </c>
      <c r="N70" s="30"/>
    </row>
    <row r="71" spans="1:14" s="27" customFormat="1" ht="6" customHeight="1" thickBot="1" x14ac:dyDescent="0.3"/>
    <row r="72" spans="1:14" s="34" customFormat="1" ht="15" customHeight="1" thickBot="1" x14ac:dyDescent="0.3">
      <c r="A72" s="30"/>
      <c r="B72" s="668" t="s">
        <v>7</v>
      </c>
      <c r="C72" s="669"/>
      <c r="D72" s="669"/>
      <c r="E72" s="669"/>
      <c r="F72" s="669"/>
      <c r="G72" s="669"/>
      <c r="H72" s="669"/>
      <c r="I72" s="670" t="s">
        <v>22</v>
      </c>
      <c r="J72" s="670"/>
      <c r="K72" s="671"/>
      <c r="L72" s="63"/>
      <c r="M72" s="64">
        <f>((M70/100)*L72)+M70</f>
        <v>0</v>
      </c>
      <c r="N72" s="30"/>
    </row>
    <row r="73" spans="1:14" s="27" customFormat="1" ht="6" customHeight="1" thickBot="1" x14ac:dyDescent="0.3"/>
    <row r="74" spans="1:14" s="27" customFormat="1" ht="13.8" thickBot="1" x14ac:dyDescent="0.3">
      <c r="B74" s="668" t="s">
        <v>37</v>
      </c>
      <c r="C74" s="669"/>
      <c r="D74" s="669"/>
      <c r="E74" s="669"/>
      <c r="F74" s="669"/>
      <c r="G74" s="669"/>
      <c r="H74" s="669"/>
      <c r="I74" s="670" t="s">
        <v>22</v>
      </c>
      <c r="J74" s="670"/>
      <c r="K74" s="671"/>
      <c r="L74" s="63"/>
      <c r="M74" s="64">
        <f>((M72/100)*L74)+M72</f>
        <v>0</v>
      </c>
    </row>
    <row r="75" spans="1:14" s="27" customFormat="1" ht="6" customHeight="1" thickBot="1" x14ac:dyDescent="0.3"/>
    <row r="76" spans="1:14" s="27" customFormat="1" ht="13.8" thickBot="1" x14ac:dyDescent="0.3">
      <c r="B76" s="668" t="s">
        <v>38</v>
      </c>
      <c r="C76" s="669"/>
      <c r="D76" s="669"/>
      <c r="E76" s="669"/>
      <c r="F76" s="669"/>
      <c r="G76" s="669"/>
      <c r="H76" s="669"/>
      <c r="I76" s="670" t="s">
        <v>22</v>
      </c>
      <c r="J76" s="670"/>
      <c r="K76" s="671"/>
      <c r="L76" s="63"/>
      <c r="M76" s="64">
        <f>((M74/100)*L76)+M74</f>
        <v>0</v>
      </c>
    </row>
    <row r="77" spans="1:14" s="27" customFormat="1" ht="6" customHeight="1" thickBot="1" x14ac:dyDescent="0.3"/>
    <row r="78" spans="1:14" s="34" customFormat="1" ht="31.2" customHeight="1" thickBot="1" x14ac:dyDescent="0.3">
      <c r="A78" s="30"/>
      <c r="B78" s="684" t="s">
        <v>39</v>
      </c>
      <c r="C78" s="685"/>
      <c r="D78" s="686"/>
      <c r="E78" s="686"/>
      <c r="F78" s="686"/>
      <c r="G78" s="686"/>
      <c r="H78" s="686"/>
      <c r="I78" s="686"/>
      <c r="J78" s="686"/>
      <c r="K78" s="686"/>
      <c r="L78" s="687"/>
      <c r="M78" s="65">
        <f>SUM(M70,M72,M74,M76)</f>
        <v>0</v>
      </c>
      <c r="N78" s="30"/>
    </row>
    <row r="79" spans="1:14" s="27" customFormat="1" x14ac:dyDescent="0.25"/>
    <row r="80" spans="1:14" s="27" customFormat="1" x14ac:dyDescent="0.25">
      <c r="B80" s="47" t="s">
        <v>74</v>
      </c>
    </row>
    <row r="81" spans="2:18" s="27" customFormat="1" ht="13.8" thickBot="1" x14ac:dyDescent="0.3">
      <c r="B81" s="47"/>
    </row>
    <row r="82" spans="2:18" s="27" customFormat="1" ht="13.8" thickBot="1" x14ac:dyDescent="0.3">
      <c r="B82" s="66" t="s">
        <v>71</v>
      </c>
      <c r="C82" s="637" t="s">
        <v>75</v>
      </c>
      <c r="D82" s="637"/>
      <c r="E82" s="637"/>
      <c r="F82" s="637"/>
      <c r="G82" s="637"/>
      <c r="H82" s="637"/>
      <c r="I82" s="637"/>
      <c r="J82" s="637"/>
      <c r="K82" s="637"/>
      <c r="L82" s="637"/>
      <c r="M82" s="638"/>
    </row>
    <row r="83" spans="2:18" s="27" customFormat="1" ht="90" customHeight="1" thickBot="1" x14ac:dyDescent="0.3">
      <c r="B83" s="690"/>
      <c r="C83" s="691"/>
      <c r="D83" s="691"/>
      <c r="E83" s="691"/>
      <c r="F83" s="691"/>
      <c r="G83" s="691"/>
      <c r="H83" s="691"/>
      <c r="I83" s="691"/>
      <c r="J83" s="691"/>
      <c r="K83" s="691"/>
      <c r="L83" s="691"/>
      <c r="M83" s="692"/>
    </row>
    <row r="84" spans="2:18" s="27" customFormat="1" ht="13.8" thickBot="1" x14ac:dyDescent="0.3">
      <c r="B84" s="47"/>
    </row>
    <row r="85" spans="2:18" s="27" customFormat="1" ht="42" customHeight="1" thickBot="1" x14ac:dyDescent="0.3">
      <c r="B85" s="67" t="s">
        <v>72</v>
      </c>
      <c r="C85" s="693" t="s">
        <v>76</v>
      </c>
      <c r="D85" s="693"/>
      <c r="E85" s="693"/>
      <c r="F85" s="693"/>
      <c r="G85" s="693"/>
      <c r="H85" s="693"/>
      <c r="I85" s="693"/>
      <c r="J85" s="693"/>
      <c r="K85" s="693"/>
      <c r="L85" s="693"/>
      <c r="M85" s="694"/>
    </row>
    <row r="86" spans="2:18" s="27" customFormat="1" ht="90" customHeight="1" thickBot="1" x14ac:dyDescent="0.3">
      <c r="B86" s="695"/>
      <c r="C86" s="696"/>
      <c r="D86" s="696"/>
      <c r="E86" s="696"/>
      <c r="F86" s="696"/>
      <c r="G86" s="696"/>
      <c r="H86" s="696"/>
      <c r="I86" s="696"/>
      <c r="J86" s="696"/>
      <c r="K86" s="696"/>
      <c r="L86" s="696"/>
      <c r="M86" s="697"/>
    </row>
    <row r="87" spans="2:18" s="27" customFormat="1" ht="13.8" thickBot="1" x14ac:dyDescent="0.3">
      <c r="B87" s="47"/>
    </row>
    <row r="88" spans="2:18" s="27" customFormat="1" ht="16.95" customHeight="1" thickBot="1" x14ac:dyDescent="0.3">
      <c r="B88" s="67" t="s">
        <v>73</v>
      </c>
      <c r="C88" s="693" t="s">
        <v>69</v>
      </c>
      <c r="D88" s="693"/>
      <c r="E88" s="693"/>
      <c r="F88" s="693"/>
      <c r="G88" s="693"/>
      <c r="H88" s="693"/>
      <c r="I88" s="693"/>
      <c r="J88" s="693"/>
      <c r="K88" s="693"/>
      <c r="L88" s="693"/>
      <c r="M88" s="694"/>
    </row>
    <row r="89" spans="2:18" s="27" customFormat="1" ht="90" customHeight="1" thickBot="1" x14ac:dyDescent="0.3">
      <c r="B89" s="695"/>
      <c r="C89" s="696"/>
      <c r="D89" s="696"/>
      <c r="E89" s="696"/>
      <c r="F89" s="696"/>
      <c r="G89" s="696"/>
      <c r="H89" s="696"/>
      <c r="I89" s="696"/>
      <c r="J89" s="696"/>
      <c r="K89" s="696"/>
      <c r="L89" s="696"/>
      <c r="M89" s="697"/>
    </row>
    <row r="90" spans="2:18" s="27" customFormat="1" x14ac:dyDescent="0.25"/>
    <row r="91" spans="2:18" s="27" customFormat="1" ht="13.8" x14ac:dyDescent="0.25">
      <c r="B91" s="42" t="s">
        <v>36</v>
      </c>
      <c r="C91" s="42"/>
      <c r="Q91" s="68"/>
      <c r="R91" s="26"/>
    </row>
    <row r="92" spans="2:18" s="27" customFormat="1" ht="6" customHeight="1" x14ac:dyDescent="0.25">
      <c r="Q92" s="68"/>
      <c r="R92" s="26"/>
    </row>
    <row r="93" spans="2:18" s="27" customFormat="1" ht="13.8" x14ac:dyDescent="0.25">
      <c r="B93" s="27" t="s">
        <v>89</v>
      </c>
      <c r="Q93" s="68"/>
      <c r="R93" s="26"/>
    </row>
    <row r="94" spans="2:18" s="27" customFormat="1" ht="13.8" x14ac:dyDescent="0.25">
      <c r="B94" s="27" t="s">
        <v>24</v>
      </c>
      <c r="Q94" s="68"/>
      <c r="R94" s="26"/>
    </row>
    <row r="95" spans="2:18" s="27" customFormat="1" ht="13.8" x14ac:dyDescent="0.25">
      <c r="Q95" s="68"/>
      <c r="R95" s="26"/>
    </row>
    <row r="96" spans="2:18" ht="13.8" x14ac:dyDescent="0.25">
      <c r="B96" s="688" t="s">
        <v>25</v>
      </c>
      <c r="C96" s="688"/>
      <c r="D96" s="688"/>
      <c r="E96" s="689"/>
      <c r="F96" s="689"/>
      <c r="G96" s="689"/>
      <c r="H96" s="689"/>
      <c r="I96" s="689"/>
      <c r="J96" s="689"/>
      <c r="K96" s="689"/>
      <c r="L96" s="689"/>
      <c r="M96" s="689"/>
      <c r="Q96" s="69"/>
      <c r="R96" s="70"/>
    </row>
    <row r="97" spans="2:13" x14ac:dyDescent="0.25">
      <c r="B97" s="688" t="s">
        <v>26</v>
      </c>
      <c r="C97" s="688"/>
      <c r="D97" s="688"/>
      <c r="E97" s="689"/>
      <c r="F97" s="689"/>
      <c r="G97" s="689"/>
      <c r="H97" s="689"/>
      <c r="I97" s="689"/>
      <c r="J97" s="689"/>
      <c r="K97" s="689"/>
      <c r="L97" s="689"/>
      <c r="M97" s="689"/>
    </row>
    <row r="98" spans="2:13" x14ac:dyDescent="0.25">
      <c r="B98" s="688" t="s">
        <v>27</v>
      </c>
      <c r="C98" s="688"/>
      <c r="D98" s="688"/>
      <c r="E98" s="689"/>
      <c r="F98" s="689"/>
      <c r="G98" s="689"/>
      <c r="H98" s="689"/>
      <c r="I98" s="689"/>
      <c r="J98" s="689"/>
      <c r="K98" s="689"/>
      <c r="L98" s="689"/>
      <c r="M98" s="689"/>
    </row>
    <row r="99" spans="2:13" x14ac:dyDescent="0.25">
      <c r="B99" s="688" t="s">
        <v>23</v>
      </c>
      <c r="C99" s="688"/>
      <c r="D99" s="688"/>
      <c r="E99" s="689"/>
      <c r="F99" s="689"/>
      <c r="G99" s="689"/>
      <c r="H99" s="689"/>
      <c r="I99" s="689"/>
      <c r="J99" s="689"/>
      <c r="K99" s="689"/>
      <c r="L99" s="689"/>
      <c r="M99" s="689"/>
    </row>
    <row r="100" spans="2:13" s="27" customFormat="1" x14ac:dyDescent="0.25"/>
    <row r="101" spans="2:13" s="27" customFormat="1" x14ac:dyDescent="0.25"/>
  </sheetData>
  <mergeCells count="77">
    <mergeCell ref="B78:L78"/>
    <mergeCell ref="B76:H76"/>
    <mergeCell ref="I76:K76"/>
    <mergeCell ref="B99:D99"/>
    <mergeCell ref="E99:M99"/>
    <mergeCell ref="B96:D96"/>
    <mergeCell ref="E96:M96"/>
    <mergeCell ref="B97:D97"/>
    <mergeCell ref="E97:M97"/>
    <mergeCell ref="B98:D98"/>
    <mergeCell ref="E98:M98"/>
    <mergeCell ref="B83:M83"/>
    <mergeCell ref="C85:M85"/>
    <mergeCell ref="B86:M86"/>
    <mergeCell ref="C88:M88"/>
    <mergeCell ref="B89:M89"/>
    <mergeCell ref="M58:M59"/>
    <mergeCell ref="C61:H61"/>
    <mergeCell ref="C62:H62"/>
    <mergeCell ref="B67:M67"/>
    <mergeCell ref="B68:M68"/>
    <mergeCell ref="C63:H63"/>
    <mergeCell ref="C64:H64"/>
    <mergeCell ref="B65:J65"/>
    <mergeCell ref="J58:J59"/>
    <mergeCell ref="B72:H72"/>
    <mergeCell ref="I72:K72"/>
    <mergeCell ref="B74:H74"/>
    <mergeCell ref="B70:L70"/>
    <mergeCell ref="I74:K74"/>
    <mergeCell ref="C82:M82"/>
    <mergeCell ref="E49:M49"/>
    <mergeCell ref="K51:K52"/>
    <mergeCell ref="M51:M52"/>
    <mergeCell ref="B49:D49"/>
    <mergeCell ref="B51:B52"/>
    <mergeCell ref="C51:H52"/>
    <mergeCell ref="I51:I52"/>
    <mergeCell ref="J51:J52"/>
    <mergeCell ref="C54:H54"/>
    <mergeCell ref="B55:J55"/>
    <mergeCell ref="B56:L56"/>
    <mergeCell ref="B58:B59"/>
    <mergeCell ref="C58:H59"/>
    <mergeCell ref="I58:I59"/>
    <mergeCell ref="K58:K59"/>
    <mergeCell ref="A1:N1"/>
    <mergeCell ref="B3:M3"/>
    <mergeCell ref="E6:M6"/>
    <mergeCell ref="E8:M8"/>
    <mergeCell ref="B18:B36"/>
    <mergeCell ref="C24:D24"/>
    <mergeCell ref="C26:D26"/>
    <mergeCell ref="C28:D28"/>
    <mergeCell ref="C30:D30"/>
    <mergeCell ref="E10:M10"/>
    <mergeCell ref="E12:M12"/>
    <mergeCell ref="E14:M14"/>
    <mergeCell ref="E18:M18"/>
    <mergeCell ref="E20:M20"/>
    <mergeCell ref="E22:M22"/>
    <mergeCell ref="E24:M24"/>
    <mergeCell ref="E40:M40"/>
    <mergeCell ref="E42:M42"/>
    <mergeCell ref="C47:M47"/>
    <mergeCell ref="C48:M48"/>
    <mergeCell ref="B6:D6"/>
    <mergeCell ref="E26:M26"/>
    <mergeCell ref="E28:M28"/>
    <mergeCell ref="E30:M30"/>
    <mergeCell ref="E32:M32"/>
    <mergeCell ref="E34:M34"/>
    <mergeCell ref="C32:D32"/>
    <mergeCell ref="C34:D34"/>
    <mergeCell ref="C36:D36"/>
    <mergeCell ref="E36:M36"/>
    <mergeCell ref="E38:M38"/>
  </mergeCells>
  <dataValidations count="1">
    <dataValidation type="textLength" operator="lessThanOrEqual" allowBlank="1" showInputMessage="1" showErrorMessage="1" errorTitle="1000 Character limit" promptTitle="1000 Character Limit" prompt="The input to this box is restricted to 1000 Characters" sqref="B83:M83 B86:M86 B89:M89">
      <formula1>1000</formula1>
    </dataValidation>
  </dataValidations>
  <pageMargins left="0.7" right="0.7" top="0.75" bottom="0.75" header="0.3" footer="0.3"/>
  <pageSetup paperSize="9" scale="68" orientation="portrait" horizontalDpi="1200" verticalDpi="1200" r:id="rId1"/>
  <rowBreaks count="2" manualBreakCount="2">
    <brk id="42" max="13" man="1"/>
    <brk id="8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90" zoomScaleNormal="100" zoomScaleSheetLayoutView="90" workbookViewId="0">
      <selection activeCell="B8" sqref="B8:E8"/>
    </sheetView>
  </sheetViews>
  <sheetFormatPr defaultColWidth="9.21875" defaultRowHeight="13.2" x14ac:dyDescent="0.25"/>
  <cols>
    <col min="1" max="1" width="3.77734375" style="1" customWidth="1"/>
    <col min="2" max="2" width="6.44140625" style="18" customWidth="1"/>
    <col min="3" max="3" width="8.77734375" style="18" customWidth="1"/>
    <col min="4" max="4" width="25.77734375" style="18" customWidth="1"/>
    <col min="5" max="5" width="101.21875" style="18" customWidth="1"/>
    <col min="6" max="6" width="7.44140625" style="18" customWidth="1"/>
    <col min="7" max="10" width="8.77734375" style="18" customWidth="1"/>
    <col min="11" max="11" width="1.5546875" style="1" customWidth="1"/>
    <col min="12" max="16384" width="9.21875" style="1"/>
  </cols>
  <sheetData>
    <row r="1" spans="1:10" s="130" customFormat="1" ht="31.2" customHeight="1" x14ac:dyDescent="0.25">
      <c r="A1" s="378" t="s">
        <v>311</v>
      </c>
      <c r="B1" s="379"/>
      <c r="C1" s="379"/>
      <c r="D1" s="379"/>
      <c r="E1" s="379"/>
      <c r="F1" s="379"/>
      <c r="G1" s="17"/>
      <c r="H1" s="17"/>
      <c r="I1" s="17"/>
      <c r="J1" s="17"/>
    </row>
    <row r="2" spans="1:10" ht="79.95" customHeight="1" x14ac:dyDescent="0.25">
      <c r="B2" s="380" t="s">
        <v>314</v>
      </c>
      <c r="C2" s="381"/>
      <c r="D2" s="381"/>
      <c r="E2" s="381"/>
      <c r="F2" s="12"/>
    </row>
    <row r="3" spans="1:10" s="130" customFormat="1" x14ac:dyDescent="0.25">
      <c r="B3" s="382" t="s">
        <v>315</v>
      </c>
      <c r="C3" s="383"/>
      <c r="D3" s="383"/>
      <c r="E3" s="239" t="s">
        <v>316</v>
      </c>
      <c r="F3" s="14"/>
      <c r="G3" s="84"/>
      <c r="H3" s="84"/>
      <c r="I3" s="84"/>
      <c r="J3" s="84"/>
    </row>
    <row r="4" spans="1:10" s="130" customFormat="1" ht="13.8" thickBot="1" x14ac:dyDescent="0.3">
      <c r="B4" s="131"/>
      <c r="C4" s="13"/>
      <c r="D4" s="13"/>
      <c r="E4" s="13"/>
      <c r="F4" s="13"/>
      <c r="G4" s="84"/>
      <c r="H4" s="84"/>
      <c r="I4" s="84"/>
      <c r="J4" s="84"/>
    </row>
    <row r="5" spans="1:10" s="130" customFormat="1" ht="22.5" customHeight="1" thickBot="1" x14ac:dyDescent="0.3">
      <c r="B5" s="85" t="s">
        <v>110</v>
      </c>
      <c r="C5" s="86"/>
      <c r="D5" s="86"/>
      <c r="E5" s="16" t="s">
        <v>58</v>
      </c>
      <c r="F5" s="13"/>
      <c r="G5" s="84"/>
      <c r="H5" s="84"/>
      <c r="I5" s="84"/>
      <c r="J5" s="84"/>
    </row>
    <row r="6" spans="1:10" s="130" customFormat="1" ht="12.75" customHeight="1" x14ac:dyDescent="0.25">
      <c r="B6" s="15"/>
      <c r="C6" s="15"/>
      <c r="D6" s="15"/>
      <c r="E6" s="132"/>
      <c r="F6" s="13"/>
      <c r="G6" s="84"/>
      <c r="H6" s="84"/>
      <c r="I6" s="84"/>
      <c r="J6" s="84"/>
    </row>
    <row r="7" spans="1:10" s="130" customFormat="1" ht="26.55" customHeight="1" x14ac:dyDescent="0.25">
      <c r="B7" s="384" t="s">
        <v>59</v>
      </c>
      <c r="C7" s="385"/>
      <c r="D7" s="15"/>
      <c r="E7" s="132"/>
      <c r="F7" s="13"/>
      <c r="G7" s="84"/>
      <c r="H7" s="84"/>
      <c r="I7" s="84"/>
      <c r="J7" s="84"/>
    </row>
    <row r="8" spans="1:10" s="130" customFormat="1" ht="236.25" customHeight="1" x14ac:dyDescent="0.25">
      <c r="B8" s="388" t="s">
        <v>397</v>
      </c>
      <c r="C8" s="388"/>
      <c r="D8" s="388"/>
      <c r="E8" s="388"/>
      <c r="F8" s="13"/>
      <c r="G8" s="84"/>
      <c r="H8" s="84"/>
      <c r="I8" s="84"/>
      <c r="J8" s="84"/>
    </row>
    <row r="9" spans="1:10" ht="17.399999999999999" x14ac:dyDescent="0.3">
      <c r="B9" s="386" t="s">
        <v>60</v>
      </c>
      <c r="C9" s="386"/>
      <c r="D9" s="386"/>
      <c r="E9" s="386"/>
      <c r="F9" s="386"/>
      <c r="G9" s="87"/>
      <c r="H9" s="87"/>
      <c r="I9" s="87"/>
      <c r="J9" s="87"/>
    </row>
    <row r="10" spans="1:10" s="130" customFormat="1" x14ac:dyDescent="0.25">
      <c r="B10" s="17"/>
      <c r="C10" s="17"/>
      <c r="D10" s="17"/>
      <c r="E10" s="17"/>
      <c r="F10" s="17"/>
      <c r="G10" s="17"/>
      <c r="H10" s="17"/>
      <c r="I10" s="17"/>
      <c r="J10" s="17"/>
    </row>
    <row r="11" spans="1:10" s="130" customFormat="1" ht="35.25" customHeight="1" x14ac:dyDescent="0.25">
      <c r="A11" s="3"/>
      <c r="B11" s="367">
        <v>1</v>
      </c>
      <c r="C11" s="387" t="s">
        <v>393</v>
      </c>
      <c r="D11" s="387"/>
      <c r="E11" s="387"/>
      <c r="F11" s="19"/>
      <c r="G11" s="17"/>
      <c r="H11" s="17"/>
      <c r="I11" s="17"/>
      <c r="J11" s="17"/>
    </row>
    <row r="12" spans="1:10" s="362" customFormat="1" ht="19.8" customHeight="1" x14ac:dyDescent="0.25">
      <c r="A12" s="3"/>
      <c r="B12" s="98">
        <v>2</v>
      </c>
      <c r="C12" s="387" t="s">
        <v>394</v>
      </c>
      <c r="D12" s="387"/>
      <c r="E12" s="387"/>
      <c r="F12" s="19"/>
      <c r="G12" s="17"/>
      <c r="H12" s="17"/>
      <c r="I12" s="17"/>
      <c r="J12" s="17"/>
    </row>
    <row r="13" spans="1:10" s="362" customFormat="1" ht="13.8" x14ac:dyDescent="0.25">
      <c r="A13" s="3"/>
      <c r="B13" s="367"/>
      <c r="C13" s="361"/>
      <c r="D13" s="361"/>
      <c r="E13" s="361"/>
      <c r="F13" s="19"/>
      <c r="G13" s="17"/>
      <c r="H13" s="17"/>
      <c r="I13" s="17"/>
      <c r="J13" s="17"/>
    </row>
    <row r="14" spans="1:10" s="362" customFormat="1" ht="33.6" customHeight="1" x14ac:dyDescent="0.25">
      <c r="A14" s="3"/>
      <c r="B14" s="98">
        <v>3</v>
      </c>
      <c r="C14" s="387" t="s">
        <v>395</v>
      </c>
      <c r="D14" s="387"/>
      <c r="E14" s="387"/>
      <c r="F14" s="19"/>
      <c r="G14" s="17"/>
      <c r="H14" s="17"/>
      <c r="I14" s="17"/>
      <c r="J14" s="17"/>
    </row>
    <row r="15" spans="1:10" s="130" customFormat="1" ht="13.8" x14ac:dyDescent="0.25">
      <c r="A15" s="3"/>
      <c r="B15" s="367"/>
      <c r="C15" s="128"/>
      <c r="D15" s="128"/>
      <c r="E15" s="128"/>
      <c r="F15" s="19"/>
      <c r="G15" s="17"/>
      <c r="H15" s="17"/>
      <c r="I15" s="17"/>
      <c r="J15" s="17"/>
    </row>
    <row r="16" spans="1:10" s="130" customFormat="1" ht="13.8" x14ac:dyDescent="0.25">
      <c r="A16" s="3"/>
      <c r="B16" s="367">
        <v>4</v>
      </c>
      <c r="C16" s="389" t="s">
        <v>392</v>
      </c>
      <c r="D16" s="389"/>
      <c r="E16" s="389"/>
      <c r="F16" s="19"/>
      <c r="G16" s="17"/>
      <c r="H16" s="17"/>
      <c r="I16" s="17"/>
      <c r="J16" s="17"/>
    </row>
    <row r="17" spans="1:10" s="130" customFormat="1" ht="13.8" x14ac:dyDescent="0.25">
      <c r="A17" s="3"/>
      <c r="B17" s="367"/>
      <c r="C17" s="129"/>
      <c r="D17" s="129"/>
      <c r="E17" s="129"/>
      <c r="F17" s="19"/>
      <c r="G17" s="17"/>
      <c r="H17" s="17"/>
      <c r="I17" s="17"/>
      <c r="J17" s="17"/>
    </row>
    <row r="18" spans="1:10" s="366" customFormat="1" ht="32.4" customHeight="1" x14ac:dyDescent="0.25">
      <c r="A18" s="3"/>
      <c r="B18" s="367">
        <v>5</v>
      </c>
      <c r="C18" s="389" t="s">
        <v>396</v>
      </c>
      <c r="D18" s="389"/>
      <c r="E18" s="389"/>
      <c r="F18" s="19"/>
      <c r="G18" s="17"/>
      <c r="H18" s="17"/>
      <c r="I18" s="17"/>
      <c r="J18" s="17"/>
    </row>
    <row r="19" spans="1:10" s="366" customFormat="1" ht="13.8" x14ac:dyDescent="0.25">
      <c r="A19" s="3"/>
      <c r="B19" s="367"/>
      <c r="C19" s="365"/>
      <c r="D19" s="365"/>
      <c r="E19" s="365"/>
      <c r="F19" s="19"/>
      <c r="G19" s="17"/>
      <c r="H19" s="17"/>
      <c r="I19" s="17"/>
      <c r="J19" s="17"/>
    </row>
    <row r="20" spans="1:10" s="130" customFormat="1" ht="57" customHeight="1" x14ac:dyDescent="0.25">
      <c r="A20" s="3"/>
      <c r="B20" s="367">
        <v>6</v>
      </c>
      <c r="C20" s="391" t="s">
        <v>317</v>
      </c>
      <c r="D20" s="391"/>
      <c r="E20" s="391"/>
      <c r="F20" s="17"/>
      <c r="G20" s="17"/>
      <c r="H20" s="17"/>
      <c r="I20" s="17"/>
      <c r="J20" s="17"/>
    </row>
    <row r="21" spans="1:10" s="130" customFormat="1" ht="13.8" x14ac:dyDescent="0.25">
      <c r="A21" s="3"/>
      <c r="B21" s="367"/>
      <c r="C21" s="129"/>
      <c r="D21" s="129"/>
      <c r="E21" s="129"/>
      <c r="F21" s="19"/>
      <c r="G21" s="17"/>
      <c r="H21" s="17"/>
      <c r="I21" s="17"/>
      <c r="J21" s="17"/>
    </row>
    <row r="22" spans="1:10" s="130" customFormat="1" ht="92.4" customHeight="1" x14ac:dyDescent="0.25">
      <c r="A22" s="3"/>
      <c r="B22" s="367">
        <v>7</v>
      </c>
      <c r="C22" s="389" t="s">
        <v>318</v>
      </c>
      <c r="D22" s="389"/>
      <c r="E22" s="389"/>
      <c r="F22" s="19"/>
      <c r="G22" s="17"/>
      <c r="H22" s="17"/>
      <c r="I22" s="17"/>
      <c r="J22" s="17"/>
    </row>
    <row r="23" spans="1:10" s="130" customFormat="1" ht="13.8" x14ac:dyDescent="0.25">
      <c r="A23" s="3"/>
      <c r="B23" s="367"/>
      <c r="C23" s="129"/>
      <c r="D23" s="129"/>
      <c r="E23" s="129"/>
      <c r="F23" s="19"/>
      <c r="G23" s="17"/>
      <c r="H23" s="17"/>
      <c r="I23" s="17"/>
      <c r="J23" s="17"/>
    </row>
    <row r="24" spans="1:10" s="130" customFormat="1" ht="62.25" customHeight="1" x14ac:dyDescent="0.25">
      <c r="A24" s="3"/>
      <c r="B24" s="367">
        <v>8</v>
      </c>
      <c r="C24" s="389" t="s">
        <v>212</v>
      </c>
      <c r="D24" s="389"/>
      <c r="E24" s="389"/>
      <c r="F24" s="19"/>
      <c r="G24" s="17"/>
      <c r="H24" s="17"/>
      <c r="I24" s="17"/>
      <c r="J24" s="17"/>
    </row>
    <row r="25" spans="1:10" s="130" customFormat="1" ht="13.8" x14ac:dyDescent="0.25">
      <c r="A25" s="3"/>
      <c r="B25" s="367"/>
      <c r="C25" s="129"/>
      <c r="D25" s="129"/>
      <c r="E25" s="129"/>
      <c r="F25" s="19"/>
      <c r="G25" s="17"/>
      <c r="H25" s="17"/>
      <c r="I25" s="17"/>
      <c r="J25" s="17"/>
    </row>
    <row r="26" spans="1:10" s="130" customFormat="1" ht="51" customHeight="1" x14ac:dyDescent="0.25">
      <c r="A26" s="3"/>
      <c r="B26" s="367">
        <v>9</v>
      </c>
      <c r="C26" s="389" t="s">
        <v>319</v>
      </c>
      <c r="D26" s="389"/>
      <c r="E26" s="389"/>
      <c r="F26" s="19"/>
      <c r="G26" s="17"/>
      <c r="H26" s="17"/>
      <c r="I26" s="17"/>
      <c r="J26" s="17"/>
    </row>
    <row r="27" spans="1:10" s="130" customFormat="1" ht="13.8" x14ac:dyDescent="0.25">
      <c r="A27" s="3"/>
      <c r="B27" s="367"/>
      <c r="C27" s="129"/>
      <c r="D27" s="129"/>
      <c r="E27" s="129"/>
      <c r="F27" s="19"/>
      <c r="G27" s="17"/>
      <c r="H27" s="17"/>
      <c r="I27" s="17"/>
      <c r="J27" s="17"/>
    </row>
    <row r="28" spans="1:10" s="130" customFormat="1" ht="29.55" customHeight="1" x14ac:dyDescent="0.25">
      <c r="A28" s="3"/>
      <c r="B28" s="367">
        <v>10</v>
      </c>
      <c r="C28" s="389" t="s">
        <v>108</v>
      </c>
      <c r="D28" s="389"/>
      <c r="E28" s="389"/>
      <c r="F28" s="19"/>
      <c r="G28" s="17"/>
      <c r="H28" s="17"/>
      <c r="I28" s="17"/>
      <c r="J28" s="17"/>
    </row>
    <row r="29" spans="1:10" s="130" customFormat="1" ht="12.75" customHeight="1" x14ac:dyDescent="0.25">
      <c r="A29" s="3"/>
      <c r="B29" s="367"/>
      <c r="C29" s="98"/>
      <c r="D29" s="140"/>
      <c r="E29" s="140"/>
      <c r="F29" s="19"/>
      <c r="G29" s="17"/>
      <c r="H29" s="17"/>
      <c r="I29" s="17"/>
      <c r="J29" s="17"/>
    </row>
    <row r="30" spans="1:10" s="130" customFormat="1" ht="13.8" x14ac:dyDescent="0.25">
      <c r="A30" s="3"/>
      <c r="B30" s="367">
        <v>11</v>
      </c>
      <c r="C30" s="389" t="s">
        <v>126</v>
      </c>
      <c r="D30" s="389"/>
      <c r="E30" s="389"/>
      <c r="F30" s="19"/>
      <c r="G30" s="17"/>
      <c r="H30" s="17"/>
      <c r="I30" s="17"/>
      <c r="J30" s="17"/>
    </row>
    <row r="31" spans="1:10" s="130" customFormat="1" ht="13.8" x14ac:dyDescent="0.25">
      <c r="A31" s="3"/>
      <c r="B31" s="367"/>
      <c r="C31" s="98"/>
      <c r="D31" s="99"/>
      <c r="E31" s="99"/>
      <c r="F31" s="19"/>
      <c r="G31" s="17"/>
      <c r="H31" s="17"/>
      <c r="I31" s="17"/>
      <c r="J31" s="17"/>
    </row>
    <row r="32" spans="1:10" s="130" customFormat="1" ht="13.8" x14ac:dyDescent="0.25">
      <c r="A32" s="3"/>
      <c r="B32" s="367">
        <v>12</v>
      </c>
      <c r="C32" s="390" t="s">
        <v>61</v>
      </c>
      <c r="D32" s="390"/>
      <c r="E32" s="390"/>
      <c r="F32" s="19"/>
      <c r="G32" s="17"/>
      <c r="H32" s="17"/>
      <c r="I32" s="17"/>
      <c r="J32" s="17"/>
    </row>
    <row r="33" spans="1:10" s="130" customFormat="1" ht="13.8" x14ac:dyDescent="0.25">
      <c r="A33" s="3"/>
      <c r="B33" s="368"/>
      <c r="C33" s="390"/>
      <c r="D33" s="390"/>
      <c r="E33" s="390"/>
      <c r="F33" s="19"/>
      <c r="G33" s="17"/>
      <c r="H33" s="17"/>
      <c r="I33" s="17"/>
      <c r="J33" s="17"/>
    </row>
    <row r="34" spans="1:10" s="130" customFormat="1" ht="25.5" customHeight="1" x14ac:dyDescent="0.25">
      <c r="A34" s="3"/>
      <c r="B34" s="367">
        <v>13</v>
      </c>
      <c r="C34" s="387" t="s">
        <v>109</v>
      </c>
      <c r="D34" s="387"/>
      <c r="E34" s="387"/>
      <c r="F34" s="19"/>
      <c r="G34" s="17"/>
      <c r="H34" s="17"/>
      <c r="I34" s="17"/>
      <c r="J34" s="17"/>
    </row>
    <row r="35" spans="1:10" s="130" customFormat="1" x14ac:dyDescent="0.25">
      <c r="B35" s="17"/>
      <c r="C35" s="17"/>
      <c r="D35" s="17"/>
      <c r="E35" s="17"/>
      <c r="F35" s="17"/>
      <c r="G35" s="17"/>
      <c r="H35" s="17"/>
      <c r="I35" s="17"/>
      <c r="J35" s="17"/>
    </row>
    <row r="36" spans="1:10" s="130" customFormat="1" x14ac:dyDescent="0.25">
      <c r="B36" s="17"/>
      <c r="C36" s="17"/>
      <c r="D36" s="17"/>
      <c r="E36" s="17"/>
      <c r="F36" s="17"/>
      <c r="G36" s="17"/>
      <c r="H36" s="17"/>
      <c r="I36" s="17"/>
      <c r="J36" s="17"/>
    </row>
  </sheetData>
  <sheetProtection algorithmName="SHA-512" hashValue="4t3o+4s+XjvhKPIg76OItp4OvfTfUrOEg0DKYlS8QFOjQK7hGP+vj6U4inxywgHW3ZdpoITsE7QUlByHfjNbHw==" saltValue="TZvl8OQOtYMF3fVT/ExsMg==" spinCount="100000" sheet="1" objects="1" scenarios="1"/>
  <mergeCells count="19">
    <mergeCell ref="C12:E12"/>
    <mergeCell ref="C14:E14"/>
    <mergeCell ref="B8:E8"/>
    <mergeCell ref="C16:E16"/>
    <mergeCell ref="C34:E34"/>
    <mergeCell ref="C11:E11"/>
    <mergeCell ref="C26:E26"/>
    <mergeCell ref="C30:E30"/>
    <mergeCell ref="C24:E24"/>
    <mergeCell ref="C28:E28"/>
    <mergeCell ref="C32:E33"/>
    <mergeCell ref="C20:E20"/>
    <mergeCell ref="C22:E22"/>
    <mergeCell ref="C18:E18"/>
    <mergeCell ref="A1:F1"/>
    <mergeCell ref="B2:E2"/>
    <mergeCell ref="B3:D3"/>
    <mergeCell ref="B7:C7"/>
    <mergeCell ref="B9:F9"/>
  </mergeCells>
  <pageMargins left="0.7" right="0.7" top="0.75" bottom="0.75" header="0.3" footer="0.3"/>
  <pageSetup paperSize="9" scale="58"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90" zoomScaleNormal="100" zoomScaleSheetLayoutView="90" workbookViewId="0">
      <selection sqref="A1:H1"/>
    </sheetView>
  </sheetViews>
  <sheetFormatPr defaultColWidth="8.77734375" defaultRowHeight="13.2" x14ac:dyDescent="0.25"/>
  <cols>
    <col min="1" max="1" width="3.77734375" style="151" customWidth="1"/>
    <col min="2" max="2" width="12" style="151" customWidth="1"/>
    <col min="3" max="3" width="14.21875" style="150" customWidth="1"/>
    <col min="4" max="5" width="31.77734375" style="150" customWidth="1"/>
    <col min="6" max="6" width="24.21875" style="150" customWidth="1"/>
    <col min="7" max="7" width="25.5546875" style="150" customWidth="1"/>
    <col min="8" max="8" width="7.44140625" style="150" customWidth="1"/>
    <col min="9" max="12" width="8.77734375" style="150" customWidth="1"/>
    <col min="13" max="13" width="1.5546875" style="151" customWidth="1"/>
    <col min="14" max="16384" width="8.77734375" style="151"/>
  </cols>
  <sheetData>
    <row r="1" spans="1:12" s="147" customFormat="1" ht="31.2" customHeight="1" x14ac:dyDescent="0.25">
      <c r="A1" s="401" t="s">
        <v>332</v>
      </c>
      <c r="B1" s="401"/>
      <c r="C1" s="401"/>
      <c r="D1" s="401"/>
      <c r="E1" s="401"/>
      <c r="F1" s="401"/>
      <c r="G1" s="401"/>
      <c r="H1" s="401"/>
      <c r="I1" s="146"/>
      <c r="J1" s="146"/>
      <c r="K1" s="146"/>
      <c r="L1" s="146"/>
    </row>
    <row r="2" spans="1:12" ht="79.95" customHeight="1" x14ac:dyDescent="0.25">
      <c r="A2" s="148"/>
      <c r="B2" s="402" t="s">
        <v>215</v>
      </c>
      <c r="C2" s="402"/>
      <c r="D2" s="402"/>
      <c r="E2" s="402"/>
      <c r="F2" s="402"/>
      <c r="G2" s="402"/>
      <c r="H2" s="149"/>
    </row>
    <row r="3" spans="1:12" s="147" customFormat="1" ht="179.4" customHeight="1" x14ac:dyDescent="0.25">
      <c r="A3" s="152"/>
      <c r="B3" s="403" t="s">
        <v>320</v>
      </c>
      <c r="C3" s="403"/>
      <c r="D3" s="403"/>
      <c r="E3" s="403"/>
      <c r="F3" s="403"/>
      <c r="G3" s="403"/>
      <c r="H3" s="153"/>
      <c r="I3" s="154"/>
      <c r="J3" s="154"/>
      <c r="K3" s="154"/>
      <c r="L3" s="154"/>
    </row>
    <row r="4" spans="1:12" s="147" customFormat="1" ht="6" customHeight="1" thickBot="1" x14ac:dyDescent="0.3">
      <c r="B4" s="152"/>
      <c r="C4" s="155"/>
      <c r="D4" s="152"/>
      <c r="E4" s="152"/>
      <c r="F4" s="152"/>
      <c r="G4" s="156"/>
      <c r="H4" s="157"/>
      <c r="I4" s="158"/>
      <c r="J4" s="158"/>
      <c r="K4" s="158"/>
      <c r="L4" s="158"/>
    </row>
    <row r="5" spans="1:12" s="147" customFormat="1" ht="25.2" customHeight="1" x14ac:dyDescent="0.25">
      <c r="B5" s="404" t="s">
        <v>216</v>
      </c>
      <c r="C5" s="405"/>
      <c r="D5" s="231" t="s">
        <v>321</v>
      </c>
      <c r="E5" s="406" t="s">
        <v>68</v>
      </c>
      <c r="F5" s="407"/>
      <c r="G5" s="408"/>
      <c r="H5" s="157"/>
      <c r="I5" s="158"/>
      <c r="J5" s="158"/>
      <c r="K5" s="158"/>
      <c r="L5" s="158"/>
    </row>
    <row r="6" spans="1:12" s="147" customFormat="1" ht="12.75" customHeight="1" x14ac:dyDescent="0.25">
      <c r="B6" s="392" t="s">
        <v>217</v>
      </c>
      <c r="C6" s="393"/>
      <c r="D6" s="394" t="s">
        <v>322</v>
      </c>
      <c r="E6" s="395" t="s">
        <v>218</v>
      </c>
      <c r="F6" s="396"/>
      <c r="G6" s="397"/>
      <c r="H6" s="159"/>
      <c r="I6" s="146"/>
      <c r="J6" s="146"/>
      <c r="K6" s="146"/>
      <c r="L6" s="146"/>
    </row>
    <row r="7" spans="1:12" s="147" customFormat="1" ht="35.4" customHeight="1" x14ac:dyDescent="0.25">
      <c r="A7" s="160"/>
      <c r="B7" s="392"/>
      <c r="C7" s="393"/>
      <c r="D7" s="394"/>
      <c r="E7" s="398"/>
      <c r="F7" s="399"/>
      <c r="G7" s="400"/>
      <c r="H7" s="159"/>
      <c r="I7" s="146"/>
      <c r="J7" s="146"/>
      <c r="K7" s="146"/>
      <c r="L7" s="146"/>
    </row>
    <row r="8" spans="1:12" s="147" customFormat="1" ht="38.549999999999997" customHeight="1" x14ac:dyDescent="0.25">
      <c r="A8" s="160"/>
      <c r="B8" s="392" t="s">
        <v>219</v>
      </c>
      <c r="C8" s="393"/>
      <c r="D8" s="393" t="s">
        <v>323</v>
      </c>
      <c r="E8" s="411" t="s">
        <v>220</v>
      </c>
      <c r="F8" s="412"/>
      <c r="G8" s="413"/>
      <c r="H8" s="159"/>
      <c r="I8" s="146"/>
      <c r="J8" s="146"/>
      <c r="K8" s="146"/>
      <c r="L8" s="146"/>
    </row>
    <row r="9" spans="1:12" s="147" customFormat="1" ht="13.8" x14ac:dyDescent="0.25">
      <c r="A9" s="161"/>
      <c r="B9" s="392"/>
      <c r="C9" s="393"/>
      <c r="D9" s="393"/>
      <c r="E9" s="414" t="s">
        <v>324</v>
      </c>
      <c r="F9" s="415"/>
      <c r="G9" s="416"/>
      <c r="H9" s="159"/>
      <c r="I9" s="146"/>
      <c r="J9" s="146"/>
      <c r="K9" s="146"/>
      <c r="L9" s="146"/>
    </row>
    <row r="10" spans="1:12" s="147" customFormat="1" ht="16.95" customHeight="1" x14ac:dyDescent="0.25">
      <c r="A10" s="161"/>
      <c r="B10" s="392"/>
      <c r="C10" s="393"/>
      <c r="D10" s="393"/>
      <c r="E10" s="414" t="s">
        <v>221</v>
      </c>
      <c r="F10" s="415"/>
      <c r="G10" s="416"/>
      <c r="H10" s="159"/>
      <c r="I10" s="146"/>
      <c r="J10" s="146"/>
      <c r="K10" s="146"/>
      <c r="L10" s="146"/>
    </row>
    <row r="11" spans="1:12" s="147" customFormat="1" ht="16.95" customHeight="1" x14ac:dyDescent="0.25">
      <c r="A11" s="160"/>
      <c r="B11" s="392"/>
      <c r="C11" s="393"/>
      <c r="D11" s="393"/>
      <c r="E11" s="414" t="s">
        <v>222</v>
      </c>
      <c r="F11" s="415"/>
      <c r="G11" s="416"/>
      <c r="H11" s="159"/>
      <c r="I11" s="146"/>
      <c r="J11" s="146"/>
      <c r="K11" s="146"/>
      <c r="L11" s="146"/>
    </row>
    <row r="12" spans="1:12" s="147" customFormat="1" ht="37.950000000000003" customHeight="1" x14ac:dyDescent="0.25">
      <c r="A12" s="160"/>
      <c r="B12" s="392"/>
      <c r="C12" s="393"/>
      <c r="D12" s="393"/>
      <c r="E12" s="417" t="s">
        <v>223</v>
      </c>
      <c r="F12" s="418"/>
      <c r="G12" s="419"/>
      <c r="H12" s="159"/>
      <c r="I12" s="146"/>
      <c r="J12" s="146"/>
      <c r="K12" s="146"/>
      <c r="L12" s="146"/>
    </row>
    <row r="13" spans="1:12" s="147" customFormat="1" ht="42" customHeight="1" thickBot="1" x14ac:dyDescent="0.3">
      <c r="A13" s="160"/>
      <c r="B13" s="409"/>
      <c r="C13" s="410"/>
      <c r="D13" s="410"/>
      <c r="E13" s="420" t="s">
        <v>325</v>
      </c>
      <c r="F13" s="421"/>
      <c r="G13" s="422"/>
      <c r="H13" s="159"/>
      <c r="I13" s="146"/>
      <c r="J13" s="146"/>
      <c r="K13" s="146"/>
      <c r="L13" s="146"/>
    </row>
    <row r="14" spans="1:12" s="147" customFormat="1" x14ac:dyDescent="0.25">
      <c r="A14" s="162"/>
      <c r="B14" s="233"/>
      <c r="C14" s="233"/>
      <c r="D14" s="233"/>
      <c r="E14" s="233"/>
      <c r="F14" s="233"/>
      <c r="G14" s="163"/>
      <c r="H14" s="164"/>
      <c r="I14" s="165"/>
      <c r="J14" s="165"/>
      <c r="K14" s="165"/>
      <c r="L14" s="165"/>
    </row>
    <row r="15" spans="1:12" s="147" customFormat="1" ht="124.2" customHeight="1" x14ac:dyDescent="0.25">
      <c r="A15" s="160"/>
      <c r="B15" s="424" t="s">
        <v>326</v>
      </c>
      <c r="C15" s="424"/>
      <c r="D15" s="424"/>
      <c r="E15" s="424"/>
      <c r="F15" s="424"/>
      <c r="G15" s="424"/>
      <c r="H15" s="159"/>
      <c r="I15" s="146"/>
      <c r="J15" s="146"/>
      <c r="K15" s="146"/>
      <c r="L15" s="146"/>
    </row>
    <row r="16" spans="1:12" s="147" customFormat="1" ht="167.4" customHeight="1" x14ac:dyDescent="0.25">
      <c r="A16" s="160"/>
      <c r="B16" s="425" t="s">
        <v>327</v>
      </c>
      <c r="C16" s="425"/>
      <c r="D16" s="425"/>
      <c r="E16" s="425"/>
      <c r="F16" s="425"/>
      <c r="G16" s="425"/>
      <c r="H16" s="159"/>
      <c r="I16" s="146"/>
      <c r="J16" s="146"/>
      <c r="K16" s="146"/>
      <c r="L16" s="146"/>
    </row>
    <row r="17" spans="1:12" s="147" customFormat="1" ht="274.8" customHeight="1" x14ac:dyDescent="0.25">
      <c r="A17" s="160"/>
      <c r="B17" s="425" t="s">
        <v>328</v>
      </c>
      <c r="C17" s="425"/>
      <c r="D17" s="425"/>
      <c r="E17" s="425"/>
      <c r="F17" s="425"/>
      <c r="G17" s="425"/>
      <c r="H17" s="159"/>
      <c r="I17" s="146"/>
      <c r="J17" s="146"/>
      <c r="K17" s="146"/>
      <c r="L17" s="146"/>
    </row>
    <row r="18" spans="1:12" s="147" customFormat="1" ht="13.8" x14ac:dyDescent="0.25">
      <c r="A18" s="160"/>
      <c r="B18" s="240"/>
      <c r="C18" s="426"/>
      <c r="D18" s="426"/>
      <c r="E18" s="426"/>
      <c r="F18" s="426"/>
      <c r="G18" s="426"/>
      <c r="H18" s="159"/>
      <c r="I18" s="146"/>
      <c r="J18" s="146"/>
      <c r="K18" s="146"/>
      <c r="L18" s="146"/>
    </row>
    <row r="19" spans="1:12" s="147" customFormat="1" ht="222" customHeight="1" x14ac:dyDescent="0.25">
      <c r="A19" s="160"/>
      <c r="B19" s="425" t="s">
        <v>329</v>
      </c>
      <c r="C19" s="425"/>
      <c r="D19" s="425"/>
      <c r="E19" s="425"/>
      <c r="F19" s="425"/>
      <c r="G19" s="425"/>
      <c r="H19" s="159"/>
      <c r="I19" s="146"/>
      <c r="J19" s="146"/>
      <c r="K19" s="146"/>
      <c r="L19" s="146"/>
    </row>
    <row r="20" spans="1:12" s="245" customFormat="1" ht="21" customHeight="1" thickBot="1" x14ac:dyDescent="0.4">
      <c r="A20" s="241"/>
      <c r="B20" s="425" t="s">
        <v>224</v>
      </c>
      <c r="C20" s="425"/>
      <c r="D20" s="425"/>
      <c r="E20" s="425"/>
      <c r="F20" s="425"/>
      <c r="G20" s="242"/>
      <c r="H20" s="243"/>
      <c r="I20" s="244"/>
      <c r="J20" s="244"/>
      <c r="K20" s="244"/>
      <c r="L20" s="244"/>
    </row>
    <row r="21" spans="1:12" s="245" customFormat="1" ht="27.6" customHeight="1" x14ac:dyDescent="0.35">
      <c r="A21" s="241"/>
      <c r="B21" s="246" t="s">
        <v>229</v>
      </c>
      <c r="C21" s="247" t="s">
        <v>330</v>
      </c>
      <c r="D21" s="248" t="s">
        <v>225</v>
      </c>
      <c r="E21" s="248" t="s">
        <v>226</v>
      </c>
      <c r="F21" s="249" t="s">
        <v>227</v>
      </c>
      <c r="G21" s="250"/>
      <c r="H21" s="243"/>
      <c r="I21" s="244"/>
      <c r="J21" s="244"/>
      <c r="K21" s="244"/>
      <c r="L21" s="244"/>
    </row>
    <row r="22" spans="1:12" s="245" customFormat="1" ht="21" customHeight="1" x14ac:dyDescent="0.35">
      <c r="A22" s="241"/>
      <c r="B22" s="251" t="s">
        <v>3</v>
      </c>
      <c r="C22" s="252">
        <v>3</v>
      </c>
      <c r="D22" s="253">
        <v>7.0000000000000007E-2</v>
      </c>
      <c r="E22" s="254">
        <v>0.7</v>
      </c>
      <c r="F22" s="255">
        <f>C22*E22</f>
        <v>2.1</v>
      </c>
      <c r="G22" s="250"/>
      <c r="H22" s="243"/>
      <c r="I22" s="244"/>
      <c r="J22" s="244"/>
      <c r="K22" s="244"/>
      <c r="L22" s="244"/>
    </row>
    <row r="23" spans="1:12" s="245" customFormat="1" ht="21" customHeight="1" thickBot="1" x14ac:dyDescent="0.4">
      <c r="A23" s="241"/>
      <c r="B23" s="256" t="s">
        <v>4</v>
      </c>
      <c r="C23" s="257">
        <v>4</v>
      </c>
      <c r="D23" s="258">
        <v>7.0000000000000007E-2</v>
      </c>
      <c r="E23" s="259">
        <v>0.7</v>
      </c>
      <c r="F23" s="260">
        <f>C23*E23</f>
        <v>2.8</v>
      </c>
      <c r="G23" s="250"/>
      <c r="H23" s="243"/>
      <c r="I23" s="244"/>
      <c r="J23" s="244"/>
      <c r="K23" s="244"/>
      <c r="L23" s="244"/>
    </row>
    <row r="24" spans="1:12" s="147" customFormat="1" ht="21" customHeight="1" x14ac:dyDescent="0.25">
      <c r="A24" s="160"/>
      <c r="B24" s="234"/>
      <c r="C24" s="234"/>
      <c r="D24" s="234"/>
      <c r="E24" s="234"/>
      <c r="F24" s="234"/>
      <c r="G24" s="166"/>
      <c r="H24" s="159"/>
      <c r="I24" s="146"/>
      <c r="J24" s="146"/>
      <c r="K24" s="146"/>
      <c r="L24" s="146"/>
    </row>
    <row r="25" spans="1:12" s="147" customFormat="1" ht="21" customHeight="1" x14ac:dyDescent="0.25">
      <c r="A25" s="160"/>
      <c r="B25" s="425" t="s">
        <v>228</v>
      </c>
      <c r="C25" s="425"/>
      <c r="D25" s="425"/>
      <c r="E25" s="425"/>
      <c r="F25" s="425"/>
      <c r="G25" s="425"/>
      <c r="H25" s="159"/>
      <c r="I25" s="146"/>
      <c r="J25" s="146"/>
      <c r="K25" s="146"/>
      <c r="L25" s="146"/>
    </row>
    <row r="26" spans="1:12" s="147" customFormat="1" ht="21" customHeight="1" thickBot="1" x14ac:dyDescent="0.3">
      <c r="A26" s="160"/>
      <c r="B26" s="425"/>
      <c r="C26" s="425"/>
      <c r="D26" s="425"/>
      <c r="E26" s="425"/>
      <c r="F26" s="425"/>
      <c r="G26" s="425"/>
      <c r="H26" s="159"/>
      <c r="I26" s="146"/>
      <c r="J26" s="146"/>
      <c r="K26" s="146"/>
      <c r="L26" s="146"/>
    </row>
    <row r="27" spans="1:12" s="147" customFormat="1" ht="100.2" customHeight="1" x14ac:dyDescent="0.25">
      <c r="A27" s="160"/>
      <c r="B27" s="261" t="s">
        <v>229</v>
      </c>
      <c r="C27" s="262" t="s">
        <v>230</v>
      </c>
      <c r="D27" s="263" t="s">
        <v>231</v>
      </c>
      <c r="E27" s="263" t="s">
        <v>232</v>
      </c>
      <c r="F27" s="264" t="s">
        <v>233</v>
      </c>
      <c r="G27" s="166"/>
      <c r="H27" s="159"/>
      <c r="I27" s="146"/>
      <c r="J27" s="146"/>
      <c r="K27" s="146"/>
      <c r="L27" s="146"/>
    </row>
    <row r="28" spans="1:12" s="147" customFormat="1" ht="21" customHeight="1" x14ac:dyDescent="0.25">
      <c r="A28" s="160"/>
      <c r="B28" s="265" t="s">
        <v>3</v>
      </c>
      <c r="C28" s="266">
        <v>50000</v>
      </c>
      <c r="D28" s="267">
        <v>50000</v>
      </c>
      <c r="E28" s="268">
        <v>1</v>
      </c>
      <c r="F28" s="269">
        <v>80</v>
      </c>
      <c r="G28" s="166"/>
      <c r="H28" s="159"/>
      <c r="I28" s="146"/>
      <c r="J28" s="146"/>
      <c r="K28" s="146"/>
      <c r="L28" s="146"/>
    </row>
    <row r="29" spans="1:12" s="147" customFormat="1" ht="21" customHeight="1" x14ac:dyDescent="0.25">
      <c r="A29" s="160"/>
      <c r="B29" s="265" t="s">
        <v>4</v>
      </c>
      <c r="C29" s="266">
        <v>51000</v>
      </c>
      <c r="D29" s="267">
        <v>50000</v>
      </c>
      <c r="E29" s="268">
        <v>1.02</v>
      </c>
      <c r="F29" s="269">
        <v>78.430000000000007</v>
      </c>
      <c r="G29" s="166"/>
      <c r="H29" s="159"/>
      <c r="I29" s="146"/>
      <c r="J29" s="146"/>
      <c r="K29" s="146"/>
      <c r="L29" s="146"/>
    </row>
    <row r="30" spans="1:12" s="147" customFormat="1" ht="21" customHeight="1" x14ac:dyDescent="0.25">
      <c r="A30" s="160"/>
      <c r="B30" s="265" t="s">
        <v>6</v>
      </c>
      <c r="C30" s="266">
        <v>53000</v>
      </c>
      <c r="D30" s="267">
        <v>50000</v>
      </c>
      <c r="E30" s="268">
        <v>1.06</v>
      </c>
      <c r="F30" s="269">
        <v>75.47</v>
      </c>
      <c r="G30" s="166"/>
      <c r="H30" s="159"/>
      <c r="I30" s="146"/>
      <c r="J30" s="146"/>
      <c r="K30" s="146"/>
      <c r="L30" s="146"/>
    </row>
    <row r="31" spans="1:12" s="147" customFormat="1" ht="21" customHeight="1" x14ac:dyDescent="0.25">
      <c r="A31" s="160"/>
      <c r="B31" s="265" t="s">
        <v>40</v>
      </c>
      <c r="C31" s="266">
        <v>55000</v>
      </c>
      <c r="D31" s="267">
        <v>50000</v>
      </c>
      <c r="E31" s="268">
        <v>1.1000000000000001</v>
      </c>
      <c r="F31" s="269">
        <v>72.73</v>
      </c>
      <c r="G31" s="166"/>
      <c r="H31" s="159"/>
      <c r="I31" s="146"/>
      <c r="J31" s="146"/>
      <c r="K31" s="146"/>
      <c r="L31" s="146"/>
    </row>
    <row r="32" spans="1:12" s="147" customFormat="1" ht="21" customHeight="1" thickBot="1" x14ac:dyDescent="0.3">
      <c r="A32" s="160"/>
      <c r="B32" s="270" t="s">
        <v>41</v>
      </c>
      <c r="C32" s="271">
        <v>60000</v>
      </c>
      <c r="D32" s="272">
        <v>50000</v>
      </c>
      <c r="E32" s="273">
        <v>1.2</v>
      </c>
      <c r="F32" s="274">
        <v>66.67</v>
      </c>
      <c r="G32" s="166"/>
      <c r="H32" s="159"/>
      <c r="I32" s="146"/>
      <c r="J32" s="146"/>
      <c r="K32" s="146"/>
      <c r="L32" s="146"/>
    </row>
    <row r="33" spans="1:12" s="147" customFormat="1" ht="21" customHeight="1" x14ac:dyDescent="0.25">
      <c r="A33" s="160"/>
      <c r="B33" s="234"/>
      <c r="C33" s="234"/>
      <c r="D33" s="234"/>
      <c r="E33" s="234"/>
      <c r="F33" s="234"/>
      <c r="G33" s="166"/>
      <c r="H33" s="159"/>
      <c r="I33" s="146"/>
      <c r="J33" s="146"/>
      <c r="K33" s="146"/>
      <c r="L33" s="146"/>
    </row>
    <row r="34" spans="1:12" s="147" customFormat="1" ht="37.5" customHeight="1" x14ac:dyDescent="0.25">
      <c r="A34" s="160"/>
      <c r="B34" s="425" t="s">
        <v>331</v>
      </c>
      <c r="C34" s="425"/>
      <c r="D34" s="425"/>
      <c r="E34" s="425"/>
      <c r="F34" s="425"/>
      <c r="G34" s="425"/>
      <c r="H34" s="159"/>
      <c r="I34" s="146"/>
      <c r="J34" s="146"/>
      <c r="K34" s="146"/>
      <c r="L34" s="146"/>
    </row>
    <row r="35" spans="1:12" s="147" customFormat="1" ht="21" customHeight="1" x14ac:dyDescent="0.25">
      <c r="A35" s="160"/>
      <c r="B35" s="236"/>
      <c r="C35" s="236"/>
      <c r="D35" s="236"/>
      <c r="E35" s="236"/>
      <c r="F35" s="236"/>
      <c r="G35" s="166"/>
      <c r="H35" s="159"/>
      <c r="I35" s="146"/>
      <c r="J35" s="146"/>
      <c r="K35" s="146"/>
      <c r="L35" s="146"/>
    </row>
    <row r="36" spans="1:12" s="147" customFormat="1" ht="21" customHeight="1" x14ac:dyDescent="0.25">
      <c r="A36" s="160"/>
      <c r="B36" s="236"/>
      <c r="C36" s="236"/>
      <c r="D36" s="236"/>
      <c r="E36" s="236"/>
      <c r="F36" s="236"/>
      <c r="G36" s="166"/>
      <c r="H36" s="159"/>
      <c r="I36" s="146"/>
      <c r="J36" s="146"/>
      <c r="K36" s="146"/>
      <c r="L36" s="146"/>
    </row>
    <row r="37" spans="1:12" s="147" customFormat="1" ht="193.95" customHeight="1" x14ac:dyDescent="0.25">
      <c r="A37" s="160"/>
      <c r="B37" s="427" t="s">
        <v>234</v>
      </c>
      <c r="C37" s="427"/>
      <c r="D37" s="427"/>
      <c r="E37" s="427"/>
      <c r="F37" s="427"/>
      <c r="G37" s="166"/>
      <c r="H37" s="159"/>
      <c r="I37" s="146"/>
      <c r="J37" s="146"/>
      <c r="K37" s="146"/>
      <c r="L37" s="146"/>
    </row>
    <row r="38" spans="1:12" s="147" customFormat="1" ht="161.55000000000001" customHeight="1" x14ac:dyDescent="0.25">
      <c r="A38" s="160"/>
      <c r="B38" s="423" t="s">
        <v>234</v>
      </c>
      <c r="C38" s="423"/>
      <c r="D38" s="423"/>
      <c r="E38" s="423"/>
      <c r="F38" s="423"/>
      <c r="G38" s="235"/>
      <c r="H38" s="159"/>
      <c r="I38" s="146"/>
      <c r="J38" s="146"/>
      <c r="K38" s="146"/>
      <c r="L38" s="146"/>
    </row>
    <row r="39" spans="1:12" s="147" customFormat="1" ht="166.95" customHeight="1" x14ac:dyDescent="0.25">
      <c r="A39" s="160"/>
      <c r="B39" s="423"/>
      <c r="C39" s="423"/>
      <c r="D39" s="423"/>
      <c r="E39" s="423"/>
      <c r="F39" s="423"/>
      <c r="G39" s="167"/>
      <c r="H39" s="159"/>
      <c r="I39" s="146"/>
      <c r="J39" s="146"/>
      <c r="K39" s="146"/>
      <c r="L39" s="146"/>
    </row>
    <row r="41" spans="1:12" s="147" customFormat="1" ht="45.6" customHeight="1" x14ac:dyDescent="0.25">
      <c r="A41" s="160"/>
      <c r="B41" s="168"/>
      <c r="C41" s="423"/>
      <c r="D41" s="423"/>
      <c r="E41" s="423"/>
      <c r="F41" s="423"/>
      <c r="G41" s="167"/>
      <c r="H41" s="159"/>
      <c r="I41" s="146"/>
      <c r="J41" s="146"/>
      <c r="K41" s="146"/>
      <c r="L41" s="146"/>
    </row>
    <row r="42" spans="1:12" s="147" customFormat="1" x14ac:dyDescent="0.25">
      <c r="A42" s="160"/>
      <c r="B42" s="160"/>
      <c r="C42" s="232"/>
      <c r="D42" s="169"/>
      <c r="E42" s="169"/>
      <c r="F42" s="170"/>
      <c r="G42" s="170"/>
      <c r="H42" s="159"/>
      <c r="I42" s="146"/>
      <c r="J42" s="146"/>
      <c r="K42" s="146"/>
      <c r="L42" s="146"/>
    </row>
    <row r="43" spans="1:12" s="147" customFormat="1" x14ac:dyDescent="0.25">
      <c r="A43" s="160"/>
      <c r="B43" s="160"/>
      <c r="C43" s="159"/>
      <c r="D43" s="167"/>
      <c r="E43" s="167"/>
      <c r="F43" s="167"/>
      <c r="G43" s="167"/>
      <c r="H43" s="159"/>
      <c r="I43" s="146"/>
      <c r="J43" s="146"/>
      <c r="K43" s="146"/>
      <c r="L43" s="146"/>
    </row>
    <row r="44" spans="1:12" s="147" customFormat="1" x14ac:dyDescent="0.25">
      <c r="A44" s="160"/>
      <c r="B44" s="160"/>
      <c r="C44" s="232"/>
      <c r="D44" s="167"/>
      <c r="E44" s="167"/>
      <c r="F44" s="167"/>
      <c r="G44" s="167"/>
      <c r="H44" s="159"/>
      <c r="I44" s="146"/>
      <c r="J44" s="146"/>
      <c r="K44" s="146"/>
      <c r="L44" s="146"/>
    </row>
    <row r="45" spans="1:12" s="147" customFormat="1" x14ac:dyDescent="0.25">
      <c r="A45" s="160"/>
      <c r="B45" s="160"/>
      <c r="C45" s="232"/>
      <c r="D45" s="159"/>
      <c r="E45" s="159"/>
      <c r="F45" s="159"/>
      <c r="G45" s="159"/>
      <c r="H45" s="159"/>
      <c r="I45" s="146"/>
      <c r="J45" s="146"/>
      <c r="K45" s="146"/>
      <c r="L45" s="146"/>
    </row>
    <row r="46" spans="1:12" x14ac:dyDescent="0.25">
      <c r="A46" s="160"/>
      <c r="B46" s="160"/>
      <c r="C46" s="232"/>
      <c r="D46" s="167"/>
      <c r="E46" s="167"/>
      <c r="F46" s="167"/>
      <c r="G46" s="167"/>
      <c r="H46" s="159"/>
    </row>
    <row r="47" spans="1:12" s="147" customFormat="1" x14ac:dyDescent="0.25">
      <c r="C47" s="171"/>
      <c r="D47" s="151"/>
      <c r="E47" s="151"/>
      <c r="F47" s="151"/>
      <c r="G47" s="151"/>
      <c r="H47" s="151"/>
      <c r="I47" s="146"/>
      <c r="J47" s="146"/>
      <c r="K47" s="146"/>
      <c r="L47" s="146"/>
    </row>
    <row r="48" spans="1:12" s="147" customFormat="1" x14ac:dyDescent="0.25">
      <c r="C48" s="172"/>
      <c r="D48" s="151"/>
      <c r="E48" s="151"/>
      <c r="F48" s="151"/>
      <c r="G48" s="151"/>
      <c r="H48" s="151"/>
      <c r="I48" s="146"/>
      <c r="J48" s="146"/>
      <c r="K48" s="146"/>
      <c r="L48" s="146"/>
    </row>
    <row r="49" spans="9:12" s="147" customFormat="1" x14ac:dyDescent="0.25">
      <c r="I49" s="146"/>
      <c r="J49" s="146"/>
      <c r="K49" s="146"/>
      <c r="L49" s="146"/>
    </row>
    <row r="50" spans="9:12" s="147" customFormat="1" x14ac:dyDescent="0.25">
      <c r="I50" s="146"/>
      <c r="J50" s="146"/>
      <c r="K50" s="146"/>
      <c r="L50" s="146"/>
    </row>
    <row r="51" spans="9:12" s="147" customFormat="1" x14ac:dyDescent="0.25">
      <c r="I51" s="146"/>
      <c r="J51" s="146"/>
      <c r="K51" s="146"/>
      <c r="L51" s="146"/>
    </row>
  </sheetData>
  <sheetProtection algorithmName="SHA-512" hashValue="1IQ8RoFoUVDdIBNgl5QSPMrkFaRMXMaAkSM+ulsu90pa6lO2+HqJIIZ84QOtXNVRzb/u8MeG2RRfkYMUdXxiAA==" saltValue="YQBbhipgQ8+vmjXNVoMB1w==" spinCount="100000" sheet="1" objects="1" scenarios="1"/>
  <mergeCells count="28">
    <mergeCell ref="C41:F41"/>
    <mergeCell ref="B15:G15"/>
    <mergeCell ref="B16:G16"/>
    <mergeCell ref="B17:G17"/>
    <mergeCell ref="C18:G18"/>
    <mergeCell ref="B19:G19"/>
    <mergeCell ref="B20:F20"/>
    <mergeCell ref="B25:G26"/>
    <mergeCell ref="B34:G34"/>
    <mergeCell ref="B37:F37"/>
    <mergeCell ref="B38:F38"/>
    <mergeCell ref="B39:F39"/>
    <mergeCell ref="B8:C13"/>
    <mergeCell ref="D8:D13"/>
    <mergeCell ref="E8:G8"/>
    <mergeCell ref="E9:G9"/>
    <mergeCell ref="E10:G10"/>
    <mergeCell ref="E11:G11"/>
    <mergeCell ref="E12:G12"/>
    <mergeCell ref="E13:G13"/>
    <mergeCell ref="B6:C7"/>
    <mergeCell ref="D6:D7"/>
    <mergeCell ref="E6:G7"/>
    <mergeCell ref="A1:H1"/>
    <mergeCell ref="B2:G2"/>
    <mergeCell ref="B3:G3"/>
    <mergeCell ref="B5:C5"/>
    <mergeCell ref="E5:G5"/>
  </mergeCells>
  <pageMargins left="0.7" right="0.7" top="0.75" bottom="0.75" header="0.3" footer="0.3"/>
  <pageSetup paperSize="9" scale="59" fitToHeight="0" orientation="portrait" horizontalDpi="1200" verticalDpi="1200" r:id="rId1"/>
  <rowBreaks count="2" manualBreakCount="2">
    <brk id="17" max="7" man="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17"/>
  <sheetViews>
    <sheetView view="pageBreakPreview" topLeftCell="A100" zoomScale="90" zoomScaleNormal="100" zoomScaleSheetLayoutView="90" workbookViewId="0">
      <selection activeCell="B103" sqref="B103:M103"/>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15.77734375"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310</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row>
    <row r="4" spans="1:19" s="27" customFormat="1" x14ac:dyDescent="0.25"/>
    <row r="5" spans="1:19" s="29" customFormat="1" ht="24" customHeight="1" x14ac:dyDescent="0.25">
      <c r="A5" s="28"/>
      <c r="B5" s="470" t="s">
        <v>62</v>
      </c>
      <c r="C5" s="471"/>
      <c r="D5" s="472"/>
      <c r="E5" s="473">
        <v>22000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333</v>
      </c>
      <c r="F9" s="480"/>
      <c r="G9" s="480"/>
      <c r="H9" s="480"/>
      <c r="I9" s="480"/>
      <c r="J9" s="480"/>
      <c r="K9" s="480"/>
      <c r="L9" s="480"/>
      <c r="M9" s="481"/>
    </row>
    <row r="10" spans="1:19" s="27" customFormat="1" ht="6" customHeight="1" x14ac:dyDescent="0.25">
      <c r="B10" s="38"/>
      <c r="C10" s="38"/>
      <c r="D10" s="38"/>
    </row>
    <row r="11" spans="1:19" x14ac:dyDescent="0.25">
      <c r="B11" s="35" t="s">
        <v>30</v>
      </c>
      <c r="C11" s="36"/>
      <c r="D11" s="37"/>
      <c r="E11" s="482" t="s">
        <v>119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491" t="s">
        <v>398</v>
      </c>
      <c r="F17" s="492"/>
      <c r="G17" s="492"/>
      <c r="H17" s="492"/>
      <c r="I17" s="492"/>
      <c r="J17" s="492"/>
      <c r="K17" s="492"/>
      <c r="L17" s="492"/>
      <c r="M17" s="493"/>
    </row>
    <row r="18" spans="2:19" s="27" customFormat="1" ht="6" customHeight="1" x14ac:dyDescent="0.25">
      <c r="B18" s="489"/>
      <c r="C18" s="38"/>
      <c r="D18" s="38"/>
      <c r="E18" s="2"/>
      <c r="F18" s="2"/>
      <c r="G18" s="2"/>
      <c r="H18" s="2"/>
      <c r="I18" s="2"/>
      <c r="J18" s="2"/>
      <c r="K18" s="2"/>
      <c r="L18" s="2"/>
      <c r="M18" s="2"/>
    </row>
    <row r="19" spans="2:19" ht="12.75" customHeight="1" x14ac:dyDescent="0.25">
      <c r="B19" s="489"/>
      <c r="C19" s="36" t="s">
        <v>10</v>
      </c>
      <c r="D19" s="37"/>
      <c r="E19" s="701" t="s">
        <v>122</v>
      </c>
      <c r="F19" s="702"/>
      <c r="G19" s="702"/>
      <c r="H19" s="702"/>
      <c r="I19" s="702"/>
      <c r="J19" s="702"/>
      <c r="K19" s="702"/>
      <c r="L19" s="702"/>
      <c r="M19" s="703"/>
    </row>
    <row r="20" spans="2:19" s="27" customFormat="1" ht="6" customHeight="1" x14ac:dyDescent="0.25">
      <c r="B20" s="489"/>
      <c r="C20" s="43"/>
      <c r="D20" s="38"/>
      <c r="E20" s="104"/>
      <c r="F20" s="104"/>
      <c r="G20" s="104"/>
      <c r="H20" s="104"/>
      <c r="I20" s="104"/>
      <c r="J20" s="104"/>
      <c r="K20" s="104"/>
      <c r="L20" s="104"/>
      <c r="M20" s="104"/>
    </row>
    <row r="21" spans="2:19" ht="137.4" customHeight="1" x14ac:dyDescent="0.25">
      <c r="B21" s="489"/>
      <c r="C21" s="40" t="s">
        <v>12</v>
      </c>
      <c r="D21" s="44"/>
      <c r="E21" s="704" t="s">
        <v>367</v>
      </c>
      <c r="F21" s="702"/>
      <c r="G21" s="702"/>
      <c r="H21" s="702"/>
      <c r="I21" s="702"/>
      <c r="J21" s="702"/>
      <c r="K21" s="702"/>
      <c r="L21" s="702"/>
      <c r="M21" s="703"/>
    </row>
    <row r="22" spans="2:19" s="27" customFormat="1" ht="6" customHeight="1" x14ac:dyDescent="0.25">
      <c r="B22" s="489"/>
      <c r="C22" s="43"/>
      <c r="D22" s="38"/>
      <c r="E22" s="104"/>
      <c r="F22" s="104"/>
      <c r="G22" s="104"/>
      <c r="H22" s="104"/>
      <c r="I22" s="104"/>
      <c r="J22" s="104"/>
      <c r="K22" s="104"/>
      <c r="L22" s="104"/>
      <c r="M22" s="104"/>
    </row>
    <row r="23" spans="2:19" ht="116.4" customHeight="1" x14ac:dyDescent="0.25">
      <c r="B23" s="489"/>
      <c r="C23" s="496" t="s">
        <v>120</v>
      </c>
      <c r="D23" s="497"/>
      <c r="E23" s="498" t="s">
        <v>127</v>
      </c>
      <c r="F23" s="494"/>
      <c r="G23" s="494"/>
      <c r="H23" s="494"/>
      <c r="I23" s="494"/>
      <c r="J23" s="494"/>
      <c r="K23" s="494"/>
      <c r="L23" s="494"/>
      <c r="M23" s="495"/>
    </row>
    <row r="24" spans="2:19" s="27" customFormat="1" ht="6" customHeight="1" x14ac:dyDescent="0.25">
      <c r="B24" s="489"/>
      <c r="C24" s="43"/>
      <c r="D24" s="38"/>
      <c r="E24" s="104"/>
      <c r="F24" s="104"/>
      <c r="G24" s="104"/>
      <c r="H24" s="104"/>
      <c r="I24" s="104"/>
      <c r="J24" s="104"/>
      <c r="K24" s="104"/>
      <c r="L24" s="104"/>
      <c r="M24" s="104"/>
    </row>
    <row r="25" spans="2:19" s="27" customFormat="1" ht="27.75" customHeight="1" x14ac:dyDescent="0.25">
      <c r="B25" s="489"/>
      <c r="C25" s="499" t="s">
        <v>80</v>
      </c>
      <c r="D25" s="497"/>
      <c r="E25" s="500" t="s">
        <v>124</v>
      </c>
      <c r="F25" s="501"/>
      <c r="G25" s="501"/>
      <c r="H25" s="501"/>
      <c r="I25" s="501"/>
      <c r="J25" s="501"/>
      <c r="K25" s="501"/>
      <c r="L25" s="501"/>
      <c r="M25" s="502"/>
      <c r="O25" s="26"/>
      <c r="P25" s="26"/>
      <c r="Q25" s="26"/>
      <c r="R25" s="26"/>
      <c r="S25" s="26"/>
    </row>
    <row r="26" spans="2:19" s="27" customFormat="1" ht="6" customHeight="1" x14ac:dyDescent="0.25">
      <c r="B26" s="489"/>
      <c r="C26" s="43"/>
      <c r="D26" s="38"/>
      <c r="E26" s="104"/>
      <c r="F26" s="104"/>
      <c r="G26" s="104"/>
      <c r="H26" s="104"/>
      <c r="I26" s="104"/>
      <c r="J26" s="104"/>
      <c r="K26" s="104"/>
      <c r="L26" s="104"/>
      <c r="M26" s="104"/>
    </row>
    <row r="27" spans="2:19" s="27" customFormat="1" ht="21"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104"/>
      <c r="F28" s="104"/>
      <c r="G28" s="104"/>
      <c r="H28" s="104"/>
      <c r="I28" s="104"/>
      <c r="J28" s="104"/>
      <c r="K28" s="104"/>
      <c r="L28" s="104"/>
      <c r="M28" s="104"/>
      <c r="N28" s="95"/>
    </row>
    <row r="29" spans="2:19" s="27" customFormat="1" ht="73.2" customHeight="1" x14ac:dyDescent="0.25">
      <c r="B29" s="489"/>
      <c r="C29" s="499" t="s">
        <v>14</v>
      </c>
      <c r="D29" s="497"/>
      <c r="E29" s="506" t="s">
        <v>128</v>
      </c>
      <c r="F29" s="507"/>
      <c r="G29" s="507"/>
      <c r="H29" s="507"/>
      <c r="I29" s="507"/>
      <c r="J29" s="507"/>
      <c r="K29" s="507"/>
      <c r="L29" s="507"/>
      <c r="M29" s="507"/>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08" t="s">
        <v>124</v>
      </c>
      <c r="F33" s="508"/>
      <c r="G33" s="508"/>
      <c r="H33" s="508"/>
      <c r="I33" s="508"/>
      <c r="J33" s="508"/>
      <c r="K33" s="508"/>
      <c r="L33" s="508"/>
      <c r="M33" s="508"/>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x14ac:dyDescent="0.25">
      <c r="B41" s="43"/>
      <c r="C41" s="43"/>
      <c r="D41" s="38"/>
      <c r="E41" s="38"/>
      <c r="F41" s="38"/>
      <c r="G41" s="38"/>
      <c r="H41" s="38"/>
      <c r="I41" s="38"/>
      <c r="J41" s="38"/>
      <c r="K41" s="38"/>
      <c r="L41" s="38"/>
      <c r="M41" s="38"/>
    </row>
    <row r="42" spans="1:19" s="38" customFormat="1" ht="57.6" customHeight="1" x14ac:dyDescent="0.2">
      <c r="B42" s="48">
        <v>1</v>
      </c>
      <c r="C42" s="528" t="s">
        <v>274</v>
      </c>
      <c r="D42" s="528"/>
      <c r="E42" s="528"/>
      <c r="F42" s="528"/>
      <c r="G42" s="528"/>
      <c r="H42" s="528"/>
      <c r="I42" s="528"/>
      <c r="J42" s="528"/>
      <c r="K42" s="528"/>
      <c r="L42" s="528"/>
      <c r="M42" s="528"/>
    </row>
    <row r="43" spans="1:19" s="145" customFormat="1" ht="45.6" customHeight="1" x14ac:dyDescent="0.25">
      <c r="A43" s="142"/>
      <c r="B43" s="181">
        <v>2</v>
      </c>
      <c r="C43" s="528" t="s">
        <v>244</v>
      </c>
      <c r="D43" s="528"/>
      <c r="E43" s="528"/>
      <c r="F43" s="528"/>
      <c r="G43" s="528"/>
      <c r="H43" s="528"/>
      <c r="I43" s="528"/>
      <c r="J43" s="528"/>
      <c r="K43" s="528"/>
      <c r="L43" s="528"/>
      <c r="M43" s="528"/>
      <c r="N43" s="142"/>
    </row>
    <row r="44" spans="1:19" s="230" customFormat="1" x14ac:dyDescent="0.25">
      <c r="A44" s="142"/>
      <c r="B44" s="181"/>
      <c r="C44" s="237"/>
      <c r="D44" s="237"/>
      <c r="E44" s="237"/>
      <c r="F44" s="237"/>
      <c r="G44" s="237"/>
      <c r="H44" s="237"/>
      <c r="I44" s="237"/>
      <c r="J44" s="237"/>
      <c r="K44" s="237"/>
      <c r="L44" s="237"/>
      <c r="M44" s="237"/>
      <c r="N44" s="142"/>
    </row>
    <row r="45" spans="1:19" s="217" customFormat="1" ht="15" customHeight="1" x14ac:dyDescent="0.25">
      <c r="A45" s="142"/>
      <c r="B45" s="532" t="s">
        <v>172</v>
      </c>
      <c r="C45" s="533"/>
      <c r="D45" s="533"/>
      <c r="E45" s="533"/>
      <c r="F45" s="533"/>
      <c r="G45" s="533"/>
      <c r="H45" s="533"/>
      <c r="I45" s="533"/>
      <c r="J45" s="533"/>
      <c r="K45" s="533"/>
      <c r="L45" s="533"/>
      <c r="M45" s="534"/>
    </row>
    <row r="46" spans="1:19" s="217" customFormat="1" x14ac:dyDescent="0.25">
      <c r="A46" s="142"/>
      <c r="B46" s="535" t="s">
        <v>275</v>
      </c>
      <c r="C46" s="535"/>
      <c r="D46" s="535"/>
      <c r="E46" s="535"/>
      <c r="F46" s="535"/>
      <c r="G46" s="535"/>
      <c r="H46" s="535"/>
      <c r="I46" s="535"/>
      <c r="J46" s="535"/>
      <c r="K46" s="536"/>
      <c r="L46" s="219"/>
      <c r="M46" s="220">
        <v>0</v>
      </c>
    </row>
    <row r="47" spans="1:19" s="217" customFormat="1" ht="15" customHeight="1" x14ac:dyDescent="0.25">
      <c r="A47" s="142"/>
      <c r="B47" s="535" t="s">
        <v>276</v>
      </c>
      <c r="C47" s="535"/>
      <c r="D47" s="535"/>
      <c r="E47" s="535"/>
      <c r="F47" s="535"/>
      <c r="G47" s="535"/>
      <c r="H47" s="535"/>
      <c r="I47" s="535"/>
      <c r="J47" s="535"/>
      <c r="K47" s="536"/>
      <c r="L47" s="219"/>
      <c r="M47" s="220">
        <v>0</v>
      </c>
    </row>
    <row r="48" spans="1:19" s="217" customFormat="1" ht="15" customHeight="1" x14ac:dyDescent="0.25">
      <c r="A48" s="142"/>
      <c r="B48" s="535" t="s">
        <v>277</v>
      </c>
      <c r="C48" s="535"/>
      <c r="D48" s="535"/>
      <c r="E48" s="535"/>
      <c r="F48" s="535"/>
      <c r="G48" s="535"/>
      <c r="H48" s="535"/>
      <c r="I48" s="535"/>
      <c r="J48" s="535"/>
      <c r="K48" s="536"/>
      <c r="L48" s="219"/>
      <c r="M48" s="220">
        <v>0</v>
      </c>
    </row>
    <row r="49" spans="1:13" s="217" customFormat="1" ht="15" customHeight="1" x14ac:dyDescent="0.25">
      <c r="A49" s="142"/>
      <c r="B49" s="535" t="s">
        <v>278</v>
      </c>
      <c r="C49" s="535"/>
      <c r="D49" s="535"/>
      <c r="E49" s="535"/>
      <c r="F49" s="535"/>
      <c r="G49" s="535"/>
      <c r="H49" s="535"/>
      <c r="I49" s="535"/>
      <c r="J49" s="535"/>
      <c r="K49" s="536"/>
      <c r="L49" s="219"/>
      <c r="M49" s="220">
        <v>0</v>
      </c>
    </row>
    <row r="50" spans="1:13" s="217" customFormat="1" x14ac:dyDescent="0.25">
      <c r="A50" s="142"/>
      <c r="B50" s="535" t="s">
        <v>279</v>
      </c>
      <c r="C50" s="535"/>
      <c r="D50" s="535"/>
      <c r="E50" s="535"/>
      <c r="F50" s="535"/>
      <c r="G50" s="535"/>
      <c r="H50" s="535"/>
      <c r="I50" s="535"/>
      <c r="J50" s="535"/>
      <c r="K50" s="536"/>
      <c r="L50" s="219"/>
      <c r="M50" s="220">
        <v>0</v>
      </c>
    </row>
    <row r="51" spans="1:13" s="217" customFormat="1" x14ac:dyDescent="0.25">
      <c r="A51" s="142"/>
      <c r="B51" s="535" t="s">
        <v>280</v>
      </c>
      <c r="C51" s="535"/>
      <c r="D51" s="535"/>
      <c r="E51" s="535"/>
      <c r="F51" s="535"/>
      <c r="G51" s="535"/>
      <c r="H51" s="535"/>
      <c r="I51" s="535"/>
      <c r="J51" s="535"/>
      <c r="K51" s="536"/>
      <c r="L51" s="219"/>
      <c r="M51" s="220">
        <v>0</v>
      </c>
    </row>
    <row r="52" spans="1:13" s="217" customFormat="1" x14ac:dyDescent="0.25">
      <c r="A52" s="142"/>
      <c r="B52" s="535" t="s">
        <v>281</v>
      </c>
      <c r="C52" s="535"/>
      <c r="D52" s="535"/>
      <c r="E52" s="535"/>
      <c r="F52" s="535"/>
      <c r="G52" s="535"/>
      <c r="H52" s="535"/>
      <c r="I52" s="535"/>
      <c r="J52" s="535"/>
      <c r="K52" s="536"/>
      <c r="L52" s="219"/>
      <c r="M52" s="220">
        <v>0</v>
      </c>
    </row>
    <row r="53" spans="1:13" s="217" customFormat="1" x14ac:dyDescent="0.25">
      <c r="A53" s="142"/>
      <c r="B53" s="537" t="s">
        <v>282</v>
      </c>
      <c r="C53" s="537"/>
      <c r="D53" s="537"/>
      <c r="E53" s="537"/>
      <c r="F53" s="537"/>
      <c r="G53" s="537"/>
      <c r="H53" s="537"/>
      <c r="I53" s="537"/>
      <c r="J53" s="537"/>
      <c r="K53" s="538"/>
      <c r="L53" s="221"/>
      <c r="M53" s="220">
        <v>0</v>
      </c>
    </row>
    <row r="54" spans="1:13" s="217" customFormat="1" x14ac:dyDescent="0.25">
      <c r="A54" s="142"/>
      <c r="B54" s="537" t="s">
        <v>282</v>
      </c>
      <c r="C54" s="537"/>
      <c r="D54" s="537"/>
      <c r="E54" s="537"/>
      <c r="F54" s="537"/>
      <c r="G54" s="537"/>
      <c r="H54" s="537"/>
      <c r="I54" s="537"/>
      <c r="J54" s="537"/>
      <c r="K54" s="538"/>
      <c r="L54" s="221"/>
      <c r="M54" s="220">
        <v>0</v>
      </c>
    </row>
    <row r="55" spans="1:13" s="217" customFormat="1" x14ac:dyDescent="0.25">
      <c r="A55" s="142"/>
      <c r="B55" s="537" t="s">
        <v>282</v>
      </c>
      <c r="C55" s="537"/>
      <c r="D55" s="537"/>
      <c r="E55" s="537"/>
      <c r="F55" s="537"/>
      <c r="G55" s="537"/>
      <c r="H55" s="537"/>
      <c r="I55" s="537"/>
      <c r="J55" s="537"/>
      <c r="K55" s="538"/>
      <c r="L55" s="221"/>
      <c r="M55" s="220">
        <v>0</v>
      </c>
    </row>
    <row r="56" spans="1:13" s="217" customFormat="1" x14ac:dyDescent="0.25">
      <c r="A56" s="142"/>
      <c r="B56" s="539" t="s">
        <v>283</v>
      </c>
      <c r="C56" s="540"/>
      <c r="D56" s="540"/>
      <c r="E56" s="540"/>
      <c r="F56" s="540"/>
      <c r="G56" s="540"/>
      <c r="H56" s="540"/>
      <c r="I56" s="540"/>
      <c r="J56" s="540"/>
      <c r="K56" s="540"/>
      <c r="L56" s="541"/>
      <c r="M56" s="222">
        <f>SUM(M46:M55)</f>
        <v>0</v>
      </c>
    </row>
    <row r="57" spans="1:13" s="217" customFormat="1" x14ac:dyDescent="0.25">
      <c r="A57" s="142"/>
      <c r="B57" s="223"/>
      <c r="C57" s="223"/>
      <c r="D57" s="223"/>
      <c r="E57" s="223"/>
      <c r="F57" s="223"/>
      <c r="G57" s="223"/>
      <c r="H57" s="223"/>
      <c r="I57" s="223"/>
      <c r="J57" s="223"/>
      <c r="K57" s="223"/>
      <c r="L57" s="223"/>
      <c r="M57" s="142"/>
    </row>
    <row r="58" spans="1:13" s="217" customFormat="1" x14ac:dyDescent="0.25">
      <c r="A58" s="142"/>
      <c r="B58" s="535" t="s">
        <v>284</v>
      </c>
      <c r="C58" s="535"/>
      <c r="D58" s="535"/>
      <c r="E58" s="535"/>
      <c r="F58" s="535"/>
      <c r="G58" s="535"/>
      <c r="H58" s="535"/>
      <c r="I58" s="535"/>
      <c r="J58" s="535"/>
      <c r="K58" s="536"/>
      <c r="L58" s="219"/>
      <c r="M58" s="220">
        <v>0</v>
      </c>
    </row>
    <row r="59" spans="1:13" s="217" customFormat="1" x14ac:dyDescent="0.25">
      <c r="A59" s="142"/>
      <c r="B59" s="535" t="s">
        <v>285</v>
      </c>
      <c r="C59" s="535"/>
      <c r="D59" s="535"/>
      <c r="E59" s="535"/>
      <c r="F59" s="535"/>
      <c r="G59" s="535"/>
      <c r="H59" s="535"/>
      <c r="I59" s="535"/>
      <c r="J59" s="535"/>
      <c r="K59" s="536"/>
      <c r="L59" s="224"/>
      <c r="M59" s="225">
        <v>0</v>
      </c>
    </row>
    <row r="60" spans="1:13" s="217" customFormat="1" x14ac:dyDescent="0.25">
      <c r="A60" s="142"/>
      <c r="B60" s="535" t="s">
        <v>286</v>
      </c>
      <c r="C60" s="535"/>
      <c r="D60" s="535"/>
      <c r="E60" s="535"/>
      <c r="F60" s="535"/>
      <c r="G60" s="535"/>
      <c r="H60" s="535"/>
      <c r="I60" s="535"/>
      <c r="J60" s="535"/>
      <c r="K60" s="536"/>
      <c r="L60" s="219"/>
      <c r="M60" s="220">
        <v>0</v>
      </c>
    </row>
    <row r="61" spans="1:13" s="217" customFormat="1" x14ac:dyDescent="0.25">
      <c r="A61" s="142"/>
      <c r="B61" s="537" t="s">
        <v>282</v>
      </c>
      <c r="C61" s="537"/>
      <c r="D61" s="537"/>
      <c r="E61" s="537"/>
      <c r="F61" s="537"/>
      <c r="G61" s="537"/>
      <c r="H61" s="537"/>
      <c r="I61" s="537"/>
      <c r="J61" s="537"/>
      <c r="K61" s="538"/>
      <c r="L61" s="221"/>
      <c r="M61" s="220">
        <v>0</v>
      </c>
    </row>
    <row r="62" spans="1:13" s="217" customFormat="1" x14ac:dyDescent="0.25">
      <c r="A62" s="142"/>
      <c r="B62" s="537" t="s">
        <v>282</v>
      </c>
      <c r="C62" s="537"/>
      <c r="D62" s="537"/>
      <c r="E62" s="537"/>
      <c r="F62" s="537"/>
      <c r="G62" s="537"/>
      <c r="H62" s="537"/>
      <c r="I62" s="537"/>
      <c r="J62" s="537"/>
      <c r="K62" s="538"/>
      <c r="L62" s="221"/>
      <c r="M62" s="220">
        <v>0</v>
      </c>
    </row>
    <row r="63" spans="1:13" s="217" customFormat="1" x14ac:dyDescent="0.25">
      <c r="A63" s="142"/>
      <c r="B63" s="537" t="s">
        <v>282</v>
      </c>
      <c r="C63" s="537"/>
      <c r="D63" s="537"/>
      <c r="E63" s="537"/>
      <c r="F63" s="537"/>
      <c r="G63" s="537"/>
      <c r="H63" s="537"/>
      <c r="I63" s="537"/>
      <c r="J63" s="537"/>
      <c r="K63" s="538"/>
      <c r="L63" s="221"/>
      <c r="M63" s="220">
        <v>0</v>
      </c>
    </row>
    <row r="64" spans="1:13" s="217" customFormat="1" x14ac:dyDescent="0.25">
      <c r="A64" s="142"/>
      <c r="B64" s="539" t="s">
        <v>287</v>
      </c>
      <c r="C64" s="540"/>
      <c r="D64" s="540"/>
      <c r="E64" s="540"/>
      <c r="F64" s="540"/>
      <c r="G64" s="540"/>
      <c r="H64" s="540"/>
      <c r="I64" s="540"/>
      <c r="J64" s="540"/>
      <c r="K64" s="540"/>
      <c r="L64" s="541"/>
      <c r="M64" s="222">
        <f>SUM(M58:M63)</f>
        <v>0</v>
      </c>
    </row>
    <row r="65" spans="1:14" s="217" customFormat="1" x14ac:dyDescent="0.25">
      <c r="A65" s="142"/>
      <c r="B65" s="223"/>
      <c r="C65" s="223"/>
      <c r="D65" s="223"/>
      <c r="E65" s="223"/>
      <c r="F65" s="223"/>
      <c r="G65" s="223"/>
      <c r="H65" s="223"/>
      <c r="I65" s="223"/>
      <c r="J65" s="223"/>
      <c r="K65" s="223"/>
      <c r="L65" s="223"/>
      <c r="M65" s="142"/>
    </row>
    <row r="66" spans="1:14" s="217" customFormat="1" x14ac:dyDescent="0.25">
      <c r="A66" s="142"/>
      <c r="B66" s="535" t="s">
        <v>288</v>
      </c>
      <c r="C66" s="535"/>
      <c r="D66" s="535"/>
      <c r="E66" s="535"/>
      <c r="F66" s="535"/>
      <c r="G66" s="535"/>
      <c r="H66" s="535"/>
      <c r="I66" s="535"/>
      <c r="J66" s="535"/>
      <c r="K66" s="536"/>
      <c r="L66" s="219"/>
      <c r="M66" s="220">
        <v>0</v>
      </c>
    </row>
    <row r="67" spans="1:14" s="217" customFormat="1" x14ac:dyDescent="0.25">
      <c r="A67" s="142"/>
      <c r="B67" s="535" t="s">
        <v>289</v>
      </c>
      <c r="C67" s="535"/>
      <c r="D67" s="535"/>
      <c r="E67" s="535"/>
      <c r="F67" s="535"/>
      <c r="G67" s="535"/>
      <c r="H67" s="535"/>
      <c r="I67" s="535"/>
      <c r="J67" s="535"/>
      <c r="K67" s="536"/>
      <c r="L67" s="219"/>
      <c r="M67" s="220">
        <v>0</v>
      </c>
    </row>
    <row r="68" spans="1:14" s="217" customFormat="1" x14ac:dyDescent="0.25">
      <c r="A68" s="142"/>
      <c r="B68" s="535" t="s">
        <v>290</v>
      </c>
      <c r="C68" s="535"/>
      <c r="D68" s="535"/>
      <c r="E68" s="535"/>
      <c r="F68" s="535"/>
      <c r="G68" s="535"/>
      <c r="H68" s="535"/>
      <c r="I68" s="535"/>
      <c r="J68" s="535"/>
      <c r="K68" s="536"/>
      <c r="L68" s="219"/>
      <c r="M68" s="220">
        <v>0</v>
      </c>
    </row>
    <row r="69" spans="1:14" s="217" customFormat="1" x14ac:dyDescent="0.25">
      <c r="A69" s="142"/>
      <c r="B69" s="537" t="s">
        <v>282</v>
      </c>
      <c r="C69" s="537"/>
      <c r="D69" s="537"/>
      <c r="E69" s="537"/>
      <c r="F69" s="537"/>
      <c r="G69" s="537"/>
      <c r="H69" s="537"/>
      <c r="I69" s="537"/>
      <c r="J69" s="537"/>
      <c r="K69" s="538"/>
      <c r="L69" s="221"/>
      <c r="M69" s="220">
        <v>0</v>
      </c>
    </row>
    <row r="70" spans="1:14" s="217" customFormat="1" x14ac:dyDescent="0.25">
      <c r="A70" s="142"/>
      <c r="B70" s="537" t="s">
        <v>282</v>
      </c>
      <c r="C70" s="537"/>
      <c r="D70" s="537"/>
      <c r="E70" s="537"/>
      <c r="F70" s="537"/>
      <c r="G70" s="537"/>
      <c r="H70" s="537"/>
      <c r="I70" s="537"/>
      <c r="J70" s="537"/>
      <c r="K70" s="538"/>
      <c r="L70" s="221"/>
      <c r="M70" s="220">
        <v>0</v>
      </c>
    </row>
    <row r="71" spans="1:14" s="217" customFormat="1" x14ac:dyDescent="0.25">
      <c r="A71" s="142"/>
      <c r="B71" s="537" t="s">
        <v>282</v>
      </c>
      <c r="C71" s="537"/>
      <c r="D71" s="537"/>
      <c r="E71" s="537"/>
      <c r="F71" s="537"/>
      <c r="G71" s="537"/>
      <c r="H71" s="537"/>
      <c r="I71" s="537"/>
      <c r="J71" s="537"/>
      <c r="K71" s="538"/>
      <c r="L71" s="221"/>
      <c r="M71" s="220">
        <v>0</v>
      </c>
    </row>
    <row r="72" spans="1:14" s="217" customFormat="1" x14ac:dyDescent="0.25">
      <c r="A72" s="142"/>
      <c r="B72" s="539" t="s">
        <v>291</v>
      </c>
      <c r="C72" s="540"/>
      <c r="D72" s="540"/>
      <c r="E72" s="540"/>
      <c r="F72" s="540"/>
      <c r="G72" s="540"/>
      <c r="H72" s="540"/>
      <c r="I72" s="540"/>
      <c r="J72" s="540"/>
      <c r="K72" s="540"/>
      <c r="L72" s="541"/>
      <c r="M72" s="222">
        <f>SUM(M66:M71)</f>
        <v>0</v>
      </c>
    </row>
    <row r="73" spans="1:14" s="217" customFormat="1" x14ac:dyDescent="0.25">
      <c r="A73" s="142"/>
      <c r="B73" s="226"/>
      <c r="C73" s="226"/>
      <c r="D73" s="226"/>
      <c r="E73" s="226"/>
      <c r="F73" s="226"/>
      <c r="G73" s="226"/>
      <c r="H73" s="226"/>
      <c r="I73" s="226"/>
      <c r="J73" s="226"/>
      <c r="K73" s="226"/>
      <c r="L73" s="226"/>
      <c r="M73" s="227"/>
    </row>
    <row r="74" spans="1:14" s="217" customFormat="1" ht="15.6" x14ac:dyDescent="0.25">
      <c r="A74" s="142"/>
      <c r="B74" s="542" t="s">
        <v>292</v>
      </c>
      <c r="C74" s="543"/>
      <c r="D74" s="543"/>
      <c r="E74" s="543"/>
      <c r="F74" s="543"/>
      <c r="G74" s="543"/>
      <c r="H74" s="543"/>
      <c r="I74" s="543"/>
      <c r="J74" s="543"/>
      <c r="K74" s="543"/>
      <c r="L74" s="544"/>
      <c r="M74" s="228">
        <f>SUM(M72,M64,M56)</f>
        <v>0</v>
      </c>
    </row>
    <row r="75" spans="1:14" s="217" customFormat="1" ht="35.4" customHeight="1" x14ac:dyDescent="0.25">
      <c r="A75" s="142"/>
      <c r="B75" s="545" t="s">
        <v>293</v>
      </c>
      <c r="C75" s="545"/>
      <c r="D75" s="545"/>
      <c r="E75" s="545"/>
      <c r="F75" s="545"/>
      <c r="G75" s="545"/>
      <c r="H75" s="545"/>
      <c r="I75" s="545"/>
      <c r="J75" s="545"/>
      <c r="K75" s="545"/>
      <c r="L75" s="545"/>
      <c r="M75" s="545"/>
    </row>
    <row r="76" spans="1:14" s="81" customFormat="1" ht="11.55" customHeight="1" x14ac:dyDescent="0.2">
      <c r="B76" s="82"/>
      <c r="C76" s="82"/>
      <c r="D76" s="82"/>
      <c r="E76" s="83"/>
      <c r="F76" s="83"/>
      <c r="G76" s="83"/>
      <c r="H76" s="83"/>
      <c r="I76" s="83"/>
      <c r="J76" s="83"/>
      <c r="K76" s="83"/>
      <c r="L76" s="83"/>
      <c r="M76" s="83"/>
    </row>
    <row r="77" spans="1:14" s="1" customFormat="1" x14ac:dyDescent="0.25">
      <c r="A77" s="27"/>
      <c r="B77" s="459" t="s">
        <v>0</v>
      </c>
      <c r="C77" s="519" t="s">
        <v>17</v>
      </c>
      <c r="D77" s="520"/>
      <c r="E77" s="520"/>
      <c r="F77" s="520"/>
      <c r="G77" s="520"/>
      <c r="H77" s="521"/>
      <c r="I77" s="459" t="s">
        <v>18</v>
      </c>
      <c r="J77" s="444" t="s">
        <v>19</v>
      </c>
      <c r="K77" s="445"/>
      <c r="L77" s="457" t="s">
        <v>152</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134" t="s">
        <v>121</v>
      </c>
      <c r="C79" s="134"/>
      <c r="D79" s="89"/>
      <c r="E79" s="89"/>
      <c r="F79" s="89"/>
      <c r="G79" s="90"/>
      <c r="H79" s="89"/>
      <c r="I79" s="89"/>
      <c r="J79" s="89"/>
      <c r="K79" s="89"/>
      <c r="L79" s="89"/>
      <c r="M79" s="89"/>
      <c r="N79" s="27"/>
    </row>
    <row r="80" spans="1:14" s="1" customFormat="1" ht="42.75" customHeight="1" thickBot="1" x14ac:dyDescent="0.3">
      <c r="A80" s="27"/>
      <c r="B80" s="133" t="s">
        <v>3</v>
      </c>
      <c r="C80" s="525" t="s">
        <v>123</v>
      </c>
      <c r="D80" s="526"/>
      <c r="E80" s="526"/>
      <c r="F80" s="526"/>
      <c r="G80" s="526"/>
      <c r="H80" s="527"/>
      <c r="I80" s="133" t="s">
        <v>117</v>
      </c>
      <c r="J80" s="442">
        <v>7</v>
      </c>
      <c r="K80" s="443"/>
      <c r="L80" s="334">
        <f>M74</f>
        <v>0</v>
      </c>
      <c r="M80" s="96">
        <f>J80*L80</f>
        <v>0</v>
      </c>
      <c r="N80" s="27"/>
    </row>
    <row r="81" spans="1:14" s="38" customFormat="1" ht="32.25" customHeight="1" thickBot="1" x14ac:dyDescent="0.25">
      <c r="B81" s="448" t="s">
        <v>107</v>
      </c>
      <c r="C81" s="449"/>
      <c r="D81" s="449"/>
      <c r="E81" s="449"/>
      <c r="F81" s="449"/>
      <c r="G81" s="449"/>
      <c r="H81" s="449"/>
      <c r="I81" s="450"/>
      <c r="J81" s="440">
        <f>SUM(J80:J80)</f>
        <v>7</v>
      </c>
      <c r="K81" s="441"/>
      <c r="L81" s="92" t="s">
        <v>5</v>
      </c>
      <c r="M81" s="97">
        <f>SUM(M80:M80)</f>
        <v>0</v>
      </c>
    </row>
    <row r="82" spans="1:14" s="1" customFormat="1" ht="31.5" customHeight="1" thickBot="1" x14ac:dyDescent="0.3">
      <c r="A82" s="27"/>
      <c r="B82" s="454" t="s">
        <v>21</v>
      </c>
      <c r="C82" s="455"/>
      <c r="D82" s="456"/>
      <c r="E82" s="456"/>
      <c r="F82" s="456"/>
      <c r="G82" s="456"/>
      <c r="H82" s="456"/>
      <c r="I82" s="456"/>
      <c r="J82" s="456"/>
      <c r="K82" s="456"/>
      <c r="L82" s="456"/>
      <c r="M82" s="93">
        <f>M81*52.143</f>
        <v>0</v>
      </c>
      <c r="N82" s="27"/>
    </row>
    <row r="83" spans="1:14" s="1" customFormat="1" x14ac:dyDescent="0.25">
      <c r="A83" s="27"/>
      <c r="B83" s="130"/>
      <c r="C83" s="130"/>
      <c r="D83" s="130"/>
      <c r="E83" s="130"/>
      <c r="F83" s="130"/>
      <c r="G83" s="130"/>
      <c r="H83" s="130"/>
      <c r="I83" s="130"/>
      <c r="J83" s="144"/>
      <c r="K83" s="130"/>
      <c r="L83" s="130"/>
      <c r="M83" s="130"/>
      <c r="N83" s="27"/>
    </row>
    <row r="84" spans="1:14" s="1" customFormat="1" x14ac:dyDescent="0.25">
      <c r="A84" s="27"/>
      <c r="B84" s="462" t="s">
        <v>129</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30" customFormat="1" ht="13.8" thickBot="1" x14ac:dyDescent="0.3">
      <c r="A86" s="95"/>
      <c r="B86" s="20"/>
      <c r="C86" s="20"/>
      <c r="D86" s="20"/>
      <c r="E86" s="20"/>
      <c r="F86" s="20"/>
      <c r="G86" s="20"/>
      <c r="H86" s="20"/>
      <c r="I86" s="20"/>
      <c r="J86" s="20"/>
      <c r="K86" s="20"/>
      <c r="L86" s="20"/>
      <c r="M86" s="20"/>
      <c r="N86" s="95"/>
    </row>
    <row r="87" spans="1:14" s="38" customFormat="1" ht="13.5" customHeight="1" thickBot="1" x14ac:dyDescent="0.25">
      <c r="B87" s="529" t="s">
        <v>245</v>
      </c>
      <c r="C87" s="530"/>
      <c r="D87" s="530"/>
      <c r="E87" s="530"/>
      <c r="F87" s="530"/>
      <c r="G87" s="530"/>
      <c r="H87" s="530"/>
      <c r="I87" s="530"/>
      <c r="J87" s="530"/>
      <c r="K87" s="530"/>
      <c r="L87" s="531"/>
      <c r="M87" s="93">
        <f>M82</f>
        <v>0</v>
      </c>
    </row>
    <row r="88" spans="1:14" ht="4.5" customHeight="1" thickBot="1" x14ac:dyDescent="0.3">
      <c r="B88" s="130"/>
      <c r="C88" s="130"/>
      <c r="D88" s="130"/>
      <c r="E88" s="130"/>
      <c r="F88" s="130"/>
      <c r="G88" s="130"/>
      <c r="H88" s="130"/>
      <c r="I88" s="130"/>
      <c r="J88" s="144"/>
      <c r="K88" s="130"/>
      <c r="L88" s="130"/>
      <c r="M88" s="130"/>
    </row>
    <row r="89" spans="1:14" ht="13.8" thickBot="1" x14ac:dyDescent="0.3">
      <c r="B89" s="516" t="s">
        <v>238</v>
      </c>
      <c r="C89" s="517"/>
      <c r="D89" s="517"/>
      <c r="E89" s="517"/>
      <c r="F89" s="517"/>
      <c r="G89" s="517"/>
      <c r="H89" s="517"/>
      <c r="I89" s="518"/>
      <c r="J89" s="518"/>
      <c r="K89" s="518"/>
      <c r="L89" s="141"/>
      <c r="M89" s="103">
        <f>M87+(M87*2%)</f>
        <v>0</v>
      </c>
    </row>
    <row r="90" spans="1:14" ht="4.5" customHeight="1" thickBot="1" x14ac:dyDescent="0.3">
      <c r="B90" s="130"/>
      <c r="C90" s="130"/>
      <c r="D90" s="130"/>
      <c r="E90" s="130"/>
      <c r="F90" s="130"/>
      <c r="G90" s="130"/>
      <c r="H90" s="130"/>
      <c r="I90" s="130"/>
      <c r="J90" s="144"/>
      <c r="K90" s="130"/>
      <c r="L90" s="130"/>
      <c r="M90" s="130"/>
    </row>
    <row r="91" spans="1:14" ht="13.8" thickBot="1" x14ac:dyDescent="0.3">
      <c r="B91" s="516" t="s">
        <v>239</v>
      </c>
      <c r="C91" s="517"/>
      <c r="D91" s="517"/>
      <c r="E91" s="517"/>
      <c r="F91" s="517"/>
      <c r="G91" s="517"/>
      <c r="H91" s="517"/>
      <c r="I91" s="518"/>
      <c r="J91" s="518"/>
      <c r="K91" s="518"/>
      <c r="L91" s="141"/>
      <c r="M91" s="103">
        <f>M89+(M89*2%)</f>
        <v>0</v>
      </c>
    </row>
    <row r="92" spans="1:14" ht="6" customHeight="1" thickBot="1" x14ac:dyDescent="0.3">
      <c r="B92" s="130"/>
      <c r="C92" s="130"/>
      <c r="D92" s="130"/>
      <c r="E92" s="130"/>
      <c r="F92" s="130"/>
      <c r="G92" s="130"/>
      <c r="H92" s="130"/>
      <c r="I92" s="130"/>
      <c r="J92" s="144"/>
      <c r="K92" s="130"/>
      <c r="L92" s="130"/>
      <c r="M92" s="130"/>
    </row>
    <row r="93" spans="1:14" ht="13.8" thickBot="1" x14ac:dyDescent="0.3">
      <c r="B93" s="516" t="s">
        <v>240</v>
      </c>
      <c r="C93" s="517"/>
      <c r="D93" s="517"/>
      <c r="E93" s="517"/>
      <c r="F93" s="517"/>
      <c r="G93" s="517"/>
      <c r="H93" s="517"/>
      <c r="I93" s="518"/>
      <c r="J93" s="518"/>
      <c r="K93" s="518"/>
      <c r="L93" s="141"/>
      <c r="M93" s="103">
        <f>M91+(M91*2%)</f>
        <v>0</v>
      </c>
    </row>
    <row r="94" spans="1:14" ht="16.5" customHeight="1" thickBot="1" x14ac:dyDescent="0.3">
      <c r="B94" s="130"/>
      <c r="C94" s="130"/>
      <c r="D94" s="130"/>
      <c r="E94" s="130"/>
      <c r="F94" s="130"/>
      <c r="G94" s="130"/>
      <c r="H94" s="130"/>
      <c r="I94" s="130"/>
      <c r="J94" s="144"/>
      <c r="K94" s="130"/>
      <c r="L94" s="130"/>
      <c r="M94" s="130"/>
    </row>
    <row r="95" spans="1:14" ht="36" customHeight="1" thickBot="1" x14ac:dyDescent="0.3">
      <c r="B95" s="512" t="s">
        <v>133</v>
      </c>
      <c r="C95" s="513"/>
      <c r="D95" s="514"/>
      <c r="E95" s="514"/>
      <c r="F95" s="514"/>
      <c r="G95" s="514"/>
      <c r="H95" s="514"/>
      <c r="I95" s="514"/>
      <c r="J95" s="514"/>
      <c r="K95" s="514"/>
      <c r="L95" s="515"/>
      <c r="M95" s="94">
        <f>SUM(M87,M89,M91,M93)</f>
        <v>0</v>
      </c>
    </row>
    <row r="96" spans="1:14" s="144" customFormat="1" ht="51.45" customHeight="1" x14ac:dyDescent="0.25">
      <c r="A96" s="178"/>
      <c r="B96" s="433" t="s">
        <v>241</v>
      </c>
      <c r="C96" s="433"/>
      <c r="D96" s="433"/>
      <c r="E96" s="433"/>
      <c r="F96" s="433"/>
      <c r="G96" s="433"/>
      <c r="H96" s="433"/>
      <c r="I96" s="433"/>
      <c r="J96" s="433"/>
      <c r="K96" s="433"/>
      <c r="L96" s="433"/>
      <c r="M96" s="433"/>
      <c r="N96" s="178"/>
    </row>
    <row r="97" spans="1:14" s="1" customFormat="1" ht="15.6" x14ac:dyDescent="0.3">
      <c r="A97" s="173"/>
      <c r="B97" s="182" t="s">
        <v>74</v>
      </c>
      <c r="C97" s="176"/>
      <c r="D97" s="176"/>
      <c r="E97" s="176"/>
      <c r="F97" s="176"/>
      <c r="G97" s="176"/>
      <c r="H97" s="176"/>
      <c r="I97" s="176"/>
      <c r="J97" s="176"/>
      <c r="K97" s="176"/>
      <c r="L97" s="176"/>
      <c r="M97" s="176"/>
      <c r="N97" s="173"/>
    </row>
    <row r="98" spans="1:14" s="1" customFormat="1" ht="6" customHeight="1" thickBot="1" x14ac:dyDescent="0.35">
      <c r="A98" s="173"/>
      <c r="B98" s="182"/>
      <c r="C98" s="176"/>
      <c r="D98" s="176"/>
      <c r="E98" s="176"/>
      <c r="F98" s="176"/>
      <c r="G98" s="176"/>
      <c r="H98" s="176"/>
      <c r="I98" s="176"/>
      <c r="J98" s="176"/>
      <c r="K98" s="176"/>
      <c r="L98" s="176"/>
      <c r="M98" s="176"/>
      <c r="N98" s="173"/>
    </row>
    <row r="99" spans="1:14" s="1" customFormat="1" ht="13.8" thickBot="1" x14ac:dyDescent="0.3">
      <c r="A99" s="173"/>
      <c r="B99" s="174" t="s">
        <v>71</v>
      </c>
      <c r="C99" s="451" t="s">
        <v>236</v>
      </c>
      <c r="D99" s="452"/>
      <c r="E99" s="452"/>
      <c r="F99" s="452"/>
      <c r="G99" s="452"/>
      <c r="H99" s="452"/>
      <c r="I99" s="452"/>
      <c r="J99" s="452"/>
      <c r="K99" s="452"/>
      <c r="L99" s="452"/>
      <c r="M99" s="453"/>
      <c r="N99" s="173"/>
    </row>
    <row r="100" spans="1:14" s="1" customFormat="1" ht="85.5" customHeight="1" thickBot="1" x14ac:dyDescent="0.3">
      <c r="A100" s="173"/>
      <c r="B100" s="434"/>
      <c r="C100" s="435"/>
      <c r="D100" s="435"/>
      <c r="E100" s="435"/>
      <c r="F100" s="435"/>
      <c r="G100" s="435"/>
      <c r="H100" s="435"/>
      <c r="I100" s="435"/>
      <c r="J100" s="435"/>
      <c r="K100" s="435"/>
      <c r="L100" s="435"/>
      <c r="M100" s="436"/>
      <c r="N100" s="173"/>
    </row>
    <row r="101" spans="1:14" s="1" customFormat="1" ht="13.8" thickBot="1" x14ac:dyDescent="0.3">
      <c r="A101" s="173"/>
      <c r="B101" s="175"/>
      <c r="C101" s="176"/>
      <c r="D101" s="176"/>
      <c r="E101" s="176"/>
      <c r="F101" s="176"/>
      <c r="G101" s="176"/>
      <c r="H101" s="176"/>
      <c r="I101" s="176"/>
      <c r="J101" s="176"/>
      <c r="K101" s="176"/>
      <c r="L101" s="176"/>
      <c r="M101" s="176"/>
      <c r="N101" s="173"/>
    </row>
    <row r="102" spans="1:14" s="1" customFormat="1" ht="42" customHeight="1" thickBot="1" x14ac:dyDescent="0.3">
      <c r="A102" s="173"/>
      <c r="B102" s="174" t="s">
        <v>72</v>
      </c>
      <c r="C102" s="437" t="s">
        <v>237</v>
      </c>
      <c r="D102" s="438"/>
      <c r="E102" s="438"/>
      <c r="F102" s="438"/>
      <c r="G102" s="438"/>
      <c r="H102" s="438"/>
      <c r="I102" s="438"/>
      <c r="J102" s="438"/>
      <c r="K102" s="438"/>
      <c r="L102" s="438"/>
      <c r="M102" s="439"/>
      <c r="N102" s="173"/>
    </row>
    <row r="103" spans="1:14" s="1" customFormat="1" ht="99.75" customHeight="1" thickBot="1" x14ac:dyDescent="0.3">
      <c r="A103" s="173"/>
      <c r="B103" s="434"/>
      <c r="C103" s="435"/>
      <c r="D103" s="435"/>
      <c r="E103" s="435"/>
      <c r="F103" s="435"/>
      <c r="G103" s="435"/>
      <c r="H103" s="435"/>
      <c r="I103" s="435"/>
      <c r="J103" s="435"/>
      <c r="K103" s="435"/>
      <c r="L103" s="435"/>
      <c r="M103" s="436"/>
      <c r="N103" s="173"/>
    </row>
    <row r="104" spans="1:14" s="1" customFormat="1" ht="13.8" thickBot="1" x14ac:dyDescent="0.3">
      <c r="A104" s="173"/>
      <c r="B104" s="175"/>
      <c r="C104" s="176"/>
      <c r="D104" s="176"/>
      <c r="E104" s="176"/>
      <c r="F104" s="176"/>
      <c r="G104" s="176"/>
      <c r="H104" s="176"/>
      <c r="I104" s="176"/>
      <c r="J104" s="176"/>
      <c r="K104" s="176"/>
      <c r="L104" s="176"/>
      <c r="M104" s="176"/>
      <c r="N104" s="173"/>
    </row>
    <row r="105" spans="1:14" s="1" customFormat="1" ht="13.8" thickBot="1" x14ac:dyDescent="0.3">
      <c r="A105" s="173"/>
      <c r="B105" s="174" t="s">
        <v>73</v>
      </c>
      <c r="C105" s="438" t="s">
        <v>69</v>
      </c>
      <c r="D105" s="438"/>
      <c r="E105" s="438"/>
      <c r="F105" s="438"/>
      <c r="G105" s="438"/>
      <c r="H105" s="438"/>
      <c r="I105" s="438"/>
      <c r="J105" s="438"/>
      <c r="K105" s="438"/>
      <c r="L105" s="438"/>
      <c r="M105" s="439"/>
      <c r="N105" s="173"/>
    </row>
    <row r="106" spans="1:14" s="1" customFormat="1" ht="99.75" customHeight="1" thickBot="1" x14ac:dyDescent="0.3">
      <c r="A106" s="173"/>
      <c r="B106" s="434"/>
      <c r="C106" s="435"/>
      <c r="D106" s="435"/>
      <c r="E106" s="435"/>
      <c r="F106" s="435"/>
      <c r="G106" s="435"/>
      <c r="H106" s="435"/>
      <c r="I106" s="435"/>
      <c r="J106" s="435"/>
      <c r="K106" s="435"/>
      <c r="L106" s="435"/>
      <c r="M106" s="436"/>
      <c r="N106" s="173"/>
    </row>
    <row r="107" spans="1:14" s="177" customFormat="1" x14ac:dyDescent="0.25"/>
    <row r="108" spans="1:14" s="1" customFormat="1" x14ac:dyDescent="0.25">
      <c r="A108" s="144"/>
      <c r="B108" s="179" t="s">
        <v>36</v>
      </c>
      <c r="C108" s="179"/>
      <c r="D108" s="176"/>
      <c r="E108" s="176"/>
      <c r="F108" s="176"/>
      <c r="G108" s="176"/>
      <c r="H108" s="176"/>
      <c r="I108" s="176"/>
      <c r="J108" s="176"/>
      <c r="K108" s="176"/>
      <c r="L108" s="176"/>
      <c r="M108" s="176"/>
      <c r="N108" s="173"/>
    </row>
    <row r="109" spans="1:14" s="1" customFormat="1" ht="6" customHeight="1" x14ac:dyDescent="0.25">
      <c r="A109" s="144"/>
      <c r="B109" s="176"/>
      <c r="C109" s="176"/>
      <c r="D109" s="176"/>
      <c r="E109" s="176"/>
      <c r="F109" s="176"/>
      <c r="G109" s="176"/>
      <c r="H109" s="176"/>
      <c r="I109" s="176"/>
      <c r="J109" s="176"/>
      <c r="K109" s="176"/>
      <c r="L109" s="176"/>
      <c r="M109" s="176"/>
      <c r="N109" s="173"/>
    </row>
    <row r="110" spans="1:14" s="1" customFormat="1" x14ac:dyDescent="0.25">
      <c r="A110" s="144"/>
      <c r="B110" s="180" t="s">
        <v>399</v>
      </c>
      <c r="C110" s="176"/>
      <c r="D110" s="176"/>
      <c r="E110" s="176"/>
      <c r="F110" s="176"/>
      <c r="G110" s="176"/>
      <c r="H110" s="176"/>
      <c r="I110" s="176"/>
      <c r="J110" s="176"/>
      <c r="K110" s="176"/>
      <c r="L110" s="176"/>
      <c r="M110" s="176"/>
      <c r="N110" s="173"/>
    </row>
    <row r="111" spans="1:14" s="1" customFormat="1" x14ac:dyDescent="0.25">
      <c r="A111" s="144"/>
      <c r="B111" s="176" t="s">
        <v>24</v>
      </c>
      <c r="C111" s="176"/>
      <c r="D111" s="176"/>
      <c r="E111" s="176"/>
      <c r="F111" s="176"/>
      <c r="G111" s="176"/>
      <c r="H111" s="176"/>
      <c r="I111" s="176"/>
      <c r="J111" s="176"/>
      <c r="K111" s="176"/>
      <c r="L111" s="176"/>
      <c r="M111" s="176"/>
      <c r="N111" s="173"/>
    </row>
    <row r="112" spans="1:14" s="1" customFormat="1" x14ac:dyDescent="0.25">
      <c r="A112" s="144"/>
      <c r="B112" s="176"/>
      <c r="C112" s="176"/>
      <c r="D112" s="176"/>
      <c r="E112" s="176"/>
      <c r="F112" s="176"/>
      <c r="G112" s="176"/>
      <c r="H112" s="176"/>
      <c r="I112" s="176"/>
      <c r="J112" s="176"/>
      <c r="K112" s="176"/>
      <c r="L112" s="176"/>
      <c r="M112" s="176"/>
      <c r="N112" s="173"/>
    </row>
    <row r="113" spans="1:14" s="1" customFormat="1" x14ac:dyDescent="0.25">
      <c r="A113" s="144"/>
      <c r="B113" s="431" t="s">
        <v>25</v>
      </c>
      <c r="C113" s="431"/>
      <c r="D113" s="431"/>
      <c r="E113" s="432"/>
      <c r="F113" s="432"/>
      <c r="G113" s="432"/>
      <c r="H113" s="432"/>
      <c r="I113" s="432"/>
      <c r="J113" s="432"/>
      <c r="K113" s="432"/>
      <c r="L113" s="432"/>
      <c r="M113" s="432"/>
      <c r="N113" s="142"/>
    </row>
    <row r="114" spans="1:14" s="1" customFormat="1" x14ac:dyDescent="0.25">
      <c r="A114" s="144"/>
      <c r="B114" s="431" t="s">
        <v>26</v>
      </c>
      <c r="C114" s="431"/>
      <c r="D114" s="431"/>
      <c r="E114" s="432"/>
      <c r="F114" s="432"/>
      <c r="G114" s="432"/>
      <c r="H114" s="432"/>
      <c r="I114" s="432"/>
      <c r="J114" s="432"/>
      <c r="K114" s="432"/>
      <c r="L114" s="432"/>
      <c r="M114" s="432"/>
      <c r="N114" s="142"/>
    </row>
    <row r="115" spans="1:14" s="1" customFormat="1" x14ac:dyDescent="0.25">
      <c r="A115" s="144"/>
      <c r="B115" s="431" t="s">
        <v>27</v>
      </c>
      <c r="C115" s="431"/>
      <c r="D115" s="431"/>
      <c r="E115" s="432"/>
      <c r="F115" s="432"/>
      <c r="G115" s="432"/>
      <c r="H115" s="432"/>
      <c r="I115" s="432"/>
      <c r="J115" s="432"/>
      <c r="K115" s="432"/>
      <c r="L115" s="432"/>
      <c r="M115" s="432"/>
      <c r="N115" s="142"/>
    </row>
    <row r="116" spans="1:14" s="1" customFormat="1" x14ac:dyDescent="0.25">
      <c r="A116" s="144"/>
      <c r="B116" s="431" t="s">
        <v>23</v>
      </c>
      <c r="C116" s="431"/>
      <c r="D116" s="431"/>
      <c r="E116" s="432"/>
      <c r="F116" s="432"/>
      <c r="G116" s="432"/>
      <c r="H116" s="432"/>
      <c r="I116" s="432"/>
      <c r="J116" s="432"/>
      <c r="K116" s="432"/>
      <c r="L116" s="432"/>
      <c r="M116" s="432"/>
      <c r="N116" s="142"/>
    </row>
    <row r="117" spans="1:14" s="1" customFormat="1" x14ac:dyDescent="0.25">
      <c r="A117" s="144"/>
      <c r="B117" s="144"/>
      <c r="C117" s="144"/>
      <c r="D117" s="144"/>
      <c r="E117" s="144"/>
      <c r="F117" s="144"/>
      <c r="G117" s="144"/>
      <c r="H117" s="144"/>
      <c r="I117" s="144"/>
      <c r="J117" s="144"/>
      <c r="K117" s="144"/>
      <c r="L117" s="144"/>
      <c r="M117" s="144"/>
      <c r="N117" s="144"/>
    </row>
  </sheetData>
  <sheetProtection algorithmName="SHA-512" hashValue="pix5KmLkK5C1gAHnt+Tp9EHLSG3XQFePyyDeRKvl92NeOlr6/uP9UEapJTtgwNgGEijCIR8ke70EJTeHEszgjw==" saltValue="9iLrWgOODYnPWp3xGYfMpA==" spinCount="100000" sheet="1" objects="1" scenarios="1"/>
  <mergeCells count="92">
    <mergeCell ref="B70:K70"/>
    <mergeCell ref="B71:K71"/>
    <mergeCell ref="B72:L72"/>
    <mergeCell ref="B74:L74"/>
    <mergeCell ref="B75:M75"/>
    <mergeCell ref="B64:L64"/>
    <mergeCell ref="B66:K66"/>
    <mergeCell ref="B67:K67"/>
    <mergeCell ref="B68:K68"/>
    <mergeCell ref="B69:K69"/>
    <mergeCell ref="B59:K59"/>
    <mergeCell ref="B60:K60"/>
    <mergeCell ref="B61:K61"/>
    <mergeCell ref="B62:K62"/>
    <mergeCell ref="B63:K63"/>
    <mergeCell ref="B53:K53"/>
    <mergeCell ref="B54:K54"/>
    <mergeCell ref="B55:K55"/>
    <mergeCell ref="B56:L56"/>
    <mergeCell ref="B58:K58"/>
    <mergeCell ref="B48:K48"/>
    <mergeCell ref="B49:K49"/>
    <mergeCell ref="B50:K50"/>
    <mergeCell ref="B51:K51"/>
    <mergeCell ref="B52:K52"/>
    <mergeCell ref="E37:M37"/>
    <mergeCell ref="B95:L95"/>
    <mergeCell ref="B93:H93"/>
    <mergeCell ref="I93:K93"/>
    <mergeCell ref="B89:H89"/>
    <mergeCell ref="I89:K89"/>
    <mergeCell ref="B91:H91"/>
    <mergeCell ref="I91:K91"/>
    <mergeCell ref="C77:H78"/>
    <mergeCell ref="C80:H80"/>
    <mergeCell ref="C43:M43"/>
    <mergeCell ref="B87:L87"/>
    <mergeCell ref="C42:M42"/>
    <mergeCell ref="B45:M45"/>
    <mergeCell ref="B46:K46"/>
    <mergeCell ref="B47:K47"/>
    <mergeCell ref="C31:D31"/>
    <mergeCell ref="E31:M31"/>
    <mergeCell ref="C33:D33"/>
    <mergeCell ref="E33:M33"/>
    <mergeCell ref="E35:M35"/>
    <mergeCell ref="E25:M25"/>
    <mergeCell ref="C27:D27"/>
    <mergeCell ref="E27:M27"/>
    <mergeCell ref="C29:D29"/>
    <mergeCell ref="E29:M29"/>
    <mergeCell ref="B3:N3"/>
    <mergeCell ref="B84:M84"/>
    <mergeCell ref="B85:M85"/>
    <mergeCell ref="A1:N1"/>
    <mergeCell ref="B5:D5"/>
    <mergeCell ref="E5:M5"/>
    <mergeCell ref="E7:M7"/>
    <mergeCell ref="E9:M9"/>
    <mergeCell ref="E11:M11"/>
    <mergeCell ref="E13:M13"/>
    <mergeCell ref="B17:B33"/>
    <mergeCell ref="E17:M17"/>
    <mergeCell ref="E19:M19"/>
    <mergeCell ref="C23:D23"/>
    <mergeCell ref="E23:M23"/>
    <mergeCell ref="C25:D25"/>
    <mergeCell ref="J80:K80"/>
    <mergeCell ref="J77:K78"/>
    <mergeCell ref="B81:I81"/>
    <mergeCell ref="C99:M99"/>
    <mergeCell ref="B82:L82"/>
    <mergeCell ref="L77:L78"/>
    <mergeCell ref="B77:B78"/>
    <mergeCell ref="I77:I78"/>
    <mergeCell ref="M77:M78"/>
    <mergeCell ref="E21:M21"/>
    <mergeCell ref="B115:D115"/>
    <mergeCell ref="E115:M115"/>
    <mergeCell ref="B116:D116"/>
    <mergeCell ref="E116:M116"/>
    <mergeCell ref="B96:M96"/>
    <mergeCell ref="B113:D113"/>
    <mergeCell ref="E113:M113"/>
    <mergeCell ref="B114:D114"/>
    <mergeCell ref="E114:M114"/>
    <mergeCell ref="B100:M100"/>
    <mergeCell ref="C102:M102"/>
    <mergeCell ref="B103:M103"/>
    <mergeCell ref="C105:M105"/>
    <mergeCell ref="B106:M106"/>
    <mergeCell ref="J81:K81"/>
  </mergeCells>
  <dataValidations count="1">
    <dataValidation type="textLength" operator="lessThanOrEqual" allowBlank="1" showInputMessage="1" showErrorMessage="1" promptTitle="Text Length" prompt="The data in this box is limited to maximum 1500 characters" sqref="B100:M100 B103:M103 B106:M106">
      <formula1>1500</formula1>
    </dataValidation>
  </dataValidations>
  <pageMargins left="0.7" right="0.7" top="0.75" bottom="0.75" header="0.3" footer="0.3"/>
  <pageSetup paperSize="9" scale="62" fitToHeight="0" orientation="portrait" r:id="rId1"/>
  <rowBreaks count="1" manualBreakCount="1">
    <brk id="38" max="1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19"/>
  <sheetViews>
    <sheetView view="pageBreakPreview" topLeftCell="A37" zoomScale="90" zoomScaleNormal="100" zoomScaleSheetLayoutView="90" workbookViewId="0">
      <selection activeCell="B108" sqref="B108:M108"/>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22.5546875"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309</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row>
    <row r="4" spans="1:19" s="27" customFormat="1" x14ac:dyDescent="0.25"/>
    <row r="5" spans="1:19" s="29" customFormat="1" ht="24" customHeight="1" x14ac:dyDescent="0.25">
      <c r="A5" s="28"/>
      <c r="B5" s="470" t="s">
        <v>62</v>
      </c>
      <c r="C5" s="471"/>
      <c r="D5" s="472"/>
      <c r="E5" s="473">
        <v>820000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334</v>
      </c>
      <c r="F9" s="480"/>
      <c r="G9" s="480"/>
      <c r="H9" s="480"/>
      <c r="I9" s="480"/>
      <c r="J9" s="480"/>
      <c r="K9" s="480"/>
      <c r="L9" s="480"/>
      <c r="M9" s="481"/>
    </row>
    <row r="10" spans="1:19" s="27" customFormat="1" ht="6" customHeight="1" x14ac:dyDescent="0.25">
      <c r="B10" s="38"/>
      <c r="C10" s="38"/>
      <c r="D10" s="38"/>
    </row>
    <row r="11" spans="1:19" x14ac:dyDescent="0.25">
      <c r="B11" s="35" t="s">
        <v>30</v>
      </c>
      <c r="C11" s="36"/>
      <c r="D11" s="37"/>
      <c r="E11" s="482" t="s">
        <v>139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400</v>
      </c>
      <c r="F17" s="557"/>
      <c r="G17" s="557"/>
      <c r="H17" s="557"/>
      <c r="I17" s="557"/>
      <c r="J17" s="557"/>
      <c r="K17" s="557"/>
      <c r="L17" s="557"/>
      <c r="M17" s="558"/>
    </row>
    <row r="18" spans="2:19" s="27" customFormat="1" ht="6" customHeight="1" x14ac:dyDescent="0.25">
      <c r="B18" s="489"/>
      <c r="C18" s="38"/>
      <c r="D18" s="38"/>
    </row>
    <row r="19" spans="2:19" ht="12.75" customHeight="1" x14ac:dyDescent="0.25">
      <c r="B19" s="489"/>
      <c r="C19" s="36" t="s">
        <v>10</v>
      </c>
      <c r="D19" s="37"/>
      <c r="E19" s="704" t="s">
        <v>140</v>
      </c>
      <c r="F19" s="702"/>
      <c r="G19" s="702"/>
      <c r="H19" s="702"/>
      <c r="I19" s="702"/>
      <c r="J19" s="702"/>
      <c r="K19" s="702"/>
      <c r="L19" s="702"/>
      <c r="M19" s="703"/>
    </row>
    <row r="20" spans="2:19" s="27" customFormat="1" ht="6" customHeight="1" x14ac:dyDescent="0.25">
      <c r="B20" s="489"/>
      <c r="C20" s="43"/>
      <c r="D20" s="38"/>
      <c r="E20" s="81"/>
      <c r="F20" s="81"/>
      <c r="G20" s="81"/>
      <c r="H20" s="81"/>
      <c r="I20" s="81"/>
      <c r="J20" s="81"/>
      <c r="K20" s="81"/>
      <c r="L20" s="81"/>
      <c r="M20" s="81"/>
    </row>
    <row r="21" spans="2:19" ht="103.8" customHeight="1" x14ac:dyDescent="0.25">
      <c r="B21" s="489"/>
      <c r="C21" s="40" t="s">
        <v>12</v>
      </c>
      <c r="D21" s="44"/>
      <c r="E21" s="704" t="s">
        <v>199</v>
      </c>
      <c r="F21" s="702"/>
      <c r="G21" s="702"/>
      <c r="H21" s="702"/>
      <c r="I21" s="702"/>
      <c r="J21" s="702"/>
      <c r="K21" s="702"/>
      <c r="L21" s="702"/>
      <c r="M21" s="703"/>
    </row>
    <row r="22" spans="2:19" s="27" customFormat="1" ht="6" customHeight="1" x14ac:dyDescent="0.25">
      <c r="B22" s="489"/>
      <c r="C22" s="43"/>
      <c r="D22" s="38"/>
      <c r="E22" s="81"/>
      <c r="F22" s="81"/>
      <c r="G22" s="81"/>
      <c r="H22" s="81"/>
      <c r="I22" s="81"/>
      <c r="J22" s="81"/>
      <c r="K22" s="81"/>
      <c r="L22" s="81"/>
      <c r="M22" s="81"/>
    </row>
    <row r="23" spans="2:19" ht="126" customHeight="1" x14ac:dyDescent="0.25">
      <c r="B23" s="489"/>
      <c r="C23" s="496" t="s">
        <v>158</v>
      </c>
      <c r="D23" s="497"/>
      <c r="E23" s="559" t="s">
        <v>145</v>
      </c>
      <c r="F23" s="510"/>
      <c r="G23" s="510"/>
      <c r="H23" s="510"/>
      <c r="I23" s="510"/>
      <c r="J23" s="510"/>
      <c r="K23" s="510"/>
      <c r="L23" s="510"/>
      <c r="M23" s="511"/>
    </row>
    <row r="24" spans="2:19" s="27" customFormat="1" ht="6" customHeight="1" x14ac:dyDescent="0.25">
      <c r="B24" s="489"/>
      <c r="C24" s="43"/>
      <c r="D24" s="38"/>
      <c r="E24" s="38"/>
      <c r="F24" s="38"/>
      <c r="G24" s="38"/>
      <c r="H24" s="38"/>
      <c r="I24" s="38"/>
      <c r="J24" s="38"/>
      <c r="K24" s="38"/>
      <c r="L24" s="38"/>
      <c r="M24" s="38"/>
    </row>
    <row r="25" spans="2:19" s="27" customFormat="1" ht="81.599999999999994" customHeight="1" x14ac:dyDescent="0.25">
      <c r="B25" s="489"/>
      <c r="C25" s="499" t="s">
        <v>80</v>
      </c>
      <c r="D25" s="497"/>
      <c r="E25" s="546" t="s">
        <v>368</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19.8"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38"/>
      <c r="F28" s="38"/>
      <c r="G28" s="38"/>
      <c r="H28" s="38"/>
      <c r="I28" s="38"/>
      <c r="J28" s="38"/>
      <c r="K28" s="38"/>
      <c r="L28" s="38"/>
      <c r="M28" s="38"/>
      <c r="N28" s="95"/>
    </row>
    <row r="29" spans="2:19" s="27" customFormat="1" ht="83.25" customHeight="1" x14ac:dyDescent="0.25">
      <c r="B29" s="489"/>
      <c r="C29" s="499" t="s">
        <v>14</v>
      </c>
      <c r="D29" s="497"/>
      <c r="E29" s="553" t="s">
        <v>146</v>
      </c>
      <c r="F29" s="554"/>
      <c r="G29" s="554"/>
      <c r="H29" s="554"/>
      <c r="I29" s="554"/>
      <c r="J29" s="554"/>
      <c r="K29" s="554"/>
      <c r="L29" s="554"/>
      <c r="M29" s="555"/>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294</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3.4" customHeight="1" x14ac:dyDescent="0.2">
      <c r="B42" s="48">
        <v>1</v>
      </c>
      <c r="C42" s="528" t="s">
        <v>274</v>
      </c>
      <c r="D42" s="528"/>
      <c r="E42" s="528"/>
      <c r="F42" s="528"/>
      <c r="G42" s="528"/>
      <c r="H42" s="528"/>
      <c r="I42" s="528"/>
      <c r="J42" s="528"/>
      <c r="K42" s="528"/>
      <c r="L42" s="528"/>
      <c r="M42" s="528"/>
    </row>
    <row r="43" spans="1:19" s="1" customFormat="1" ht="42" customHeight="1" x14ac:dyDescent="0.25">
      <c r="A43" s="145"/>
      <c r="B43" s="181">
        <v>2</v>
      </c>
      <c r="C43" s="528" t="s">
        <v>244</v>
      </c>
      <c r="D43" s="528"/>
      <c r="E43" s="528"/>
      <c r="F43" s="528"/>
      <c r="G43" s="528"/>
      <c r="H43" s="528"/>
      <c r="I43" s="528"/>
      <c r="J43" s="528"/>
      <c r="K43" s="528"/>
      <c r="L43" s="528"/>
      <c r="M43" s="528"/>
      <c r="N43" s="183"/>
    </row>
    <row r="44" spans="1:19" s="81" customFormat="1" ht="11.55" customHeight="1" x14ac:dyDescent="0.2">
      <c r="B44" s="82"/>
      <c r="C44" s="82"/>
      <c r="D44" s="82"/>
      <c r="E44" s="83"/>
      <c r="F44" s="83"/>
      <c r="G44" s="83"/>
      <c r="H44" s="83"/>
      <c r="I44" s="83"/>
      <c r="J44" s="83"/>
      <c r="K44" s="83"/>
      <c r="L44" s="83"/>
      <c r="M44" s="83"/>
    </row>
    <row r="45" spans="1:19" s="218" customFormat="1" ht="15" customHeight="1" x14ac:dyDescent="0.25">
      <c r="A45" s="142"/>
      <c r="B45" s="532" t="s">
        <v>157</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295</v>
      </c>
      <c r="C74" s="543"/>
      <c r="D74" s="543"/>
      <c r="E74" s="543"/>
      <c r="F74" s="543"/>
      <c r="G74" s="543"/>
      <c r="H74" s="543"/>
      <c r="I74" s="543"/>
      <c r="J74" s="543"/>
      <c r="K74" s="543"/>
      <c r="L74" s="544"/>
      <c r="M74" s="228">
        <f>SUM(M72,M64,M56)</f>
        <v>0</v>
      </c>
    </row>
    <row r="75" spans="1:14" s="218" customFormat="1" ht="28.8" customHeight="1" x14ac:dyDescent="0.25">
      <c r="A75" s="142"/>
      <c r="B75" s="545" t="s">
        <v>293</v>
      </c>
      <c r="C75" s="545"/>
      <c r="D75" s="545"/>
      <c r="E75" s="545"/>
      <c r="F75" s="545"/>
      <c r="G75" s="545"/>
      <c r="H75" s="545"/>
      <c r="I75" s="545"/>
      <c r="J75" s="545"/>
      <c r="K75" s="545"/>
      <c r="L75" s="545"/>
      <c r="M75" s="142"/>
    </row>
    <row r="76" spans="1:14" s="218" customFormat="1" x14ac:dyDescent="0.25">
      <c r="A76" s="95"/>
      <c r="B76" s="122"/>
      <c r="C76" s="122"/>
      <c r="D76" s="122"/>
      <c r="E76" s="122"/>
      <c r="F76" s="122"/>
      <c r="G76" s="122"/>
      <c r="H76" s="122"/>
      <c r="I76" s="122"/>
      <c r="J76" s="122"/>
      <c r="K76" s="122"/>
      <c r="L76" s="122"/>
      <c r="M76" s="122"/>
      <c r="N76" s="95"/>
    </row>
    <row r="77" spans="1:14" s="1" customFormat="1" x14ac:dyDescent="0.25">
      <c r="A77" s="27"/>
      <c r="B77" s="459" t="s">
        <v>0</v>
      </c>
      <c r="C77" s="519" t="s">
        <v>17</v>
      </c>
      <c r="D77" s="520"/>
      <c r="E77" s="520"/>
      <c r="F77" s="520"/>
      <c r="G77" s="520"/>
      <c r="H77" s="521"/>
      <c r="I77" s="459" t="s">
        <v>18</v>
      </c>
      <c r="J77" s="444" t="s">
        <v>19</v>
      </c>
      <c r="K77" s="445"/>
      <c r="L77" s="457" t="s">
        <v>167</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134" t="s">
        <v>141</v>
      </c>
      <c r="C79" s="134"/>
      <c r="D79" s="89"/>
      <c r="E79" s="89"/>
      <c r="F79" s="89"/>
      <c r="G79" s="90"/>
      <c r="H79" s="89"/>
      <c r="I79" s="89"/>
      <c r="J79" s="89"/>
      <c r="K79" s="89"/>
      <c r="L79" s="89"/>
      <c r="M79" s="89"/>
      <c r="N79" s="27"/>
    </row>
    <row r="80" spans="1:14" s="1" customFormat="1" ht="30" customHeight="1" x14ac:dyDescent="0.25">
      <c r="A80" s="27"/>
      <c r="B80" s="133" t="s">
        <v>3</v>
      </c>
      <c r="C80" s="525" t="s">
        <v>142</v>
      </c>
      <c r="D80" s="526"/>
      <c r="E80" s="526"/>
      <c r="F80" s="526"/>
      <c r="G80" s="526"/>
      <c r="H80" s="527"/>
      <c r="I80" s="133" t="s">
        <v>117</v>
      </c>
      <c r="J80" s="442">
        <v>168</v>
      </c>
      <c r="K80" s="443"/>
      <c r="L80" s="363">
        <f>M74</f>
        <v>0</v>
      </c>
      <c r="M80" s="96">
        <f>J80*L80</f>
        <v>0</v>
      </c>
      <c r="N80" s="27"/>
    </row>
    <row r="81" spans="1:14" s="1" customFormat="1" ht="30" customHeight="1" thickBot="1" x14ac:dyDescent="0.3">
      <c r="A81" s="27"/>
      <c r="B81" s="133" t="s">
        <v>4</v>
      </c>
      <c r="C81" s="525" t="s">
        <v>143</v>
      </c>
      <c r="D81" s="526"/>
      <c r="E81" s="526"/>
      <c r="F81" s="526"/>
      <c r="G81" s="526"/>
      <c r="H81" s="527"/>
      <c r="I81" s="133" t="s">
        <v>117</v>
      </c>
      <c r="J81" s="442">
        <v>168</v>
      </c>
      <c r="K81" s="443"/>
      <c r="L81" s="363">
        <f>M74</f>
        <v>0</v>
      </c>
      <c r="M81" s="111">
        <f>J81*L81</f>
        <v>0</v>
      </c>
      <c r="N81" s="27"/>
    </row>
    <row r="82" spans="1:14" s="1" customFormat="1" ht="26.4" customHeight="1" thickBot="1" x14ac:dyDescent="0.3">
      <c r="A82" s="27"/>
      <c r="B82" s="549" t="s">
        <v>107</v>
      </c>
      <c r="C82" s="549"/>
      <c r="D82" s="549"/>
      <c r="E82" s="549"/>
      <c r="F82" s="549"/>
      <c r="G82" s="549"/>
      <c r="H82" s="549"/>
      <c r="I82" s="91"/>
      <c r="J82" s="440">
        <f>SUM(J80:K81)</f>
        <v>336</v>
      </c>
      <c r="K82" s="441"/>
      <c r="L82" s="92" t="s">
        <v>5</v>
      </c>
      <c r="M82" s="97">
        <f>SUM(M80:M81)</f>
        <v>0</v>
      </c>
      <c r="N82" s="27"/>
    </row>
    <row r="83" spans="1:14" s="38" customFormat="1" ht="32.25" customHeight="1" thickBot="1" x14ac:dyDescent="0.25">
      <c r="B83" s="454" t="s">
        <v>21</v>
      </c>
      <c r="C83" s="455"/>
      <c r="D83" s="456"/>
      <c r="E83" s="456"/>
      <c r="F83" s="456"/>
      <c r="G83" s="456"/>
      <c r="H83" s="456"/>
      <c r="I83" s="456"/>
      <c r="J83" s="456"/>
      <c r="K83" s="456"/>
      <c r="L83" s="456"/>
      <c r="M83" s="93">
        <f>M82*52.143</f>
        <v>0</v>
      </c>
    </row>
    <row r="84" spans="1:14" s="1" customFormat="1" x14ac:dyDescent="0.25">
      <c r="A84" s="27"/>
      <c r="B84" s="130"/>
      <c r="C84" s="130"/>
      <c r="D84" s="130"/>
      <c r="E84" s="130"/>
      <c r="F84" s="130"/>
      <c r="G84" s="130"/>
      <c r="H84" s="130"/>
      <c r="I84" s="130"/>
      <c r="J84" s="144"/>
      <c r="K84" s="130"/>
      <c r="L84" s="130"/>
      <c r="M84" s="130"/>
      <c r="N84" s="27"/>
    </row>
    <row r="85" spans="1:14" s="130" customFormat="1" x14ac:dyDescent="0.25">
      <c r="A85" s="95"/>
      <c r="B85" s="462" t="s">
        <v>147</v>
      </c>
      <c r="C85" s="463"/>
      <c r="D85" s="463"/>
      <c r="E85" s="463"/>
      <c r="F85" s="463"/>
      <c r="G85" s="463"/>
      <c r="H85" s="463"/>
      <c r="I85" s="463"/>
      <c r="J85" s="463"/>
      <c r="K85" s="463"/>
      <c r="L85" s="463"/>
      <c r="M85" s="464"/>
      <c r="N85" s="95"/>
    </row>
    <row r="86" spans="1:14" s="1" customFormat="1" ht="70.05" customHeight="1" x14ac:dyDescent="0.25">
      <c r="A86" s="27"/>
      <c r="B86" s="465"/>
      <c r="C86" s="466"/>
      <c r="D86" s="466"/>
      <c r="E86" s="466"/>
      <c r="F86" s="466"/>
      <c r="G86" s="466"/>
      <c r="H86" s="466"/>
      <c r="I86" s="466"/>
      <c r="J86" s="466"/>
      <c r="K86" s="466"/>
      <c r="L86" s="466"/>
      <c r="M86" s="467"/>
      <c r="N86" s="27"/>
    </row>
    <row r="87" spans="1:14" s="1" customFormat="1" ht="13.8" thickBot="1" x14ac:dyDescent="0.3">
      <c r="A87" s="27"/>
      <c r="B87" s="20"/>
      <c r="C87" s="20"/>
      <c r="D87" s="20"/>
      <c r="E87" s="20"/>
      <c r="F87" s="20"/>
      <c r="G87" s="20"/>
      <c r="H87" s="20"/>
      <c r="I87" s="20"/>
      <c r="J87" s="20"/>
      <c r="K87" s="20"/>
      <c r="L87" s="20"/>
      <c r="M87" s="20"/>
      <c r="N87" s="27"/>
    </row>
    <row r="88" spans="1:14" s="38" customFormat="1" ht="13.5" customHeight="1" thickBot="1" x14ac:dyDescent="0.25">
      <c r="B88" s="529" t="s">
        <v>247</v>
      </c>
      <c r="C88" s="530"/>
      <c r="D88" s="530"/>
      <c r="E88" s="530"/>
      <c r="F88" s="530"/>
      <c r="G88" s="530"/>
      <c r="H88" s="530"/>
      <c r="I88" s="530"/>
      <c r="J88" s="530"/>
      <c r="K88" s="530"/>
      <c r="L88" s="531"/>
      <c r="M88" s="93">
        <f>M83</f>
        <v>0</v>
      </c>
    </row>
    <row r="89" spans="1:14" ht="4.5" customHeight="1" thickBot="1" x14ac:dyDescent="0.3">
      <c r="B89" s="130"/>
      <c r="C89" s="130"/>
      <c r="D89" s="130"/>
      <c r="E89" s="130"/>
      <c r="F89" s="130"/>
      <c r="G89" s="130"/>
      <c r="H89" s="130"/>
      <c r="I89" s="130"/>
      <c r="J89" s="144"/>
      <c r="K89" s="130"/>
      <c r="L89" s="130"/>
      <c r="M89" s="130"/>
    </row>
    <row r="90" spans="1:14" ht="13.8" thickBot="1" x14ac:dyDescent="0.3">
      <c r="B90" s="516" t="s">
        <v>238</v>
      </c>
      <c r="C90" s="517"/>
      <c r="D90" s="517"/>
      <c r="E90" s="517"/>
      <c r="F90" s="517"/>
      <c r="G90" s="517"/>
      <c r="H90" s="517"/>
      <c r="I90" s="518"/>
      <c r="J90" s="518"/>
      <c r="K90" s="518"/>
      <c r="L90" s="141"/>
      <c r="M90" s="103">
        <f>M88+(M88*2%)</f>
        <v>0</v>
      </c>
    </row>
    <row r="91" spans="1:14" ht="4.5" customHeight="1" thickBot="1" x14ac:dyDescent="0.3">
      <c r="B91" s="130"/>
      <c r="C91" s="130"/>
      <c r="D91" s="130"/>
      <c r="E91" s="130"/>
      <c r="F91" s="130"/>
      <c r="G91" s="130"/>
      <c r="H91" s="130"/>
      <c r="I91" s="130"/>
      <c r="J91" s="144"/>
      <c r="K91" s="130"/>
      <c r="L91" s="130"/>
      <c r="M91" s="130"/>
    </row>
    <row r="92" spans="1:14" ht="13.8" thickBot="1" x14ac:dyDescent="0.3">
      <c r="B92" s="516" t="s">
        <v>239</v>
      </c>
      <c r="C92" s="517"/>
      <c r="D92" s="517"/>
      <c r="E92" s="517"/>
      <c r="F92" s="517"/>
      <c r="G92" s="517"/>
      <c r="H92" s="517"/>
      <c r="I92" s="518"/>
      <c r="J92" s="518"/>
      <c r="K92" s="518"/>
      <c r="L92" s="141"/>
      <c r="M92" s="103">
        <f>M90+(M90*2%)</f>
        <v>0</v>
      </c>
    </row>
    <row r="93" spans="1:14" ht="6" customHeight="1" thickBot="1" x14ac:dyDescent="0.3">
      <c r="B93" s="130"/>
      <c r="C93" s="130"/>
      <c r="D93" s="130"/>
      <c r="E93" s="130"/>
      <c r="F93" s="130"/>
      <c r="G93" s="130"/>
      <c r="H93" s="130"/>
      <c r="I93" s="130"/>
      <c r="J93" s="144"/>
      <c r="K93" s="130"/>
      <c r="L93" s="130"/>
      <c r="M93" s="130"/>
    </row>
    <row r="94" spans="1:14" ht="13.8" thickBot="1" x14ac:dyDescent="0.3">
      <c r="B94" s="516" t="s">
        <v>240</v>
      </c>
      <c r="C94" s="517"/>
      <c r="D94" s="517"/>
      <c r="E94" s="517"/>
      <c r="F94" s="517"/>
      <c r="G94" s="517"/>
      <c r="H94" s="517"/>
      <c r="I94" s="518"/>
      <c r="J94" s="518"/>
      <c r="K94" s="518"/>
      <c r="L94" s="141"/>
      <c r="M94" s="103">
        <f>M92+(M92*2%)</f>
        <v>0</v>
      </c>
    </row>
    <row r="95" spans="1:14" s="1" customFormat="1" ht="16.5" customHeight="1" thickBot="1" x14ac:dyDescent="0.3">
      <c r="A95" s="27"/>
      <c r="B95" s="130"/>
      <c r="C95" s="130"/>
      <c r="D95" s="130"/>
      <c r="E95" s="130"/>
      <c r="F95" s="130"/>
      <c r="G95" s="130"/>
      <c r="H95" s="130"/>
      <c r="I95" s="130"/>
      <c r="J95" s="144"/>
      <c r="K95" s="130"/>
      <c r="L95" s="130"/>
      <c r="M95" s="130"/>
      <c r="N95" s="27"/>
    </row>
    <row r="96" spans="1:14" s="1" customFormat="1" ht="31.5" customHeight="1" thickBot="1" x14ac:dyDescent="0.3">
      <c r="A96" s="27"/>
      <c r="B96" s="512" t="s">
        <v>133</v>
      </c>
      <c r="C96" s="513"/>
      <c r="D96" s="514"/>
      <c r="E96" s="514"/>
      <c r="F96" s="514"/>
      <c r="G96" s="514"/>
      <c r="H96" s="514"/>
      <c r="I96" s="514"/>
      <c r="J96" s="514"/>
      <c r="K96" s="514"/>
      <c r="L96" s="515"/>
      <c r="M96" s="94">
        <f>SUM(M92+M90+M88+M94)</f>
        <v>0</v>
      </c>
      <c r="N96" s="27"/>
    </row>
    <row r="97" spans="1:14" s="144" customFormat="1" ht="44.4" customHeight="1" x14ac:dyDescent="0.25">
      <c r="A97" s="178"/>
      <c r="B97" s="433" t="s">
        <v>241</v>
      </c>
      <c r="C97" s="433"/>
      <c r="D97" s="433"/>
      <c r="E97" s="433"/>
      <c r="F97" s="433"/>
      <c r="G97" s="433"/>
      <c r="H97" s="433"/>
      <c r="I97" s="433"/>
      <c r="J97" s="433"/>
      <c r="K97" s="433"/>
      <c r="L97" s="433"/>
      <c r="M97" s="433"/>
      <c r="N97" s="178"/>
    </row>
    <row r="98" spans="1:14" s="230" customFormat="1" x14ac:dyDescent="0.25">
      <c r="A98" s="178"/>
      <c r="B98" s="238"/>
      <c r="C98" s="238"/>
      <c r="D98" s="238"/>
      <c r="E98" s="238"/>
      <c r="F98" s="238"/>
      <c r="G98" s="238"/>
      <c r="H98" s="238"/>
      <c r="I98" s="238"/>
      <c r="J98" s="238"/>
      <c r="K98" s="238"/>
      <c r="L98" s="238"/>
      <c r="M98" s="238"/>
      <c r="N98" s="178"/>
    </row>
    <row r="99" spans="1:14" s="1" customFormat="1" ht="15.6" x14ac:dyDescent="0.3">
      <c r="A99" s="173"/>
      <c r="B99" s="182" t="s">
        <v>74</v>
      </c>
      <c r="C99" s="176"/>
      <c r="D99" s="176"/>
      <c r="E99" s="176"/>
      <c r="F99" s="176"/>
      <c r="G99" s="176"/>
      <c r="H99" s="176"/>
      <c r="I99" s="176"/>
      <c r="J99" s="176"/>
      <c r="K99" s="176"/>
      <c r="L99" s="176"/>
      <c r="M99" s="176"/>
      <c r="N99" s="173"/>
    </row>
    <row r="100" spans="1:14" s="1" customFormat="1" ht="6" customHeight="1" thickBot="1" x14ac:dyDescent="0.35">
      <c r="A100" s="173"/>
      <c r="B100" s="182"/>
      <c r="C100" s="176"/>
      <c r="D100" s="176"/>
      <c r="E100" s="176"/>
      <c r="F100" s="176"/>
      <c r="G100" s="176"/>
      <c r="H100" s="176"/>
      <c r="I100" s="176"/>
      <c r="J100" s="176"/>
      <c r="K100" s="176"/>
      <c r="L100" s="176"/>
      <c r="M100" s="176"/>
      <c r="N100" s="173"/>
    </row>
    <row r="101" spans="1:14" s="1" customFormat="1" ht="26.25" customHeight="1" thickBot="1" x14ac:dyDescent="0.3">
      <c r="A101" s="173"/>
      <c r="B101" s="174" t="s">
        <v>71</v>
      </c>
      <c r="C101" s="451" t="s">
        <v>242</v>
      </c>
      <c r="D101" s="452"/>
      <c r="E101" s="452"/>
      <c r="F101" s="452"/>
      <c r="G101" s="452"/>
      <c r="H101" s="452"/>
      <c r="I101" s="452"/>
      <c r="J101" s="452"/>
      <c r="K101" s="452"/>
      <c r="L101" s="452"/>
      <c r="M101" s="453"/>
      <c r="N101" s="173"/>
    </row>
    <row r="102" spans="1:14" s="1" customFormat="1" ht="85.5" customHeight="1" thickBot="1" x14ac:dyDescent="0.3">
      <c r="A102" s="173"/>
      <c r="B102" s="434"/>
      <c r="C102" s="435"/>
      <c r="D102" s="435"/>
      <c r="E102" s="435"/>
      <c r="F102" s="435"/>
      <c r="G102" s="435"/>
      <c r="H102" s="435"/>
      <c r="I102" s="435"/>
      <c r="J102" s="435"/>
      <c r="K102" s="435"/>
      <c r="L102" s="435"/>
      <c r="M102" s="436"/>
      <c r="N102" s="173"/>
    </row>
    <row r="103" spans="1:14" s="1" customFormat="1" ht="13.8" thickBot="1" x14ac:dyDescent="0.3">
      <c r="A103" s="173"/>
      <c r="B103" s="175"/>
      <c r="C103" s="176"/>
      <c r="D103" s="176"/>
      <c r="E103" s="176"/>
      <c r="F103" s="176"/>
      <c r="G103" s="176"/>
      <c r="H103" s="176"/>
      <c r="I103" s="176"/>
      <c r="J103" s="176"/>
      <c r="K103" s="176"/>
      <c r="L103" s="176"/>
      <c r="M103" s="176"/>
      <c r="N103" s="173"/>
    </row>
    <row r="104" spans="1:14" s="1" customFormat="1" ht="42" customHeight="1" thickBot="1" x14ac:dyDescent="0.3">
      <c r="A104" s="173"/>
      <c r="B104" s="174" t="s">
        <v>72</v>
      </c>
      <c r="C104" s="437" t="s">
        <v>237</v>
      </c>
      <c r="D104" s="438"/>
      <c r="E104" s="438"/>
      <c r="F104" s="438"/>
      <c r="G104" s="438"/>
      <c r="H104" s="438"/>
      <c r="I104" s="438"/>
      <c r="J104" s="438"/>
      <c r="K104" s="438"/>
      <c r="L104" s="438"/>
      <c r="M104" s="439"/>
      <c r="N104" s="173"/>
    </row>
    <row r="105" spans="1:14" s="1" customFormat="1" ht="99.75" customHeight="1" thickBot="1" x14ac:dyDescent="0.3">
      <c r="A105" s="173"/>
      <c r="B105" s="434"/>
      <c r="C105" s="435"/>
      <c r="D105" s="435"/>
      <c r="E105" s="435"/>
      <c r="F105" s="435"/>
      <c r="G105" s="435"/>
      <c r="H105" s="435"/>
      <c r="I105" s="435"/>
      <c r="J105" s="435"/>
      <c r="K105" s="435"/>
      <c r="L105" s="435"/>
      <c r="M105" s="436"/>
      <c r="N105" s="173"/>
    </row>
    <row r="106" spans="1:14" s="1" customFormat="1" ht="13.8" thickBot="1" x14ac:dyDescent="0.3">
      <c r="A106" s="173"/>
      <c r="B106" s="175"/>
      <c r="C106" s="176"/>
      <c r="D106" s="176"/>
      <c r="E106" s="176"/>
      <c r="F106" s="176"/>
      <c r="G106" s="176"/>
      <c r="H106" s="176"/>
      <c r="I106" s="176"/>
      <c r="J106" s="176"/>
      <c r="K106" s="176"/>
      <c r="L106" s="176"/>
      <c r="M106" s="176"/>
      <c r="N106" s="173"/>
    </row>
    <row r="107" spans="1:14" s="1" customFormat="1" ht="13.8" thickBot="1" x14ac:dyDescent="0.3">
      <c r="A107" s="173"/>
      <c r="B107" s="174" t="s">
        <v>73</v>
      </c>
      <c r="C107" s="438" t="s">
        <v>69</v>
      </c>
      <c r="D107" s="438"/>
      <c r="E107" s="438"/>
      <c r="F107" s="438"/>
      <c r="G107" s="438"/>
      <c r="H107" s="438"/>
      <c r="I107" s="438"/>
      <c r="J107" s="438"/>
      <c r="K107" s="438"/>
      <c r="L107" s="438"/>
      <c r="M107" s="439"/>
      <c r="N107" s="173"/>
    </row>
    <row r="108" spans="1:14" s="1" customFormat="1" ht="99.75" customHeight="1" thickBot="1" x14ac:dyDescent="0.3">
      <c r="A108" s="173"/>
      <c r="B108" s="434"/>
      <c r="C108" s="435"/>
      <c r="D108" s="435"/>
      <c r="E108" s="435"/>
      <c r="F108" s="435"/>
      <c r="G108" s="435"/>
      <c r="H108" s="435"/>
      <c r="I108" s="435"/>
      <c r="J108" s="435"/>
      <c r="K108" s="435"/>
      <c r="L108" s="435"/>
      <c r="M108" s="436"/>
      <c r="N108" s="173"/>
    </row>
    <row r="109" spans="1:14" s="177" customFormat="1" x14ac:dyDescent="0.25"/>
    <row r="110" spans="1:14" s="1" customFormat="1" x14ac:dyDescent="0.25">
      <c r="A110" s="144"/>
      <c r="B110" s="179" t="s">
        <v>36</v>
      </c>
      <c r="C110" s="179"/>
      <c r="D110" s="176"/>
      <c r="E110" s="176"/>
      <c r="F110" s="176"/>
      <c r="G110" s="176"/>
      <c r="H110" s="176"/>
      <c r="I110" s="176"/>
      <c r="J110" s="176"/>
      <c r="K110" s="176"/>
      <c r="L110" s="176"/>
      <c r="M110" s="176"/>
      <c r="N110" s="173"/>
    </row>
    <row r="111" spans="1:14" s="1" customFormat="1" ht="6" customHeight="1" x14ac:dyDescent="0.25">
      <c r="A111" s="144"/>
      <c r="B111" s="176"/>
      <c r="C111" s="176"/>
      <c r="D111" s="176"/>
      <c r="E111" s="176"/>
      <c r="F111" s="176"/>
      <c r="G111" s="176"/>
      <c r="H111" s="176"/>
      <c r="I111" s="176"/>
      <c r="J111" s="176"/>
      <c r="K111" s="176"/>
      <c r="L111" s="176"/>
      <c r="M111" s="176"/>
      <c r="N111" s="173"/>
    </row>
    <row r="112" spans="1:14" s="1" customFormat="1" x14ac:dyDescent="0.25">
      <c r="A112" s="144"/>
      <c r="B112" s="180" t="s">
        <v>401</v>
      </c>
      <c r="C112" s="176"/>
      <c r="D112" s="176"/>
      <c r="E112" s="176"/>
      <c r="F112" s="176"/>
      <c r="G112" s="176"/>
      <c r="H112" s="176"/>
      <c r="I112" s="176"/>
      <c r="J112" s="176"/>
      <c r="K112" s="176"/>
      <c r="L112" s="176"/>
      <c r="M112" s="176"/>
      <c r="N112" s="173"/>
    </row>
    <row r="113" spans="1:14" s="1" customFormat="1" x14ac:dyDescent="0.25">
      <c r="A113" s="144"/>
      <c r="B113" s="176" t="s">
        <v>24</v>
      </c>
      <c r="C113" s="176"/>
      <c r="D113" s="176"/>
      <c r="E113" s="176"/>
      <c r="F113" s="176"/>
      <c r="G113" s="176"/>
      <c r="H113" s="176"/>
      <c r="I113" s="176"/>
      <c r="J113" s="176"/>
      <c r="K113" s="176"/>
      <c r="L113" s="176"/>
      <c r="M113" s="176"/>
      <c r="N113" s="173"/>
    </row>
    <row r="114" spans="1:14" s="1" customFormat="1" x14ac:dyDescent="0.25">
      <c r="A114" s="144"/>
      <c r="B114" s="176"/>
      <c r="C114" s="176"/>
      <c r="D114" s="176"/>
      <c r="E114" s="176"/>
      <c r="F114" s="176"/>
      <c r="G114" s="176"/>
      <c r="H114" s="176"/>
      <c r="I114" s="176"/>
      <c r="J114" s="176"/>
      <c r="K114" s="176"/>
      <c r="L114" s="176"/>
      <c r="M114" s="176"/>
      <c r="N114" s="173"/>
    </row>
    <row r="115" spans="1:14" s="1" customFormat="1" x14ac:dyDescent="0.25">
      <c r="A115" s="144"/>
      <c r="B115" s="431" t="s">
        <v>25</v>
      </c>
      <c r="C115" s="431"/>
      <c r="D115" s="431"/>
      <c r="E115" s="432"/>
      <c r="F115" s="432"/>
      <c r="G115" s="432"/>
      <c r="H115" s="432"/>
      <c r="I115" s="432"/>
      <c r="J115" s="432"/>
      <c r="K115" s="432"/>
      <c r="L115" s="432"/>
      <c r="M115" s="432"/>
      <c r="N115" s="142"/>
    </row>
    <row r="116" spans="1:14" s="1" customFormat="1" x14ac:dyDescent="0.25">
      <c r="A116" s="144"/>
      <c r="B116" s="431" t="s">
        <v>26</v>
      </c>
      <c r="C116" s="431"/>
      <c r="D116" s="431"/>
      <c r="E116" s="432"/>
      <c r="F116" s="432"/>
      <c r="G116" s="432"/>
      <c r="H116" s="432"/>
      <c r="I116" s="432"/>
      <c r="J116" s="432"/>
      <c r="K116" s="432"/>
      <c r="L116" s="432"/>
      <c r="M116" s="432"/>
      <c r="N116" s="142"/>
    </row>
    <row r="117" spans="1:14" s="1" customFormat="1" x14ac:dyDescent="0.25">
      <c r="A117" s="144"/>
      <c r="B117" s="431" t="s">
        <v>27</v>
      </c>
      <c r="C117" s="431"/>
      <c r="D117" s="431"/>
      <c r="E117" s="432"/>
      <c r="F117" s="432"/>
      <c r="G117" s="432"/>
      <c r="H117" s="432"/>
      <c r="I117" s="432"/>
      <c r="J117" s="432"/>
      <c r="K117" s="432"/>
      <c r="L117" s="432"/>
      <c r="M117" s="432"/>
      <c r="N117" s="142"/>
    </row>
    <row r="118" spans="1:14" s="1" customFormat="1" x14ac:dyDescent="0.25">
      <c r="A118" s="144"/>
      <c r="B118" s="431" t="s">
        <v>23</v>
      </c>
      <c r="C118" s="431"/>
      <c r="D118" s="431"/>
      <c r="E118" s="432"/>
      <c r="F118" s="432"/>
      <c r="G118" s="432"/>
      <c r="H118" s="432"/>
      <c r="I118" s="432"/>
      <c r="J118" s="432"/>
      <c r="K118" s="432"/>
      <c r="L118" s="432"/>
      <c r="M118" s="432"/>
      <c r="N118" s="142"/>
    </row>
    <row r="119" spans="1:14" s="1" customFormat="1" x14ac:dyDescent="0.25">
      <c r="A119" s="144"/>
      <c r="B119" s="144"/>
      <c r="C119" s="144"/>
      <c r="D119" s="144"/>
      <c r="E119" s="144"/>
      <c r="F119" s="144"/>
      <c r="G119" s="144"/>
      <c r="H119" s="144"/>
      <c r="I119" s="144"/>
      <c r="J119" s="144"/>
      <c r="K119" s="144"/>
      <c r="L119" s="144"/>
      <c r="M119" s="144"/>
      <c r="N119" s="144"/>
    </row>
  </sheetData>
  <sheetProtection algorithmName="SHA-512" hashValue="GC82SYwK94hW7In3pn379/9danIeBS5hSaCssFkfVHJJndj2hTZacsjLo2IXVoMm8TuKACjy62g2B3sK1Vf63A==" saltValue="a+yh+XDcbBEpaadJKupLBA==" spinCount="100000" sheet="1" objects="1" scenarios="1"/>
  <mergeCells count="94">
    <mergeCell ref="E35:M35"/>
    <mergeCell ref="A1:N1"/>
    <mergeCell ref="B5:D5"/>
    <mergeCell ref="E5:M5"/>
    <mergeCell ref="E7:M7"/>
    <mergeCell ref="E9:M9"/>
    <mergeCell ref="E11:M11"/>
    <mergeCell ref="E13:M13"/>
    <mergeCell ref="B17:B33"/>
    <mergeCell ref="E17:M17"/>
    <mergeCell ref="E19:M19"/>
    <mergeCell ref="E21:M21"/>
    <mergeCell ref="C23:D23"/>
    <mergeCell ref="E23:M23"/>
    <mergeCell ref="C25:D25"/>
    <mergeCell ref="E31:M31"/>
    <mergeCell ref="C33:D33"/>
    <mergeCell ref="E33:M33"/>
    <mergeCell ref="C27:D27"/>
    <mergeCell ref="E27:M27"/>
    <mergeCell ref="C29:D29"/>
    <mergeCell ref="E29:M29"/>
    <mergeCell ref="B85:M85"/>
    <mergeCell ref="E37:M37"/>
    <mergeCell ref="L77:L78"/>
    <mergeCell ref="M77:M78"/>
    <mergeCell ref="J82:K82"/>
    <mergeCell ref="J81:K81"/>
    <mergeCell ref="J80:K80"/>
    <mergeCell ref="J77:K78"/>
    <mergeCell ref="C43:M43"/>
    <mergeCell ref="B45:M45"/>
    <mergeCell ref="B46:K46"/>
    <mergeCell ref="B47:K47"/>
    <mergeCell ref="B48:K48"/>
    <mergeCell ref="B49:K49"/>
    <mergeCell ref="B50:K50"/>
    <mergeCell ref="B51:K51"/>
    <mergeCell ref="B94:H94"/>
    <mergeCell ref="I94:K94"/>
    <mergeCell ref="B3:O3"/>
    <mergeCell ref="C42:M42"/>
    <mergeCell ref="B96:L96"/>
    <mergeCell ref="B88:L88"/>
    <mergeCell ref="B90:H90"/>
    <mergeCell ref="I90:K90"/>
    <mergeCell ref="B92:H92"/>
    <mergeCell ref="I92:K92"/>
    <mergeCell ref="B86:M86"/>
    <mergeCell ref="B77:B78"/>
    <mergeCell ref="I77:I78"/>
    <mergeCell ref="C31:D31"/>
    <mergeCell ref="B82:H82"/>
    <mergeCell ref="B83:L83"/>
    <mergeCell ref="B117:D117"/>
    <mergeCell ref="E117:M117"/>
    <mergeCell ref="B118:D118"/>
    <mergeCell ref="E118:M118"/>
    <mergeCell ref="C101:M101"/>
    <mergeCell ref="B102:M102"/>
    <mergeCell ref="C104:M104"/>
    <mergeCell ref="B105:M105"/>
    <mergeCell ref="C107:M107"/>
    <mergeCell ref="B97:M97"/>
    <mergeCell ref="B115:D115"/>
    <mergeCell ref="E115:M115"/>
    <mergeCell ref="B116:D116"/>
    <mergeCell ref="E116:M116"/>
    <mergeCell ref="B108:M108"/>
    <mergeCell ref="B59:K59"/>
    <mergeCell ref="B60:K60"/>
    <mergeCell ref="B61:K61"/>
    <mergeCell ref="B62:K62"/>
    <mergeCell ref="B52:K52"/>
    <mergeCell ref="B53:K53"/>
    <mergeCell ref="B54:K54"/>
    <mergeCell ref="B55:K55"/>
    <mergeCell ref="B56:L56"/>
    <mergeCell ref="E25:M25"/>
    <mergeCell ref="B69:K69"/>
    <mergeCell ref="C77:H78"/>
    <mergeCell ref="C80:H80"/>
    <mergeCell ref="C81:H81"/>
    <mergeCell ref="B70:K70"/>
    <mergeCell ref="B71:K71"/>
    <mergeCell ref="B72:L72"/>
    <mergeCell ref="B74:L74"/>
    <mergeCell ref="B75:L75"/>
    <mergeCell ref="B63:K63"/>
    <mergeCell ref="B64:L64"/>
    <mergeCell ref="B66:K66"/>
    <mergeCell ref="B67:K67"/>
    <mergeCell ref="B68:K68"/>
    <mergeCell ref="B58:K58"/>
  </mergeCells>
  <dataValidations count="1">
    <dataValidation type="textLength" operator="lessThanOrEqual" allowBlank="1" showInputMessage="1" showErrorMessage="1" promptTitle="Text Length" prompt="The data in this box is limited to maximum 1500 characters" sqref="B102:M102 B105:M105 B108:M108">
      <formula1>1500</formula1>
    </dataValidation>
  </dataValidations>
  <pageMargins left="0.7" right="0.7" top="0.75" bottom="0.75" header="0.3" footer="0.3"/>
  <pageSetup paperSize="9" scale="59" fitToHeight="0" orientation="portrait" r:id="rId1"/>
  <rowBreaks count="1" manualBreakCount="1">
    <brk id="38" max="13" man="1"/>
  </rowBreaks>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118"/>
  <sheetViews>
    <sheetView view="pageBreakPreview" zoomScale="90" zoomScaleNormal="100" zoomScaleSheetLayoutView="90" workbookViewId="0">
      <selection activeCell="B107" sqref="B107:M107"/>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16.44140625"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308</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row>
    <row r="4" spans="1:19" s="27" customFormat="1" x14ac:dyDescent="0.25"/>
    <row r="5" spans="1:19" s="29" customFormat="1" ht="24" customHeight="1" x14ac:dyDescent="0.25">
      <c r="A5" s="28"/>
      <c r="B5" s="470" t="s">
        <v>62</v>
      </c>
      <c r="C5" s="471"/>
      <c r="D5" s="472"/>
      <c r="E5" s="473">
        <v>22400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335</v>
      </c>
      <c r="F9" s="480"/>
      <c r="G9" s="480"/>
      <c r="H9" s="480"/>
      <c r="I9" s="480"/>
      <c r="J9" s="480"/>
      <c r="K9" s="480"/>
      <c r="L9" s="480"/>
      <c r="M9" s="481"/>
    </row>
    <row r="10" spans="1:19" s="27" customFormat="1" ht="6" customHeight="1" x14ac:dyDescent="0.25">
      <c r="B10" s="38"/>
      <c r="C10" s="38"/>
      <c r="D10" s="38"/>
    </row>
    <row r="11" spans="1:19" x14ac:dyDescent="0.25">
      <c r="B11" s="35" t="s">
        <v>30</v>
      </c>
      <c r="C11" s="36"/>
      <c r="D11" s="37"/>
      <c r="E11" s="482" t="s">
        <v>119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402</v>
      </c>
      <c r="F17" s="557"/>
      <c r="G17" s="557"/>
      <c r="H17" s="557"/>
      <c r="I17" s="557"/>
      <c r="J17" s="557"/>
      <c r="K17" s="557"/>
      <c r="L17" s="557"/>
      <c r="M17" s="558"/>
    </row>
    <row r="18" spans="2:19" s="27" customFormat="1" ht="6" customHeight="1" x14ac:dyDescent="0.25">
      <c r="B18" s="489"/>
      <c r="C18" s="38"/>
      <c r="D18" s="38"/>
    </row>
    <row r="19" spans="2:19" ht="12.75" customHeight="1" x14ac:dyDescent="0.25">
      <c r="B19" s="489"/>
      <c r="C19" s="36" t="s">
        <v>10</v>
      </c>
      <c r="D19" s="37"/>
      <c r="E19" s="704" t="s">
        <v>148</v>
      </c>
      <c r="F19" s="702"/>
      <c r="G19" s="702"/>
      <c r="H19" s="702"/>
      <c r="I19" s="702"/>
      <c r="J19" s="702"/>
      <c r="K19" s="702"/>
      <c r="L19" s="702"/>
      <c r="M19" s="703"/>
    </row>
    <row r="20" spans="2:19" s="27" customFormat="1" ht="6" customHeight="1" x14ac:dyDescent="0.25">
      <c r="B20" s="489"/>
      <c r="C20" s="43"/>
      <c r="D20" s="38"/>
      <c r="E20" s="38"/>
      <c r="F20" s="38"/>
      <c r="G20" s="38"/>
      <c r="H20" s="38"/>
      <c r="I20" s="38"/>
      <c r="J20" s="38"/>
      <c r="K20" s="38"/>
      <c r="L20" s="38"/>
      <c r="M20" s="38"/>
    </row>
    <row r="21" spans="2:19" ht="97.5" customHeight="1" x14ac:dyDescent="0.25">
      <c r="B21" s="489"/>
      <c r="C21" s="40" t="s">
        <v>12</v>
      </c>
      <c r="D21" s="44"/>
      <c r="E21" s="704" t="s">
        <v>369</v>
      </c>
      <c r="F21" s="702"/>
      <c r="G21" s="702"/>
      <c r="H21" s="702"/>
      <c r="I21" s="702"/>
      <c r="J21" s="702"/>
      <c r="K21" s="702"/>
      <c r="L21" s="702"/>
      <c r="M21" s="703"/>
    </row>
    <row r="22" spans="2:19" s="27" customFormat="1" ht="6" customHeight="1" x14ac:dyDescent="0.25">
      <c r="B22" s="489"/>
      <c r="C22" s="43"/>
      <c r="D22" s="38"/>
      <c r="E22" s="38"/>
      <c r="F22" s="38"/>
      <c r="G22" s="38"/>
      <c r="H22" s="38"/>
      <c r="I22" s="38"/>
      <c r="J22" s="38"/>
      <c r="K22" s="38"/>
      <c r="L22" s="38"/>
      <c r="M22" s="38"/>
    </row>
    <row r="23" spans="2:19" ht="115.2" customHeight="1" x14ac:dyDescent="0.25">
      <c r="B23" s="489"/>
      <c r="C23" s="496" t="s">
        <v>120</v>
      </c>
      <c r="D23" s="497"/>
      <c r="E23" s="559" t="s">
        <v>155</v>
      </c>
      <c r="F23" s="510"/>
      <c r="G23" s="510"/>
      <c r="H23" s="510"/>
      <c r="I23" s="510"/>
      <c r="J23" s="510"/>
      <c r="K23" s="510"/>
      <c r="L23" s="510"/>
      <c r="M23" s="511"/>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53" t="s">
        <v>149</v>
      </c>
      <c r="F25" s="554"/>
      <c r="G25" s="554"/>
      <c r="H25" s="554"/>
      <c r="I25" s="554"/>
      <c r="J25" s="554"/>
      <c r="K25" s="554"/>
      <c r="L25" s="554"/>
      <c r="M25" s="555"/>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6.4"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38"/>
      <c r="F28" s="38"/>
      <c r="G28" s="38"/>
      <c r="H28" s="38"/>
      <c r="I28" s="38"/>
      <c r="J28" s="38"/>
      <c r="K28" s="38"/>
      <c r="L28" s="38"/>
      <c r="M28" s="38"/>
      <c r="N28" s="95"/>
    </row>
    <row r="29" spans="2:19" s="27" customFormat="1" ht="85.5" customHeight="1" x14ac:dyDescent="0.25">
      <c r="B29" s="489"/>
      <c r="C29" s="499" t="s">
        <v>14</v>
      </c>
      <c r="D29" s="497"/>
      <c r="E29" s="553" t="s">
        <v>146</v>
      </c>
      <c r="F29" s="554"/>
      <c r="G29" s="554"/>
      <c r="H29" s="554"/>
      <c r="I29" s="554"/>
      <c r="J29" s="554"/>
      <c r="K29" s="554"/>
      <c r="L29" s="554"/>
      <c r="M29" s="555"/>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508" t="s">
        <v>150</v>
      </c>
      <c r="F31" s="508"/>
      <c r="G31" s="508"/>
      <c r="H31" s="508"/>
      <c r="I31" s="508"/>
      <c r="J31" s="508"/>
      <c r="K31" s="508"/>
      <c r="L31" s="508"/>
      <c r="M31" s="508"/>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08" t="s">
        <v>151</v>
      </c>
      <c r="F33" s="508"/>
      <c r="G33" s="508"/>
      <c r="H33" s="508"/>
      <c r="I33" s="508"/>
      <c r="J33" s="508"/>
      <c r="K33" s="508"/>
      <c r="L33" s="508"/>
      <c r="M33" s="508"/>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x14ac:dyDescent="0.25">
      <c r="B41" s="43"/>
      <c r="C41" s="43"/>
      <c r="D41" s="38"/>
      <c r="E41" s="38"/>
      <c r="F41" s="38"/>
      <c r="G41" s="38"/>
      <c r="H41" s="38"/>
      <c r="I41" s="38"/>
      <c r="J41" s="38"/>
      <c r="K41" s="38"/>
      <c r="L41" s="38"/>
      <c r="M41" s="38"/>
    </row>
    <row r="42" spans="1:19" s="38" customFormat="1" ht="55.8" customHeight="1" x14ac:dyDescent="0.2">
      <c r="B42" s="48">
        <v>1</v>
      </c>
      <c r="C42" s="528" t="s">
        <v>274</v>
      </c>
      <c r="D42" s="528"/>
      <c r="E42" s="528"/>
      <c r="F42" s="528"/>
      <c r="G42" s="528"/>
      <c r="H42" s="528"/>
      <c r="I42" s="528"/>
      <c r="J42" s="528"/>
      <c r="K42" s="528"/>
      <c r="L42" s="528"/>
      <c r="M42" s="528"/>
    </row>
    <row r="43" spans="1:19" s="1" customFormat="1" ht="41.4" customHeight="1" x14ac:dyDescent="0.25">
      <c r="A43" s="145"/>
      <c r="B43" s="181">
        <v>2</v>
      </c>
      <c r="C43" s="528" t="s">
        <v>244</v>
      </c>
      <c r="D43" s="528"/>
      <c r="E43" s="528"/>
      <c r="F43" s="528"/>
      <c r="G43" s="528"/>
      <c r="H43" s="528"/>
      <c r="I43" s="528"/>
      <c r="J43" s="528"/>
      <c r="K43" s="528"/>
      <c r="L43" s="528"/>
      <c r="M43" s="528"/>
      <c r="N43" s="183"/>
    </row>
    <row r="44" spans="1:19" s="1" customFormat="1" x14ac:dyDescent="0.25">
      <c r="A44" s="230"/>
      <c r="B44" s="181"/>
      <c r="C44" s="237"/>
      <c r="D44" s="237"/>
      <c r="E44" s="237"/>
      <c r="F44" s="237"/>
      <c r="G44" s="237"/>
      <c r="H44" s="237"/>
      <c r="I44" s="237"/>
      <c r="J44" s="237"/>
      <c r="K44" s="237"/>
      <c r="L44" s="237"/>
      <c r="M44" s="237"/>
      <c r="N44" s="183"/>
    </row>
    <row r="45" spans="1:19" s="218" customFormat="1" ht="15" customHeight="1" x14ac:dyDescent="0.25">
      <c r="A45" s="142"/>
      <c r="B45" s="532" t="s">
        <v>172</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292</v>
      </c>
      <c r="C74" s="543"/>
      <c r="D74" s="543"/>
      <c r="E74" s="543"/>
      <c r="F74" s="543"/>
      <c r="G74" s="543"/>
      <c r="H74" s="543"/>
      <c r="I74" s="543"/>
      <c r="J74" s="543"/>
      <c r="K74" s="543"/>
      <c r="L74" s="544"/>
      <c r="M74" s="228">
        <f>SUM(M72,M64,M56)</f>
        <v>0</v>
      </c>
    </row>
    <row r="75" spans="1:14" s="218" customFormat="1" ht="30.6" customHeight="1" x14ac:dyDescent="0.25">
      <c r="A75" s="142"/>
      <c r="B75" s="545" t="s">
        <v>293</v>
      </c>
      <c r="C75" s="545"/>
      <c r="D75" s="545"/>
      <c r="E75" s="545"/>
      <c r="F75" s="545"/>
      <c r="G75" s="545"/>
      <c r="H75" s="545"/>
      <c r="I75" s="545"/>
      <c r="J75" s="545"/>
      <c r="K75" s="545"/>
      <c r="L75" s="545"/>
      <c r="M75" s="545"/>
    </row>
    <row r="76" spans="1:14" s="81" customFormat="1" ht="12" x14ac:dyDescent="0.2">
      <c r="B76" s="82"/>
      <c r="C76" s="82"/>
      <c r="D76" s="82"/>
      <c r="E76" s="83"/>
      <c r="F76" s="83"/>
      <c r="G76" s="83"/>
      <c r="H76" s="83"/>
      <c r="I76" s="83"/>
      <c r="J76" s="83"/>
      <c r="K76" s="83"/>
      <c r="L76" s="83"/>
      <c r="M76" s="83"/>
    </row>
    <row r="77" spans="1:14" s="130" customFormat="1" x14ac:dyDescent="0.25">
      <c r="A77" s="142"/>
      <c r="B77" s="459" t="s">
        <v>0</v>
      </c>
      <c r="C77" s="519" t="s">
        <v>17</v>
      </c>
      <c r="D77" s="520"/>
      <c r="E77" s="520"/>
      <c r="F77" s="520"/>
      <c r="G77" s="520"/>
      <c r="H77" s="521"/>
      <c r="I77" s="459" t="s">
        <v>18</v>
      </c>
      <c r="J77" s="444" t="s">
        <v>19</v>
      </c>
      <c r="K77" s="445"/>
      <c r="L77" s="560" t="s">
        <v>152</v>
      </c>
      <c r="M77" s="460" t="s">
        <v>1</v>
      </c>
      <c r="N77" s="142"/>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134" t="s">
        <v>121</v>
      </c>
      <c r="C79" s="134"/>
      <c r="D79" s="89"/>
      <c r="E79" s="89"/>
      <c r="F79" s="89"/>
      <c r="G79" s="90"/>
      <c r="H79" s="89"/>
      <c r="I79" s="89"/>
      <c r="J79" s="89"/>
      <c r="K79" s="89"/>
      <c r="L79" s="89"/>
      <c r="M79" s="89"/>
      <c r="N79" s="27"/>
    </row>
    <row r="80" spans="1:14" s="1" customFormat="1" ht="29.25" customHeight="1" thickBot="1" x14ac:dyDescent="0.3">
      <c r="A80" s="27"/>
      <c r="B80" s="133" t="s">
        <v>3</v>
      </c>
      <c r="C80" s="525" t="s">
        <v>153</v>
      </c>
      <c r="D80" s="526"/>
      <c r="E80" s="526"/>
      <c r="F80" s="526"/>
      <c r="G80" s="526"/>
      <c r="H80" s="527"/>
      <c r="I80" s="133" t="s">
        <v>154</v>
      </c>
      <c r="J80" s="442">
        <v>7</v>
      </c>
      <c r="K80" s="443"/>
      <c r="L80" s="334">
        <f>M74</f>
        <v>0</v>
      </c>
      <c r="M80" s="96">
        <f>J80*L80</f>
        <v>0</v>
      </c>
      <c r="N80" s="27"/>
    </row>
    <row r="81" spans="1:14" s="38" customFormat="1" ht="24" customHeight="1" thickBot="1" x14ac:dyDescent="0.25">
      <c r="B81" s="448" t="s">
        <v>107</v>
      </c>
      <c r="C81" s="449"/>
      <c r="D81" s="449"/>
      <c r="E81" s="449"/>
      <c r="F81" s="449"/>
      <c r="G81" s="449"/>
      <c r="H81" s="449"/>
      <c r="I81" s="450"/>
      <c r="J81" s="440">
        <f>SUM(J80:J80)</f>
        <v>7</v>
      </c>
      <c r="K81" s="441"/>
      <c r="L81" s="92" t="s">
        <v>5</v>
      </c>
      <c r="M81" s="97">
        <f>SUM(M80:M80)</f>
        <v>0</v>
      </c>
    </row>
    <row r="82" spans="1:14" s="1" customFormat="1" ht="31.5" customHeight="1" thickBot="1" x14ac:dyDescent="0.3">
      <c r="A82" s="27"/>
      <c r="B82" s="454" t="s">
        <v>21</v>
      </c>
      <c r="C82" s="455"/>
      <c r="D82" s="456"/>
      <c r="E82" s="456"/>
      <c r="F82" s="456"/>
      <c r="G82" s="456"/>
      <c r="H82" s="456"/>
      <c r="I82" s="456"/>
      <c r="J82" s="456"/>
      <c r="K82" s="456"/>
      <c r="L82" s="456"/>
      <c r="M82" s="93">
        <f>M81*52.143</f>
        <v>0</v>
      </c>
      <c r="N82" s="27"/>
    </row>
    <row r="83" spans="1:14" s="1" customFormat="1" x14ac:dyDescent="0.25">
      <c r="A83" s="27"/>
      <c r="B83" s="130"/>
      <c r="C83" s="130"/>
      <c r="D83" s="130"/>
      <c r="E83" s="130"/>
      <c r="F83" s="130"/>
      <c r="G83" s="130"/>
      <c r="H83" s="130"/>
      <c r="I83" s="130"/>
      <c r="J83" s="144"/>
      <c r="K83" s="130"/>
      <c r="L83" s="130"/>
      <c r="M83" s="130"/>
      <c r="N83" s="27"/>
    </row>
    <row r="84" spans="1:14" s="1" customFormat="1" x14ac:dyDescent="0.25">
      <c r="A84" s="27"/>
      <c r="B84" s="462" t="s">
        <v>129</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30" customFormat="1" ht="13.8" thickBot="1" x14ac:dyDescent="0.3">
      <c r="A86" s="95"/>
      <c r="B86" s="20"/>
      <c r="C86" s="20"/>
      <c r="D86" s="20"/>
      <c r="E86" s="20"/>
      <c r="F86" s="20"/>
      <c r="G86" s="20"/>
      <c r="H86" s="20"/>
      <c r="I86" s="20"/>
      <c r="J86" s="20"/>
      <c r="K86" s="20"/>
      <c r="L86" s="20"/>
      <c r="M86" s="20"/>
      <c r="N86" s="95"/>
    </row>
    <row r="87" spans="1:14" s="38" customFormat="1" ht="13.5" customHeight="1" thickBot="1" x14ac:dyDescent="0.25">
      <c r="B87" s="529" t="s">
        <v>245</v>
      </c>
      <c r="C87" s="530"/>
      <c r="D87" s="530"/>
      <c r="E87" s="530"/>
      <c r="F87" s="530"/>
      <c r="G87" s="530"/>
      <c r="H87" s="530"/>
      <c r="I87" s="530"/>
      <c r="J87" s="530"/>
      <c r="K87" s="530"/>
      <c r="L87" s="531"/>
      <c r="M87" s="93">
        <f>M82</f>
        <v>0</v>
      </c>
    </row>
    <row r="88" spans="1:14" ht="4.5" customHeight="1" thickBot="1" x14ac:dyDescent="0.3">
      <c r="B88" s="130"/>
      <c r="C88" s="130"/>
      <c r="D88" s="130"/>
      <c r="E88" s="130"/>
      <c r="F88" s="130"/>
      <c r="G88" s="130"/>
      <c r="H88" s="130"/>
      <c r="I88" s="130"/>
      <c r="J88" s="144"/>
      <c r="K88" s="130"/>
      <c r="L88" s="130"/>
      <c r="M88" s="130"/>
    </row>
    <row r="89" spans="1:14" ht="13.8" thickBot="1" x14ac:dyDescent="0.3">
      <c r="B89" s="516" t="s">
        <v>238</v>
      </c>
      <c r="C89" s="517"/>
      <c r="D89" s="517"/>
      <c r="E89" s="517"/>
      <c r="F89" s="517"/>
      <c r="G89" s="517"/>
      <c r="H89" s="517"/>
      <c r="I89" s="518"/>
      <c r="J89" s="518"/>
      <c r="K89" s="518"/>
      <c r="L89" s="141"/>
      <c r="M89" s="103">
        <f>M87+(M87*2%)</f>
        <v>0</v>
      </c>
    </row>
    <row r="90" spans="1:14" ht="4.5" customHeight="1" thickBot="1" x14ac:dyDescent="0.3">
      <c r="B90" s="130"/>
      <c r="C90" s="130"/>
      <c r="D90" s="130"/>
      <c r="E90" s="130"/>
      <c r="F90" s="130"/>
      <c r="G90" s="130"/>
      <c r="H90" s="130"/>
      <c r="I90" s="130"/>
      <c r="J90" s="144"/>
      <c r="K90" s="130"/>
      <c r="L90" s="130"/>
      <c r="M90" s="130"/>
    </row>
    <row r="91" spans="1:14" ht="13.8" thickBot="1" x14ac:dyDescent="0.3">
      <c r="B91" s="516" t="s">
        <v>239</v>
      </c>
      <c r="C91" s="517"/>
      <c r="D91" s="517"/>
      <c r="E91" s="517"/>
      <c r="F91" s="517"/>
      <c r="G91" s="517"/>
      <c r="H91" s="517"/>
      <c r="I91" s="518"/>
      <c r="J91" s="518"/>
      <c r="K91" s="518"/>
      <c r="L91" s="141"/>
      <c r="M91" s="103">
        <f>M89+(M89*2%)</f>
        <v>0</v>
      </c>
    </row>
    <row r="92" spans="1:14" ht="6" customHeight="1" thickBot="1" x14ac:dyDescent="0.3">
      <c r="B92" s="130"/>
      <c r="C92" s="130"/>
      <c r="D92" s="130"/>
      <c r="E92" s="130"/>
      <c r="F92" s="130"/>
      <c r="G92" s="130"/>
      <c r="H92" s="130"/>
      <c r="I92" s="130"/>
      <c r="J92" s="144"/>
      <c r="K92" s="130"/>
      <c r="L92" s="130"/>
      <c r="M92" s="130"/>
    </row>
    <row r="93" spans="1:14" ht="13.8" thickBot="1" x14ac:dyDescent="0.3">
      <c r="B93" s="516" t="s">
        <v>240</v>
      </c>
      <c r="C93" s="517"/>
      <c r="D93" s="517"/>
      <c r="E93" s="517"/>
      <c r="F93" s="517"/>
      <c r="G93" s="517"/>
      <c r="H93" s="517"/>
      <c r="I93" s="518"/>
      <c r="J93" s="518"/>
      <c r="K93" s="518"/>
      <c r="L93" s="141"/>
      <c r="M93" s="103">
        <f>M91+(M91*2%)</f>
        <v>0</v>
      </c>
    </row>
    <row r="94" spans="1:14" ht="15" customHeight="1" thickBot="1" x14ac:dyDescent="0.3">
      <c r="B94" s="130"/>
      <c r="C94" s="130"/>
      <c r="D94" s="130"/>
      <c r="E94" s="130"/>
      <c r="F94" s="130"/>
      <c r="G94" s="130"/>
      <c r="H94" s="130"/>
      <c r="I94" s="130"/>
      <c r="J94" s="144"/>
      <c r="K94" s="130"/>
      <c r="L94" s="130"/>
      <c r="M94" s="130"/>
    </row>
    <row r="95" spans="1:14" ht="36" customHeight="1" thickBot="1" x14ac:dyDescent="0.3">
      <c r="B95" s="512" t="s">
        <v>133</v>
      </c>
      <c r="C95" s="513"/>
      <c r="D95" s="514"/>
      <c r="E95" s="514"/>
      <c r="F95" s="514"/>
      <c r="G95" s="514"/>
      <c r="H95" s="514"/>
      <c r="I95" s="514"/>
      <c r="J95" s="514"/>
      <c r="K95" s="514"/>
      <c r="L95" s="515"/>
      <c r="M95" s="94">
        <f>SUM(M87,M89,M91,M93)</f>
        <v>0</v>
      </c>
    </row>
    <row r="96" spans="1:14" s="144" customFormat="1" ht="51.45" customHeight="1" x14ac:dyDescent="0.25">
      <c r="A96" s="178"/>
      <c r="B96" s="433" t="s">
        <v>241</v>
      </c>
      <c r="C96" s="433"/>
      <c r="D96" s="433"/>
      <c r="E96" s="433"/>
      <c r="F96" s="433"/>
      <c r="G96" s="433"/>
      <c r="H96" s="433"/>
      <c r="I96" s="433"/>
      <c r="J96" s="433"/>
      <c r="K96" s="433"/>
      <c r="L96" s="433"/>
      <c r="M96" s="433"/>
    </row>
    <row r="97" spans="1:14" s="230" customFormat="1" x14ac:dyDescent="0.25">
      <c r="A97" s="178"/>
      <c r="B97" s="238"/>
      <c r="C97" s="238"/>
      <c r="D97" s="238"/>
      <c r="E97" s="238"/>
      <c r="F97" s="238"/>
      <c r="G97" s="238"/>
      <c r="H97" s="238"/>
      <c r="I97" s="238"/>
      <c r="J97" s="238"/>
      <c r="K97" s="238"/>
      <c r="L97" s="238"/>
      <c r="M97" s="238"/>
    </row>
    <row r="98" spans="1:14" s="1" customFormat="1" ht="15.6" x14ac:dyDescent="0.3">
      <c r="A98" s="173"/>
      <c r="B98" s="182" t="s">
        <v>74</v>
      </c>
      <c r="C98" s="176"/>
      <c r="D98" s="176"/>
      <c r="E98" s="176"/>
      <c r="F98" s="176"/>
      <c r="G98" s="176"/>
      <c r="H98" s="176"/>
      <c r="I98" s="176"/>
      <c r="J98" s="176"/>
      <c r="K98" s="176"/>
      <c r="L98" s="176"/>
      <c r="M98" s="176"/>
      <c r="N98" s="173"/>
    </row>
    <row r="99" spans="1:14" s="1" customFormat="1" ht="6" customHeight="1" thickBot="1" x14ac:dyDescent="0.35">
      <c r="A99" s="173"/>
      <c r="B99" s="182"/>
      <c r="C99" s="176"/>
      <c r="D99" s="176"/>
      <c r="E99" s="176"/>
      <c r="F99" s="176"/>
      <c r="G99" s="176"/>
      <c r="H99" s="176"/>
      <c r="I99" s="176"/>
      <c r="J99" s="176"/>
      <c r="K99" s="176"/>
      <c r="L99" s="176"/>
      <c r="M99" s="176"/>
      <c r="N99" s="173"/>
    </row>
    <row r="100" spans="1:14" s="1" customFormat="1" ht="13.8" thickBot="1" x14ac:dyDescent="0.3">
      <c r="A100" s="173"/>
      <c r="B100" s="174" t="s">
        <v>71</v>
      </c>
      <c r="C100" s="451" t="s">
        <v>75</v>
      </c>
      <c r="D100" s="452"/>
      <c r="E100" s="452"/>
      <c r="F100" s="452"/>
      <c r="G100" s="452"/>
      <c r="H100" s="452"/>
      <c r="I100" s="452"/>
      <c r="J100" s="452"/>
      <c r="K100" s="452"/>
      <c r="L100" s="452"/>
      <c r="M100" s="453"/>
      <c r="N100" s="173"/>
    </row>
    <row r="101" spans="1:14" s="1" customFormat="1" ht="85.5" customHeight="1" thickBot="1" x14ac:dyDescent="0.3">
      <c r="A101" s="173"/>
      <c r="B101" s="434"/>
      <c r="C101" s="435"/>
      <c r="D101" s="435"/>
      <c r="E101" s="435"/>
      <c r="F101" s="435"/>
      <c r="G101" s="435"/>
      <c r="H101" s="435"/>
      <c r="I101" s="435"/>
      <c r="J101" s="435"/>
      <c r="K101" s="435"/>
      <c r="L101" s="435"/>
      <c r="M101" s="436"/>
      <c r="N101" s="173"/>
    </row>
    <row r="102" spans="1:14" s="1" customFormat="1" ht="13.8" thickBot="1" x14ac:dyDescent="0.3">
      <c r="A102" s="173"/>
      <c r="B102" s="175"/>
      <c r="C102" s="176"/>
      <c r="D102" s="176"/>
      <c r="E102" s="176"/>
      <c r="F102" s="176"/>
      <c r="G102" s="176"/>
      <c r="H102" s="176"/>
      <c r="I102" s="176"/>
      <c r="J102" s="176"/>
      <c r="K102" s="176"/>
      <c r="L102" s="176"/>
      <c r="M102" s="176"/>
      <c r="N102" s="173"/>
    </row>
    <row r="103" spans="1:14" s="1" customFormat="1" ht="30.6" customHeight="1" thickBot="1" x14ac:dyDescent="0.3">
      <c r="A103" s="173"/>
      <c r="B103" s="174" t="s">
        <v>72</v>
      </c>
      <c r="C103" s="437" t="s">
        <v>243</v>
      </c>
      <c r="D103" s="438"/>
      <c r="E103" s="438"/>
      <c r="F103" s="438"/>
      <c r="G103" s="438"/>
      <c r="H103" s="438"/>
      <c r="I103" s="438"/>
      <c r="J103" s="438"/>
      <c r="K103" s="438"/>
      <c r="L103" s="438"/>
      <c r="M103" s="439"/>
      <c r="N103" s="173"/>
    </row>
    <row r="104" spans="1:14" s="1" customFormat="1" ht="99.75" customHeight="1" thickBot="1" x14ac:dyDescent="0.3">
      <c r="A104" s="173"/>
      <c r="B104" s="434"/>
      <c r="C104" s="435"/>
      <c r="D104" s="435"/>
      <c r="E104" s="435"/>
      <c r="F104" s="435"/>
      <c r="G104" s="435"/>
      <c r="H104" s="435"/>
      <c r="I104" s="435"/>
      <c r="J104" s="435"/>
      <c r="K104" s="435"/>
      <c r="L104" s="435"/>
      <c r="M104" s="436"/>
      <c r="N104" s="173"/>
    </row>
    <row r="105" spans="1:14" s="1" customFormat="1" ht="13.8" thickBot="1" x14ac:dyDescent="0.3">
      <c r="A105" s="173"/>
      <c r="B105" s="175"/>
      <c r="C105" s="176"/>
      <c r="D105" s="176"/>
      <c r="E105" s="176"/>
      <c r="F105" s="176"/>
      <c r="G105" s="176"/>
      <c r="H105" s="176"/>
      <c r="I105" s="176"/>
      <c r="J105" s="176"/>
      <c r="K105" s="176"/>
      <c r="L105" s="176"/>
      <c r="M105" s="176"/>
      <c r="N105" s="173"/>
    </row>
    <row r="106" spans="1:14" s="1" customFormat="1" ht="13.8" thickBot="1" x14ac:dyDescent="0.3">
      <c r="A106" s="173"/>
      <c r="B106" s="174" t="s">
        <v>73</v>
      </c>
      <c r="C106" s="437" t="s">
        <v>69</v>
      </c>
      <c r="D106" s="438"/>
      <c r="E106" s="438"/>
      <c r="F106" s="438"/>
      <c r="G106" s="438"/>
      <c r="H106" s="438"/>
      <c r="I106" s="438"/>
      <c r="J106" s="438"/>
      <c r="K106" s="438"/>
      <c r="L106" s="438"/>
      <c r="M106" s="439"/>
      <c r="N106" s="173"/>
    </row>
    <row r="107" spans="1:14" s="1" customFormat="1" ht="99.75" customHeight="1" thickBot="1" x14ac:dyDescent="0.3">
      <c r="A107" s="173"/>
      <c r="B107" s="434"/>
      <c r="C107" s="435"/>
      <c r="D107" s="435"/>
      <c r="E107" s="435"/>
      <c r="F107" s="435"/>
      <c r="G107" s="435"/>
      <c r="H107" s="435"/>
      <c r="I107" s="435"/>
      <c r="J107" s="435"/>
      <c r="K107" s="435"/>
      <c r="L107" s="435"/>
      <c r="M107" s="436"/>
      <c r="N107" s="173"/>
    </row>
    <row r="108" spans="1:14" s="177" customFormat="1" x14ac:dyDescent="0.25"/>
    <row r="109" spans="1:14" s="1" customFormat="1" x14ac:dyDescent="0.25">
      <c r="A109" s="144"/>
      <c r="B109" s="179" t="s">
        <v>36</v>
      </c>
      <c r="C109" s="179"/>
      <c r="D109" s="176"/>
      <c r="E109" s="176"/>
      <c r="F109" s="176"/>
      <c r="G109" s="176"/>
      <c r="H109" s="176"/>
      <c r="I109" s="176"/>
      <c r="J109" s="176"/>
      <c r="K109" s="176"/>
      <c r="L109" s="176"/>
      <c r="M109" s="176"/>
      <c r="N109" s="144"/>
    </row>
    <row r="110" spans="1:14" s="1" customFormat="1" ht="6" customHeight="1" x14ac:dyDescent="0.25">
      <c r="A110" s="144"/>
      <c r="B110" s="176"/>
      <c r="C110" s="176"/>
      <c r="D110" s="176"/>
      <c r="E110" s="176"/>
      <c r="F110" s="176"/>
      <c r="G110" s="176"/>
      <c r="H110" s="176"/>
      <c r="I110" s="176"/>
      <c r="J110" s="176"/>
      <c r="K110" s="176"/>
      <c r="L110" s="176"/>
      <c r="M110" s="176"/>
      <c r="N110" s="144"/>
    </row>
    <row r="111" spans="1:14" s="1" customFormat="1" x14ac:dyDescent="0.25">
      <c r="A111" s="144"/>
      <c r="B111" s="180" t="s">
        <v>403</v>
      </c>
      <c r="C111" s="176"/>
      <c r="D111" s="176"/>
      <c r="E111" s="176"/>
      <c r="F111" s="176"/>
      <c r="G111" s="176"/>
      <c r="H111" s="176"/>
      <c r="I111" s="176"/>
      <c r="J111" s="176"/>
      <c r="K111" s="176"/>
      <c r="L111" s="176"/>
      <c r="M111" s="176"/>
      <c r="N111" s="144"/>
    </row>
    <row r="112" spans="1:14" s="1" customFormat="1" x14ac:dyDescent="0.25">
      <c r="A112" s="144"/>
      <c r="B112" s="180" t="s">
        <v>24</v>
      </c>
      <c r="C112" s="176"/>
      <c r="D112" s="176"/>
      <c r="E112" s="176"/>
      <c r="F112" s="176"/>
      <c r="G112" s="176"/>
      <c r="H112" s="176"/>
      <c r="I112" s="176"/>
      <c r="J112" s="176"/>
      <c r="K112" s="176"/>
      <c r="L112" s="176"/>
      <c r="M112" s="176"/>
      <c r="N112" s="144"/>
    </row>
    <row r="113" spans="1:14" s="1" customFormat="1" x14ac:dyDescent="0.25">
      <c r="A113" s="144"/>
      <c r="B113" s="176"/>
      <c r="C113" s="176"/>
      <c r="D113" s="176"/>
      <c r="E113" s="176"/>
      <c r="F113" s="176"/>
      <c r="G113" s="176"/>
      <c r="H113" s="176"/>
      <c r="I113" s="176"/>
      <c r="J113" s="176"/>
      <c r="K113" s="176"/>
      <c r="L113" s="176"/>
      <c r="M113" s="176"/>
      <c r="N113" s="144"/>
    </row>
    <row r="114" spans="1:14" s="1" customFormat="1" x14ac:dyDescent="0.25">
      <c r="A114" s="144"/>
      <c r="B114" s="431" t="s">
        <v>25</v>
      </c>
      <c r="C114" s="431"/>
      <c r="D114" s="431"/>
      <c r="E114" s="432"/>
      <c r="F114" s="432"/>
      <c r="G114" s="432"/>
      <c r="H114" s="432"/>
      <c r="I114" s="432"/>
      <c r="J114" s="432"/>
      <c r="K114" s="432"/>
      <c r="L114" s="432"/>
      <c r="M114" s="432"/>
      <c r="N114" s="144"/>
    </row>
    <row r="115" spans="1:14" s="1" customFormat="1" x14ac:dyDescent="0.25">
      <c r="A115" s="144"/>
      <c r="B115" s="431" t="s">
        <v>26</v>
      </c>
      <c r="C115" s="431"/>
      <c r="D115" s="431"/>
      <c r="E115" s="432"/>
      <c r="F115" s="432"/>
      <c r="G115" s="432"/>
      <c r="H115" s="432"/>
      <c r="I115" s="432"/>
      <c r="J115" s="432"/>
      <c r="K115" s="432"/>
      <c r="L115" s="432"/>
      <c r="M115" s="432"/>
      <c r="N115" s="144"/>
    </row>
    <row r="116" spans="1:14" s="1" customFormat="1" x14ac:dyDescent="0.25">
      <c r="A116" s="144"/>
      <c r="B116" s="431" t="s">
        <v>27</v>
      </c>
      <c r="C116" s="431"/>
      <c r="D116" s="431"/>
      <c r="E116" s="432"/>
      <c r="F116" s="432"/>
      <c r="G116" s="432"/>
      <c r="H116" s="432"/>
      <c r="I116" s="432"/>
      <c r="J116" s="432"/>
      <c r="K116" s="432"/>
      <c r="L116" s="432"/>
      <c r="M116" s="432"/>
      <c r="N116" s="144"/>
    </row>
    <row r="117" spans="1:14" s="1" customFormat="1" x14ac:dyDescent="0.25">
      <c r="A117" s="144"/>
      <c r="B117" s="431" t="s">
        <v>23</v>
      </c>
      <c r="C117" s="431"/>
      <c r="D117" s="431"/>
      <c r="E117" s="432"/>
      <c r="F117" s="432"/>
      <c r="G117" s="432"/>
      <c r="H117" s="432"/>
      <c r="I117" s="432"/>
      <c r="J117" s="432"/>
      <c r="K117" s="432"/>
      <c r="L117" s="432"/>
      <c r="M117" s="432"/>
      <c r="N117" s="144"/>
    </row>
    <row r="118" spans="1:14" s="1" customFormat="1" x14ac:dyDescent="0.25">
      <c r="A118" s="144"/>
      <c r="B118" s="144"/>
      <c r="C118" s="144"/>
      <c r="D118" s="144"/>
      <c r="E118" s="144"/>
      <c r="F118" s="144"/>
      <c r="G118" s="144"/>
      <c r="H118" s="144"/>
      <c r="I118" s="144"/>
      <c r="J118" s="144"/>
      <c r="K118" s="144"/>
      <c r="L118" s="144"/>
      <c r="M118" s="144"/>
      <c r="N118" s="144"/>
    </row>
  </sheetData>
  <sheetProtection algorithmName="SHA-512" hashValue="4PYFDnELICqB4FzOsZ6DpjGTpT/gbgAhetjVEO2VKJRlbntJm0NM6QQobEIIW0tjKeb0Fkg9ku6IzkrBBATUJA==" saltValue="e0Wdkc7jOAMaY3bFwuS+yw==" spinCount="100000" sheet="1" objects="1" scenarios="1"/>
  <mergeCells count="92">
    <mergeCell ref="E23:M23"/>
    <mergeCell ref="C25:D25"/>
    <mergeCell ref="E25:M25"/>
    <mergeCell ref="E29:M29"/>
    <mergeCell ref="C31:D31"/>
    <mergeCell ref="E31:M31"/>
    <mergeCell ref="B96:M96"/>
    <mergeCell ref="A1:N1"/>
    <mergeCell ref="B5:D5"/>
    <mergeCell ref="E5:M5"/>
    <mergeCell ref="E7:M7"/>
    <mergeCell ref="E9:M9"/>
    <mergeCell ref="B3:P3"/>
    <mergeCell ref="E11:M11"/>
    <mergeCell ref="E13:M13"/>
    <mergeCell ref="B17:B33"/>
    <mergeCell ref="E17:M17"/>
    <mergeCell ref="E19:M19"/>
    <mergeCell ref="C23:D23"/>
    <mergeCell ref="B87:L87"/>
    <mergeCell ref="B77:B78"/>
    <mergeCell ref="I77:I78"/>
    <mergeCell ref="B84:M84"/>
    <mergeCell ref="B85:M85"/>
    <mergeCell ref="J81:K81"/>
    <mergeCell ref="J80:K80"/>
    <mergeCell ref="J77:K78"/>
    <mergeCell ref="B81:I81"/>
    <mergeCell ref="B47:K47"/>
    <mergeCell ref="B48:K48"/>
    <mergeCell ref="B49:K49"/>
    <mergeCell ref="L77:L78"/>
    <mergeCell ref="B82:L82"/>
    <mergeCell ref="B62:K62"/>
    <mergeCell ref="B52:K52"/>
    <mergeCell ref="B53:K53"/>
    <mergeCell ref="B54:K54"/>
    <mergeCell ref="B60:K60"/>
    <mergeCell ref="B61:K61"/>
    <mergeCell ref="B55:K55"/>
    <mergeCell ref="B56:L56"/>
    <mergeCell ref="B63:K63"/>
    <mergeCell ref="B64:L64"/>
    <mergeCell ref="B66:K66"/>
    <mergeCell ref="B107:M107"/>
    <mergeCell ref="C77:H78"/>
    <mergeCell ref="C80:H80"/>
    <mergeCell ref="M77:M78"/>
    <mergeCell ref="B95:L95"/>
    <mergeCell ref="B89:H89"/>
    <mergeCell ref="I89:K89"/>
    <mergeCell ref="B91:H91"/>
    <mergeCell ref="I91:K91"/>
    <mergeCell ref="B93:H93"/>
    <mergeCell ref="I93:K93"/>
    <mergeCell ref="C100:M100"/>
    <mergeCell ref="B101:M101"/>
    <mergeCell ref="C103:M103"/>
    <mergeCell ref="B104:M104"/>
    <mergeCell ref="C106:M106"/>
    <mergeCell ref="B117:D117"/>
    <mergeCell ref="E117:M117"/>
    <mergeCell ref="B114:D114"/>
    <mergeCell ref="E114:M114"/>
    <mergeCell ref="B115:D115"/>
    <mergeCell ref="E115:M115"/>
    <mergeCell ref="B116:D116"/>
    <mergeCell ref="E116:M116"/>
    <mergeCell ref="B67:K67"/>
    <mergeCell ref="B68:K68"/>
    <mergeCell ref="B75:M75"/>
    <mergeCell ref="B69:K69"/>
    <mergeCell ref="B70:K70"/>
    <mergeCell ref="B71:K71"/>
    <mergeCell ref="B72:L72"/>
    <mergeCell ref="B74:L74"/>
    <mergeCell ref="E21:M21"/>
    <mergeCell ref="B58:K58"/>
    <mergeCell ref="B59:K59"/>
    <mergeCell ref="C43:M43"/>
    <mergeCell ref="C33:D33"/>
    <mergeCell ref="E33:M33"/>
    <mergeCell ref="E35:M35"/>
    <mergeCell ref="E37:M37"/>
    <mergeCell ref="C42:M42"/>
    <mergeCell ref="C27:D27"/>
    <mergeCell ref="E27:M27"/>
    <mergeCell ref="C29:D29"/>
    <mergeCell ref="B50:K50"/>
    <mergeCell ref="B51:K51"/>
    <mergeCell ref="B45:M45"/>
    <mergeCell ref="B46:K46"/>
  </mergeCells>
  <dataValidations count="1">
    <dataValidation type="textLength" operator="lessThanOrEqual" allowBlank="1" showInputMessage="1" showErrorMessage="1" promptTitle="Text Length" prompt="The data in this box is limited to maximum 1500 characters" sqref="B101:M101 B104:M104 B107:M107">
      <formula1>1500</formula1>
    </dataValidation>
  </dataValidations>
  <pageMargins left="0.7" right="0.7" top="0.75" bottom="0.75" header="0.3" footer="0.3"/>
  <pageSetup paperSize="9" scale="61" fitToHeight="0" orientation="portrait" r:id="rId1"/>
  <rowBreaks count="1" manualBreakCount="1">
    <brk id="38" max="1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7"/>
  <sheetViews>
    <sheetView view="pageBreakPreview" topLeftCell="A115" zoomScale="90" zoomScaleNormal="100" zoomScaleSheetLayoutView="90" workbookViewId="0">
      <selection activeCell="P117" sqref="P117"/>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22"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307</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row>
    <row r="4" spans="1:19" s="27" customFormat="1" x14ac:dyDescent="0.25"/>
    <row r="5" spans="1:19" s="29" customFormat="1" ht="24" customHeight="1" x14ac:dyDescent="0.25">
      <c r="A5" s="28"/>
      <c r="B5" s="470" t="s">
        <v>62</v>
      </c>
      <c r="C5" s="471"/>
      <c r="D5" s="472"/>
      <c r="E5" s="473">
        <v>270000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336</v>
      </c>
      <c r="F9" s="480"/>
      <c r="G9" s="480"/>
      <c r="H9" s="480"/>
      <c r="I9" s="480"/>
      <c r="J9" s="480"/>
      <c r="K9" s="480"/>
      <c r="L9" s="480"/>
      <c r="M9" s="481"/>
    </row>
    <row r="10" spans="1:19" s="27" customFormat="1" ht="6" customHeight="1" x14ac:dyDescent="0.25">
      <c r="B10" s="38"/>
      <c r="C10" s="38"/>
      <c r="D10" s="38"/>
    </row>
    <row r="11" spans="1:19" x14ac:dyDescent="0.25">
      <c r="B11" s="35" t="s">
        <v>30</v>
      </c>
      <c r="C11" s="36"/>
      <c r="D11" s="37"/>
      <c r="E11" s="482" t="s">
        <v>157</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491" t="s">
        <v>404</v>
      </c>
      <c r="F17" s="492"/>
      <c r="G17" s="492"/>
      <c r="H17" s="492"/>
      <c r="I17" s="492"/>
      <c r="J17" s="492"/>
      <c r="K17" s="492"/>
      <c r="L17" s="492"/>
      <c r="M17" s="493"/>
    </row>
    <row r="18" spans="2:19" s="27" customFormat="1" ht="6" customHeight="1" x14ac:dyDescent="0.25">
      <c r="B18" s="489"/>
      <c r="C18" s="38"/>
      <c r="D18" s="38"/>
      <c r="E18" s="2"/>
      <c r="F18" s="2"/>
      <c r="G18" s="2"/>
      <c r="H18" s="2"/>
      <c r="I18" s="2"/>
      <c r="J18" s="2"/>
      <c r="K18" s="2"/>
      <c r="L18" s="2"/>
      <c r="M18" s="2"/>
    </row>
    <row r="19" spans="2:19" ht="12.75" customHeight="1" x14ac:dyDescent="0.25">
      <c r="B19" s="489"/>
      <c r="C19" s="36" t="s">
        <v>10</v>
      </c>
      <c r="D19" s="37"/>
      <c r="E19" s="701" t="s">
        <v>382</v>
      </c>
      <c r="F19" s="702"/>
      <c r="G19" s="702"/>
      <c r="H19" s="702"/>
      <c r="I19" s="702"/>
      <c r="J19" s="702"/>
      <c r="K19" s="702"/>
      <c r="L19" s="702"/>
      <c r="M19" s="703"/>
    </row>
    <row r="20" spans="2:19" s="27" customFormat="1" ht="6" customHeight="1" x14ac:dyDescent="0.25">
      <c r="B20" s="489"/>
      <c r="C20" s="43"/>
      <c r="D20" s="38"/>
      <c r="E20" s="104"/>
      <c r="F20" s="104"/>
      <c r="G20" s="104"/>
      <c r="H20" s="104"/>
      <c r="I20" s="104"/>
      <c r="J20" s="104"/>
      <c r="K20" s="104"/>
      <c r="L20" s="104"/>
      <c r="M20" s="104"/>
    </row>
    <row r="21" spans="2:19" ht="161.4" customHeight="1" x14ac:dyDescent="0.25">
      <c r="B21" s="489"/>
      <c r="C21" s="40" t="s">
        <v>12</v>
      </c>
      <c r="D21" s="44"/>
      <c r="E21" s="704" t="s">
        <v>383</v>
      </c>
      <c r="F21" s="706"/>
      <c r="G21" s="706"/>
      <c r="H21" s="706"/>
      <c r="I21" s="706"/>
      <c r="J21" s="706"/>
      <c r="K21" s="706"/>
      <c r="L21" s="706"/>
      <c r="M21" s="707"/>
    </row>
    <row r="22" spans="2:19" s="27" customFormat="1" ht="6" customHeight="1" x14ac:dyDescent="0.25">
      <c r="B22" s="489"/>
      <c r="C22" s="43"/>
      <c r="D22" s="38"/>
      <c r="E22" s="104"/>
      <c r="F22" s="104"/>
      <c r="G22" s="104"/>
      <c r="H22" s="104"/>
      <c r="I22" s="104"/>
      <c r="J22" s="104"/>
      <c r="K22" s="104"/>
      <c r="L22" s="104"/>
      <c r="M22" s="104"/>
    </row>
    <row r="23" spans="2:19" ht="84" customHeight="1" x14ac:dyDescent="0.25">
      <c r="B23" s="489"/>
      <c r="C23" s="496" t="s">
        <v>158</v>
      </c>
      <c r="D23" s="497"/>
      <c r="E23" s="498" t="s">
        <v>384</v>
      </c>
      <c r="F23" s="494"/>
      <c r="G23" s="494"/>
      <c r="H23" s="494"/>
      <c r="I23" s="494"/>
      <c r="J23" s="494"/>
      <c r="K23" s="494"/>
      <c r="L23" s="494"/>
      <c r="M23" s="495"/>
    </row>
    <row r="24" spans="2:19" s="27" customFormat="1" ht="6" customHeight="1" x14ac:dyDescent="0.25">
      <c r="B24" s="489"/>
      <c r="C24" s="43"/>
      <c r="D24" s="38"/>
      <c r="E24" s="104"/>
      <c r="F24" s="104"/>
      <c r="G24" s="104"/>
      <c r="H24" s="104"/>
      <c r="I24" s="104"/>
      <c r="J24" s="104"/>
      <c r="K24" s="104"/>
      <c r="L24" s="104"/>
      <c r="M24" s="104"/>
    </row>
    <row r="25" spans="2:19" s="27" customFormat="1" ht="27.75" customHeight="1" x14ac:dyDescent="0.25">
      <c r="B25" s="489"/>
      <c r="C25" s="499" t="s">
        <v>80</v>
      </c>
      <c r="D25" s="497"/>
      <c r="E25" s="546" t="s">
        <v>385</v>
      </c>
      <c r="F25" s="547"/>
      <c r="G25" s="547"/>
      <c r="H25" s="547"/>
      <c r="I25" s="547"/>
      <c r="J25" s="547"/>
      <c r="K25" s="547"/>
      <c r="L25" s="547"/>
      <c r="M25" s="548"/>
      <c r="O25" s="26"/>
      <c r="P25" s="26"/>
      <c r="Q25" s="26"/>
      <c r="R25" s="26"/>
      <c r="S25" s="26"/>
    </row>
    <row r="26" spans="2:19" s="27" customFormat="1" ht="6" customHeight="1" x14ac:dyDescent="0.25">
      <c r="B26" s="489"/>
      <c r="C26" s="43"/>
      <c r="D26" s="38"/>
      <c r="E26" s="104"/>
      <c r="F26" s="104"/>
      <c r="G26" s="104"/>
      <c r="H26" s="104"/>
      <c r="I26" s="104"/>
      <c r="J26" s="104"/>
      <c r="K26" s="104"/>
      <c r="L26" s="104"/>
      <c r="M26" s="104"/>
    </row>
    <row r="27" spans="2:19" s="27" customFormat="1" ht="26.55" customHeight="1" x14ac:dyDescent="0.25">
      <c r="B27" s="489"/>
      <c r="C27" s="499" t="s">
        <v>13</v>
      </c>
      <c r="D27" s="497"/>
      <c r="E27" s="503" t="s">
        <v>386</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104"/>
      <c r="F28" s="104"/>
      <c r="G28" s="104"/>
      <c r="H28" s="104"/>
      <c r="I28" s="104"/>
      <c r="J28" s="104"/>
      <c r="K28" s="104"/>
      <c r="L28" s="104"/>
      <c r="M28" s="104"/>
      <c r="N28" s="95"/>
    </row>
    <row r="29" spans="2:19" s="27" customFormat="1" ht="96.75" customHeight="1" x14ac:dyDescent="0.25">
      <c r="B29" s="489"/>
      <c r="C29" s="499" t="s">
        <v>14</v>
      </c>
      <c r="D29" s="497"/>
      <c r="E29" s="567" t="s">
        <v>387</v>
      </c>
      <c r="F29" s="568"/>
      <c r="G29" s="568"/>
      <c r="H29" s="568"/>
      <c r="I29" s="568"/>
      <c r="J29" s="568"/>
      <c r="K29" s="568"/>
      <c r="L29" s="568"/>
      <c r="M29" s="568"/>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294</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x14ac:dyDescent="0.25">
      <c r="B41" s="43"/>
      <c r="C41" s="43"/>
      <c r="D41" s="38"/>
      <c r="E41" s="38"/>
      <c r="F41" s="38"/>
      <c r="G41" s="38"/>
      <c r="H41" s="38"/>
      <c r="I41" s="38"/>
      <c r="J41" s="38"/>
      <c r="K41" s="38"/>
      <c r="L41" s="38"/>
      <c r="M41" s="38"/>
    </row>
    <row r="42" spans="1:19" s="38" customFormat="1" ht="52.8"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1" customFormat="1" x14ac:dyDescent="0.25">
      <c r="A44" s="230"/>
      <c r="B44" s="181"/>
      <c r="C44" s="237"/>
      <c r="D44" s="237"/>
      <c r="E44" s="237"/>
      <c r="F44" s="237"/>
      <c r="G44" s="237"/>
      <c r="H44" s="237"/>
      <c r="I44" s="237"/>
      <c r="J44" s="237"/>
      <c r="K44" s="237"/>
      <c r="L44" s="237"/>
      <c r="M44" s="237"/>
      <c r="N44" s="183"/>
    </row>
    <row r="45" spans="1:19" s="218" customFormat="1" ht="15" customHeight="1" x14ac:dyDescent="0.25">
      <c r="A45" s="142"/>
      <c r="B45" s="532" t="s">
        <v>157</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295</v>
      </c>
      <c r="C74" s="543"/>
      <c r="D74" s="543"/>
      <c r="E74" s="543"/>
      <c r="F74" s="543"/>
      <c r="G74" s="543"/>
      <c r="H74" s="543"/>
      <c r="I74" s="543"/>
      <c r="J74" s="543"/>
      <c r="K74" s="543"/>
      <c r="L74" s="544"/>
      <c r="M74" s="228">
        <f>SUM(M72,M64,M56)</f>
        <v>0</v>
      </c>
    </row>
    <row r="75" spans="1:14" s="218" customFormat="1" ht="28.8" customHeight="1" x14ac:dyDescent="0.25">
      <c r="A75" s="142"/>
      <c r="B75" s="545" t="s">
        <v>293</v>
      </c>
      <c r="C75" s="545"/>
      <c r="D75" s="545"/>
      <c r="E75" s="545"/>
      <c r="F75" s="545"/>
      <c r="G75" s="545"/>
      <c r="H75" s="545"/>
      <c r="I75" s="545"/>
      <c r="J75" s="545"/>
      <c r="K75" s="545"/>
      <c r="L75" s="545"/>
      <c r="M75" s="142"/>
    </row>
    <row r="76" spans="1:14" s="230" customFormat="1" x14ac:dyDescent="0.25">
      <c r="A76" s="142"/>
      <c r="B76" s="275"/>
      <c r="C76" s="275"/>
      <c r="D76" s="275"/>
      <c r="E76" s="275"/>
      <c r="F76" s="275"/>
      <c r="G76" s="275"/>
      <c r="H76" s="275"/>
      <c r="I76" s="275"/>
      <c r="J76" s="275"/>
      <c r="K76" s="275"/>
      <c r="L76" s="275"/>
      <c r="M76" s="142"/>
    </row>
    <row r="77" spans="1:14" s="1" customFormat="1" x14ac:dyDescent="0.25">
      <c r="A77" s="27"/>
      <c r="B77" s="459" t="s">
        <v>0</v>
      </c>
      <c r="C77" s="519" t="s">
        <v>17</v>
      </c>
      <c r="D77" s="520"/>
      <c r="E77" s="520"/>
      <c r="F77" s="520"/>
      <c r="G77" s="520"/>
      <c r="H77" s="521"/>
      <c r="I77" s="459" t="s">
        <v>18</v>
      </c>
      <c r="J77" s="444" t="s">
        <v>19</v>
      </c>
      <c r="K77" s="445"/>
      <c r="L77" s="457" t="s">
        <v>167</v>
      </c>
      <c r="M77" s="460" t="s">
        <v>1</v>
      </c>
      <c r="N77" s="27"/>
    </row>
    <row r="78" spans="1:14" s="1" customFormat="1" x14ac:dyDescent="0.25">
      <c r="A78" s="27"/>
      <c r="B78" s="459"/>
      <c r="C78" s="522"/>
      <c r="D78" s="523"/>
      <c r="E78" s="523"/>
      <c r="F78" s="523"/>
      <c r="G78" s="523"/>
      <c r="H78" s="524"/>
      <c r="I78" s="459"/>
      <c r="J78" s="446"/>
      <c r="K78" s="447"/>
      <c r="L78" s="458"/>
      <c r="M78" s="460"/>
      <c r="N78" s="27"/>
    </row>
    <row r="79" spans="1:14" s="1" customFormat="1" x14ac:dyDescent="0.25">
      <c r="A79" s="27"/>
      <c r="B79" s="88" t="s">
        <v>141</v>
      </c>
      <c r="C79" s="88"/>
      <c r="D79" s="89"/>
      <c r="E79" s="89"/>
      <c r="F79" s="89"/>
      <c r="G79" s="90"/>
      <c r="H79" s="89"/>
      <c r="I79" s="89"/>
      <c r="J79" s="89"/>
      <c r="K79" s="89"/>
      <c r="L79" s="89"/>
      <c r="M79" s="89"/>
      <c r="N79" s="27"/>
    </row>
    <row r="80" spans="1:14" s="1" customFormat="1" ht="42.75" customHeight="1" thickBot="1" x14ac:dyDescent="0.3">
      <c r="A80" s="27"/>
      <c r="B80" s="115" t="s">
        <v>3</v>
      </c>
      <c r="C80" s="525" t="s">
        <v>197</v>
      </c>
      <c r="D80" s="526"/>
      <c r="E80" s="526"/>
      <c r="F80" s="526"/>
      <c r="G80" s="526"/>
      <c r="H80" s="527"/>
      <c r="I80" s="115" t="s">
        <v>117</v>
      </c>
      <c r="J80" s="442">
        <v>84</v>
      </c>
      <c r="K80" s="443"/>
      <c r="L80" s="364">
        <f>M74</f>
        <v>0</v>
      </c>
      <c r="M80" s="96">
        <f>J80*L80</f>
        <v>0</v>
      </c>
      <c r="N80" s="27"/>
    </row>
    <row r="81" spans="1:14" s="38" customFormat="1" ht="32.25" customHeight="1" thickBot="1" x14ac:dyDescent="0.25">
      <c r="B81" s="448" t="s">
        <v>107</v>
      </c>
      <c r="C81" s="449"/>
      <c r="D81" s="449"/>
      <c r="E81" s="449"/>
      <c r="F81" s="449"/>
      <c r="G81" s="449"/>
      <c r="H81" s="449"/>
      <c r="I81" s="450"/>
      <c r="J81" s="440">
        <f>SUM(J80:J80)</f>
        <v>84</v>
      </c>
      <c r="K81" s="441"/>
      <c r="L81" s="92" t="s">
        <v>159</v>
      </c>
      <c r="M81" s="97">
        <f>SUM(M80:M80)</f>
        <v>0</v>
      </c>
    </row>
    <row r="82" spans="1:14" s="1" customFormat="1" ht="31.5" customHeight="1" thickBot="1" x14ac:dyDescent="0.3">
      <c r="A82" s="27"/>
      <c r="B82" s="561" t="s">
        <v>160</v>
      </c>
      <c r="C82" s="562"/>
      <c r="D82" s="563"/>
      <c r="E82" s="563"/>
      <c r="F82" s="563"/>
      <c r="G82" s="563"/>
      <c r="H82" s="563"/>
      <c r="I82" s="563"/>
      <c r="J82" s="563"/>
      <c r="K82" s="563"/>
      <c r="L82" s="563"/>
      <c r="M82" s="93">
        <f>M81*52.143</f>
        <v>0</v>
      </c>
      <c r="N82" s="27"/>
    </row>
    <row r="83" spans="1:14" s="1" customFormat="1" ht="15.6" x14ac:dyDescent="0.25">
      <c r="A83" s="95"/>
      <c r="B83" s="105"/>
      <c r="C83" s="105"/>
      <c r="D83" s="100"/>
      <c r="E83" s="100"/>
      <c r="F83" s="100"/>
      <c r="G83" s="100"/>
      <c r="H83" s="100"/>
      <c r="I83" s="100"/>
      <c r="J83" s="100"/>
      <c r="K83" s="100"/>
      <c r="L83" s="100"/>
      <c r="M83" s="101"/>
      <c r="N83" s="95"/>
    </row>
    <row r="84" spans="1:14" s="1" customFormat="1" x14ac:dyDescent="0.25">
      <c r="A84" s="27"/>
      <c r="B84" s="462" t="s">
        <v>147</v>
      </c>
      <c r="C84" s="463"/>
      <c r="D84" s="463"/>
      <c r="E84" s="463"/>
      <c r="F84" s="463"/>
      <c r="G84" s="463"/>
      <c r="H84" s="463"/>
      <c r="I84" s="463"/>
      <c r="J84" s="463"/>
      <c r="K84" s="463"/>
      <c r="L84" s="463"/>
      <c r="M84" s="464"/>
      <c r="N84" s="27"/>
    </row>
    <row r="85" spans="1:14" s="1" customFormat="1" ht="72" customHeight="1" x14ac:dyDescent="0.25">
      <c r="A85" s="27"/>
      <c r="B85" s="465"/>
      <c r="C85" s="466"/>
      <c r="D85" s="466"/>
      <c r="E85" s="466"/>
      <c r="F85" s="466"/>
      <c r="G85" s="466"/>
      <c r="H85" s="466"/>
      <c r="I85" s="466"/>
      <c r="J85" s="466"/>
      <c r="K85" s="466"/>
      <c r="L85" s="466"/>
      <c r="M85" s="467"/>
      <c r="N85" s="27"/>
    </row>
    <row r="86" spans="1:14" s="106" customFormat="1" x14ac:dyDescent="0.25">
      <c r="A86" s="95"/>
      <c r="B86" s="20"/>
      <c r="C86" s="20"/>
      <c r="D86" s="20"/>
      <c r="E86" s="20"/>
      <c r="F86" s="20"/>
      <c r="G86" s="20"/>
      <c r="H86" s="20"/>
      <c r="I86" s="20"/>
      <c r="J86" s="20"/>
      <c r="K86" s="20"/>
      <c r="L86" s="20"/>
      <c r="M86" s="20"/>
      <c r="N86" s="95"/>
    </row>
    <row r="87" spans="1:14" s="1" customFormat="1" x14ac:dyDescent="0.25">
      <c r="A87" s="27"/>
      <c r="B87" s="459" t="s">
        <v>0</v>
      </c>
      <c r="C87" s="566" t="s">
        <v>17</v>
      </c>
      <c r="D87" s="566"/>
      <c r="E87" s="566"/>
      <c r="F87" s="566"/>
      <c r="G87" s="566"/>
      <c r="H87" s="459" t="s">
        <v>18</v>
      </c>
      <c r="I87" s="459"/>
      <c r="J87" s="444" t="s">
        <v>19</v>
      </c>
      <c r="K87" s="445"/>
      <c r="L87" s="459" t="s">
        <v>168</v>
      </c>
      <c r="M87" s="460" t="s">
        <v>1</v>
      </c>
      <c r="N87" s="27"/>
    </row>
    <row r="88" spans="1:14" s="1" customFormat="1" x14ac:dyDescent="0.25">
      <c r="A88" s="27"/>
      <c r="B88" s="459"/>
      <c r="C88" s="566"/>
      <c r="D88" s="566"/>
      <c r="E88" s="566"/>
      <c r="F88" s="566"/>
      <c r="G88" s="566"/>
      <c r="H88" s="459"/>
      <c r="I88" s="459"/>
      <c r="J88" s="446"/>
      <c r="K88" s="447"/>
      <c r="L88" s="459"/>
      <c r="M88" s="460"/>
      <c r="N88" s="27"/>
    </row>
    <row r="89" spans="1:14" s="1" customFormat="1" x14ac:dyDescent="0.25">
      <c r="A89" s="27"/>
      <c r="B89" s="88" t="s">
        <v>162</v>
      </c>
      <c r="C89" s="88"/>
      <c r="D89" s="89"/>
      <c r="E89" s="89"/>
      <c r="F89" s="89"/>
      <c r="G89" s="90"/>
      <c r="H89" s="89"/>
      <c r="I89" s="89"/>
      <c r="J89" s="89"/>
      <c r="K89" s="89"/>
      <c r="L89" s="89"/>
      <c r="M89" s="89"/>
      <c r="N89" s="27"/>
    </row>
    <row r="90" spans="1:14" s="1" customFormat="1" ht="60" customHeight="1" x14ac:dyDescent="0.25">
      <c r="A90" s="27"/>
      <c r="B90" s="107" t="s">
        <v>4</v>
      </c>
      <c r="C90" s="565" t="s">
        <v>296</v>
      </c>
      <c r="D90" s="565"/>
      <c r="E90" s="565"/>
      <c r="F90" s="565"/>
      <c r="G90" s="565"/>
      <c r="H90" s="459" t="s">
        <v>163</v>
      </c>
      <c r="I90" s="459"/>
      <c r="J90" s="442">
        <v>1</v>
      </c>
      <c r="K90" s="443"/>
      <c r="L90" s="301">
        <v>0</v>
      </c>
      <c r="M90" s="96">
        <f>J90*L90</f>
        <v>0</v>
      </c>
      <c r="N90" s="27"/>
    </row>
    <row r="91" spans="1:14" s="1" customFormat="1" ht="42.75" customHeight="1" thickBot="1" x14ac:dyDescent="0.3">
      <c r="A91" s="27"/>
      <c r="B91" s="107" t="s">
        <v>6</v>
      </c>
      <c r="C91" s="565" t="s">
        <v>297</v>
      </c>
      <c r="D91" s="565"/>
      <c r="E91" s="565"/>
      <c r="F91" s="565"/>
      <c r="G91" s="565"/>
      <c r="H91" s="459" t="s">
        <v>163</v>
      </c>
      <c r="I91" s="459"/>
      <c r="J91" s="442">
        <v>1</v>
      </c>
      <c r="K91" s="443"/>
      <c r="L91" s="301">
        <v>0</v>
      </c>
      <c r="M91" s="111">
        <f>L91*J91</f>
        <v>0</v>
      </c>
      <c r="N91" s="27"/>
    </row>
    <row r="92" spans="1:14" s="1" customFormat="1" ht="25.5" customHeight="1" thickBot="1" x14ac:dyDescent="0.3">
      <c r="A92" s="95"/>
      <c r="B92" s="116"/>
      <c r="C92" s="116"/>
      <c r="D92" s="116"/>
      <c r="E92" s="116"/>
      <c r="F92" s="116"/>
      <c r="G92" s="116"/>
      <c r="H92" s="116"/>
      <c r="I92" s="116"/>
      <c r="J92" s="116"/>
      <c r="K92" s="116"/>
      <c r="L92" s="117" t="s">
        <v>164</v>
      </c>
      <c r="M92" s="93">
        <f>SUM(M90:M91)</f>
        <v>0</v>
      </c>
      <c r="N92" s="27"/>
    </row>
    <row r="93" spans="1:14" s="1" customFormat="1" ht="31.5" customHeight="1" thickBot="1" x14ac:dyDescent="0.3">
      <c r="A93" s="27"/>
      <c r="B93" s="561" t="s">
        <v>165</v>
      </c>
      <c r="C93" s="562"/>
      <c r="D93" s="563"/>
      <c r="E93" s="563"/>
      <c r="F93" s="563"/>
      <c r="G93" s="563"/>
      <c r="H93" s="563"/>
      <c r="I93" s="563"/>
      <c r="J93" s="563"/>
      <c r="K93" s="563"/>
      <c r="L93" s="563"/>
      <c r="M93" s="93">
        <f>(M92*52.143)</f>
        <v>0</v>
      </c>
      <c r="N93" s="27"/>
    </row>
    <row r="94" spans="1:14" s="106" customFormat="1" ht="25.5" customHeight="1" x14ac:dyDescent="0.25">
      <c r="A94" s="95"/>
      <c r="B94" s="564" t="s">
        <v>298</v>
      </c>
      <c r="C94" s="564"/>
      <c r="D94" s="564"/>
      <c r="E94" s="564"/>
      <c r="F94" s="564"/>
      <c r="G94" s="564"/>
      <c r="H94" s="564"/>
      <c r="I94" s="564"/>
      <c r="J94" s="564"/>
      <c r="K94" s="564"/>
      <c r="L94" s="564"/>
      <c r="M94" s="564"/>
      <c r="N94" s="95"/>
    </row>
    <row r="95" spans="1:14" s="1" customFormat="1" ht="13.8" thickBot="1" x14ac:dyDescent="0.3">
      <c r="A95" s="173"/>
      <c r="B95" s="175"/>
      <c r="C95" s="176"/>
      <c r="D95" s="176"/>
      <c r="E95" s="176"/>
      <c r="F95" s="176"/>
      <c r="G95" s="176"/>
      <c r="H95" s="176"/>
      <c r="I95" s="176"/>
      <c r="J95" s="176"/>
      <c r="K95" s="176"/>
      <c r="L95" s="176"/>
      <c r="M95" s="176"/>
      <c r="N95" s="173"/>
    </row>
    <row r="96" spans="1:14" s="38" customFormat="1" ht="13.5" customHeight="1" thickBot="1" x14ac:dyDescent="0.25">
      <c r="B96" s="529" t="s">
        <v>248</v>
      </c>
      <c r="C96" s="530"/>
      <c r="D96" s="530"/>
      <c r="E96" s="530"/>
      <c r="F96" s="530"/>
      <c r="G96" s="530"/>
      <c r="H96" s="530"/>
      <c r="I96" s="530"/>
      <c r="J96" s="530"/>
      <c r="K96" s="530"/>
      <c r="L96" s="531"/>
      <c r="M96" s="93">
        <f>SUM(M93,M82)</f>
        <v>0</v>
      </c>
    </row>
    <row r="97" spans="1:14" ht="4.5" customHeight="1" thickBot="1" x14ac:dyDescent="0.3">
      <c r="B97" s="106"/>
      <c r="C97" s="106"/>
      <c r="D97" s="106"/>
      <c r="E97" s="106"/>
      <c r="F97" s="106"/>
      <c r="G97" s="106"/>
      <c r="H97" s="106"/>
      <c r="I97" s="106"/>
      <c r="J97" s="144"/>
      <c r="K97" s="106"/>
      <c r="L97" s="106"/>
      <c r="M97" s="106"/>
    </row>
    <row r="98" spans="1:14" ht="13.8" thickBot="1" x14ac:dyDescent="0.3">
      <c r="B98" s="516" t="s">
        <v>238</v>
      </c>
      <c r="C98" s="517"/>
      <c r="D98" s="517"/>
      <c r="E98" s="517"/>
      <c r="F98" s="517"/>
      <c r="G98" s="517"/>
      <c r="H98" s="517"/>
      <c r="I98" s="518"/>
      <c r="J98" s="518"/>
      <c r="K98" s="518"/>
      <c r="L98" s="110"/>
      <c r="M98" s="103">
        <f>M96+(M96*2%)</f>
        <v>0</v>
      </c>
    </row>
    <row r="99" spans="1:14" ht="4.5" customHeight="1" thickBot="1" x14ac:dyDescent="0.3">
      <c r="B99" s="106"/>
      <c r="C99" s="106"/>
      <c r="D99" s="106"/>
      <c r="E99" s="106"/>
      <c r="F99" s="106"/>
      <c r="G99" s="106"/>
      <c r="H99" s="106"/>
      <c r="I99" s="106"/>
      <c r="J99" s="144"/>
      <c r="K99" s="106"/>
      <c r="L99" s="106"/>
      <c r="M99" s="106"/>
    </row>
    <row r="100" spans="1:14" ht="13.8" thickBot="1" x14ac:dyDescent="0.3">
      <c r="B100" s="516" t="s">
        <v>239</v>
      </c>
      <c r="C100" s="517"/>
      <c r="D100" s="517"/>
      <c r="E100" s="517"/>
      <c r="F100" s="517"/>
      <c r="G100" s="517"/>
      <c r="H100" s="517"/>
      <c r="I100" s="518"/>
      <c r="J100" s="518"/>
      <c r="K100" s="518"/>
      <c r="L100" s="110"/>
      <c r="M100" s="103">
        <f>M98+(M98*2%)</f>
        <v>0</v>
      </c>
    </row>
    <row r="101" spans="1:14" ht="6" customHeight="1" thickBot="1" x14ac:dyDescent="0.3">
      <c r="B101" s="106"/>
      <c r="C101" s="106"/>
      <c r="D101" s="106"/>
      <c r="E101" s="106"/>
      <c r="F101" s="106"/>
      <c r="G101" s="106"/>
      <c r="H101" s="106"/>
      <c r="I101" s="106"/>
      <c r="J101" s="144"/>
      <c r="K101" s="106"/>
      <c r="L101" s="106"/>
      <c r="M101" s="106"/>
    </row>
    <row r="102" spans="1:14" ht="13.8" thickBot="1" x14ac:dyDescent="0.3">
      <c r="B102" s="516" t="s">
        <v>240</v>
      </c>
      <c r="C102" s="517"/>
      <c r="D102" s="517"/>
      <c r="E102" s="517"/>
      <c r="F102" s="517"/>
      <c r="G102" s="517"/>
      <c r="H102" s="517"/>
      <c r="I102" s="518"/>
      <c r="J102" s="518"/>
      <c r="K102" s="518"/>
      <c r="L102" s="110"/>
      <c r="M102" s="103">
        <f>M100+(M100*2%)</f>
        <v>0</v>
      </c>
    </row>
    <row r="103" spans="1:14" ht="9.75" customHeight="1" thickBot="1" x14ac:dyDescent="0.3">
      <c r="B103" s="106"/>
      <c r="C103" s="106"/>
      <c r="D103" s="106"/>
      <c r="E103" s="106"/>
      <c r="F103" s="106"/>
      <c r="G103" s="106"/>
      <c r="H103" s="106"/>
      <c r="I103" s="106"/>
      <c r="J103" s="144"/>
      <c r="K103" s="106"/>
      <c r="L103" s="106"/>
      <c r="M103" s="106"/>
    </row>
    <row r="104" spans="1:14" ht="36" customHeight="1" thickBot="1" x14ac:dyDescent="0.3">
      <c r="B104" s="512" t="s">
        <v>133</v>
      </c>
      <c r="C104" s="513"/>
      <c r="D104" s="514"/>
      <c r="E104" s="514"/>
      <c r="F104" s="514"/>
      <c r="G104" s="514"/>
      <c r="H104" s="514"/>
      <c r="I104" s="514"/>
      <c r="J104" s="514"/>
      <c r="K104" s="514"/>
      <c r="L104" s="515"/>
      <c r="M104" s="94">
        <f>SUM(M96,M98,M100,M102)</f>
        <v>0</v>
      </c>
    </row>
    <row r="105" spans="1:14" s="144" customFormat="1" ht="51.45" customHeight="1" x14ac:dyDescent="0.25">
      <c r="A105" s="178"/>
      <c r="B105" s="433" t="s">
        <v>241</v>
      </c>
      <c r="C105" s="433"/>
      <c r="D105" s="433"/>
      <c r="E105" s="433"/>
      <c r="F105" s="433"/>
      <c r="G105" s="433"/>
      <c r="H105" s="433"/>
      <c r="I105" s="433"/>
      <c r="J105" s="433"/>
      <c r="K105" s="433"/>
      <c r="L105" s="433"/>
      <c r="M105" s="433"/>
    </row>
    <row r="106" spans="1:14" s="230" customFormat="1" x14ac:dyDescent="0.25">
      <c r="A106" s="178"/>
      <c r="B106" s="238"/>
      <c r="C106" s="238"/>
      <c r="D106" s="238"/>
      <c r="E106" s="238"/>
      <c r="F106" s="238"/>
      <c r="G106" s="238"/>
      <c r="H106" s="238"/>
      <c r="I106" s="238"/>
      <c r="J106" s="238"/>
      <c r="K106" s="238"/>
      <c r="L106" s="238"/>
      <c r="M106" s="238"/>
    </row>
    <row r="107" spans="1:14" s="1" customFormat="1" ht="15.6" x14ac:dyDescent="0.3">
      <c r="A107" s="173"/>
      <c r="B107" s="182" t="s">
        <v>74</v>
      </c>
      <c r="C107" s="176"/>
      <c r="D107" s="176"/>
      <c r="E107" s="176"/>
      <c r="F107" s="176"/>
      <c r="G107" s="176"/>
      <c r="H107" s="176"/>
      <c r="I107" s="176"/>
      <c r="J107" s="176"/>
      <c r="K107" s="176"/>
      <c r="L107" s="176"/>
      <c r="M107" s="176"/>
      <c r="N107" s="173"/>
    </row>
    <row r="108" spans="1:14" s="1" customFormat="1" ht="6" customHeight="1" thickBot="1" x14ac:dyDescent="0.35">
      <c r="A108" s="173"/>
      <c r="B108" s="182"/>
      <c r="C108" s="176"/>
      <c r="D108" s="176"/>
      <c r="E108" s="176"/>
      <c r="F108" s="176"/>
      <c r="G108" s="176"/>
      <c r="H108" s="176"/>
      <c r="I108" s="176"/>
      <c r="J108" s="176"/>
      <c r="K108" s="176"/>
      <c r="L108" s="176"/>
      <c r="M108" s="176"/>
      <c r="N108" s="173"/>
    </row>
    <row r="109" spans="1:14" s="1" customFormat="1" ht="13.8" thickBot="1" x14ac:dyDescent="0.3">
      <c r="A109" s="173"/>
      <c r="B109" s="174" t="s">
        <v>71</v>
      </c>
      <c r="C109" s="451" t="s">
        <v>75</v>
      </c>
      <c r="D109" s="452"/>
      <c r="E109" s="452"/>
      <c r="F109" s="452"/>
      <c r="G109" s="452"/>
      <c r="H109" s="452"/>
      <c r="I109" s="452"/>
      <c r="J109" s="452"/>
      <c r="K109" s="452"/>
      <c r="L109" s="452"/>
      <c r="M109" s="453"/>
      <c r="N109" s="173"/>
    </row>
    <row r="110" spans="1:14" s="1" customFormat="1" ht="85.5" customHeight="1" thickBot="1" x14ac:dyDescent="0.3">
      <c r="A110" s="173"/>
      <c r="B110" s="434"/>
      <c r="C110" s="435"/>
      <c r="D110" s="435"/>
      <c r="E110" s="435"/>
      <c r="F110" s="435"/>
      <c r="G110" s="435"/>
      <c r="H110" s="435"/>
      <c r="I110" s="435"/>
      <c r="J110" s="435"/>
      <c r="K110" s="435"/>
      <c r="L110" s="435"/>
      <c r="M110" s="436"/>
      <c r="N110" s="173"/>
    </row>
    <row r="111" spans="1:14" s="1" customFormat="1" ht="13.8" thickBot="1" x14ac:dyDescent="0.3">
      <c r="A111" s="173"/>
      <c r="B111" s="175"/>
      <c r="C111" s="176"/>
      <c r="D111" s="176"/>
      <c r="E111" s="176"/>
      <c r="F111" s="176"/>
      <c r="G111" s="176"/>
      <c r="H111" s="176"/>
      <c r="I111" s="176"/>
      <c r="J111" s="176"/>
      <c r="K111" s="176"/>
      <c r="L111" s="176"/>
      <c r="M111" s="176"/>
      <c r="N111" s="173"/>
    </row>
    <row r="112" spans="1:14" s="1" customFormat="1" ht="31.8" customHeight="1" thickBot="1" x14ac:dyDescent="0.3">
      <c r="A112" s="173"/>
      <c r="B112" s="174" t="s">
        <v>72</v>
      </c>
      <c r="C112" s="437" t="s">
        <v>243</v>
      </c>
      <c r="D112" s="438"/>
      <c r="E112" s="438"/>
      <c r="F112" s="438"/>
      <c r="G112" s="438"/>
      <c r="H112" s="438"/>
      <c r="I112" s="438"/>
      <c r="J112" s="438"/>
      <c r="K112" s="438"/>
      <c r="L112" s="438"/>
      <c r="M112" s="439"/>
      <c r="N112" s="173"/>
    </row>
    <row r="113" spans="1:14" s="1" customFormat="1" ht="99.75" customHeight="1" thickBot="1" x14ac:dyDescent="0.3">
      <c r="A113" s="173"/>
      <c r="B113" s="434"/>
      <c r="C113" s="435"/>
      <c r="D113" s="435"/>
      <c r="E113" s="435"/>
      <c r="F113" s="435"/>
      <c r="G113" s="435"/>
      <c r="H113" s="435"/>
      <c r="I113" s="435"/>
      <c r="J113" s="435"/>
      <c r="K113" s="435"/>
      <c r="L113" s="435"/>
      <c r="M113" s="436"/>
      <c r="N113" s="173"/>
    </row>
    <row r="114" spans="1:14" s="1" customFormat="1" ht="13.8" thickBot="1" x14ac:dyDescent="0.3">
      <c r="A114" s="173"/>
      <c r="B114" s="175"/>
      <c r="C114" s="176"/>
      <c r="D114" s="176"/>
      <c r="E114" s="176"/>
      <c r="F114" s="176"/>
      <c r="G114" s="176"/>
      <c r="H114" s="176"/>
      <c r="I114" s="176"/>
      <c r="J114" s="176"/>
      <c r="K114" s="176"/>
      <c r="L114" s="176"/>
      <c r="M114" s="176"/>
      <c r="N114" s="173"/>
    </row>
    <row r="115" spans="1:14" s="1" customFormat="1" ht="13.8" thickBot="1" x14ac:dyDescent="0.3">
      <c r="A115" s="173"/>
      <c r="B115" s="174" t="s">
        <v>73</v>
      </c>
      <c r="C115" s="437" t="s">
        <v>69</v>
      </c>
      <c r="D115" s="438"/>
      <c r="E115" s="438"/>
      <c r="F115" s="438"/>
      <c r="G115" s="438"/>
      <c r="H115" s="438"/>
      <c r="I115" s="438"/>
      <c r="J115" s="438"/>
      <c r="K115" s="438"/>
      <c r="L115" s="438"/>
      <c r="M115" s="439"/>
      <c r="N115" s="173"/>
    </row>
    <row r="116" spans="1:14" s="1" customFormat="1" ht="99.75" customHeight="1" thickBot="1" x14ac:dyDescent="0.3">
      <c r="A116" s="173"/>
      <c r="B116" s="434"/>
      <c r="C116" s="435"/>
      <c r="D116" s="435"/>
      <c r="E116" s="435"/>
      <c r="F116" s="435"/>
      <c r="G116" s="435"/>
      <c r="H116" s="435"/>
      <c r="I116" s="435"/>
      <c r="J116" s="435"/>
      <c r="K116" s="435"/>
      <c r="L116" s="435"/>
      <c r="M116" s="436"/>
      <c r="N116" s="173"/>
    </row>
    <row r="117" spans="1:14" s="230" customFormat="1" x14ac:dyDescent="0.25">
      <c r="A117" s="173"/>
      <c r="B117" s="276"/>
      <c r="C117" s="276"/>
      <c r="D117" s="276"/>
      <c r="E117" s="276"/>
      <c r="F117" s="276"/>
      <c r="G117" s="276"/>
      <c r="H117" s="276"/>
      <c r="I117" s="276"/>
      <c r="J117" s="276"/>
      <c r="K117" s="276"/>
      <c r="L117" s="276"/>
      <c r="M117" s="276"/>
      <c r="N117" s="173"/>
    </row>
    <row r="118" spans="1:14" s="1" customFormat="1" x14ac:dyDescent="0.25">
      <c r="A118" s="144"/>
      <c r="B118" s="179" t="s">
        <v>36</v>
      </c>
      <c r="C118" s="179"/>
      <c r="D118" s="176"/>
      <c r="E118" s="176"/>
      <c r="F118" s="176"/>
      <c r="G118" s="176"/>
      <c r="H118" s="176"/>
      <c r="I118" s="176"/>
      <c r="J118" s="176"/>
      <c r="K118" s="176"/>
      <c r="L118" s="176"/>
      <c r="M118" s="176"/>
      <c r="N118" s="144"/>
    </row>
    <row r="119" spans="1:14" s="1" customFormat="1" ht="6" customHeight="1" x14ac:dyDescent="0.25">
      <c r="A119" s="144"/>
      <c r="B119" s="176"/>
      <c r="C119" s="176"/>
      <c r="D119" s="176"/>
      <c r="E119" s="176"/>
      <c r="F119" s="176"/>
      <c r="G119" s="176"/>
      <c r="H119" s="176"/>
      <c r="I119" s="176"/>
      <c r="J119" s="176"/>
      <c r="K119" s="176"/>
      <c r="L119" s="176"/>
      <c r="M119" s="176"/>
      <c r="N119" s="144"/>
    </row>
    <row r="120" spans="1:14" s="1" customFormat="1" x14ac:dyDescent="0.25">
      <c r="A120" s="144"/>
      <c r="B120" s="180" t="s">
        <v>405</v>
      </c>
      <c r="C120" s="176"/>
      <c r="D120" s="176"/>
      <c r="E120" s="176"/>
      <c r="F120" s="176"/>
      <c r="G120" s="176"/>
      <c r="H120" s="176"/>
      <c r="I120" s="176"/>
      <c r="J120" s="176"/>
      <c r="K120" s="176"/>
      <c r="L120" s="176"/>
      <c r="M120" s="176"/>
      <c r="N120" s="144"/>
    </row>
    <row r="121" spans="1:14" s="1" customFormat="1" x14ac:dyDescent="0.25">
      <c r="A121" s="144"/>
      <c r="B121" s="176" t="s">
        <v>24</v>
      </c>
      <c r="C121" s="176"/>
      <c r="D121" s="176"/>
      <c r="E121" s="176"/>
      <c r="F121" s="176"/>
      <c r="G121" s="176"/>
      <c r="H121" s="176"/>
      <c r="I121" s="176"/>
      <c r="J121" s="176"/>
      <c r="K121" s="176"/>
      <c r="L121" s="176"/>
      <c r="M121" s="176"/>
      <c r="N121" s="144"/>
    </row>
    <row r="122" spans="1:14" s="1" customFormat="1" x14ac:dyDescent="0.25">
      <c r="A122" s="144"/>
      <c r="B122" s="176"/>
      <c r="C122" s="176"/>
      <c r="D122" s="176"/>
      <c r="E122" s="176"/>
      <c r="F122" s="176"/>
      <c r="G122" s="176"/>
      <c r="H122" s="176"/>
      <c r="I122" s="176"/>
      <c r="J122" s="176"/>
      <c r="K122" s="176"/>
      <c r="L122" s="176"/>
      <c r="M122" s="176"/>
      <c r="N122" s="144"/>
    </row>
    <row r="123" spans="1:14" s="1" customFormat="1" x14ac:dyDescent="0.25">
      <c r="A123" s="144"/>
      <c r="B123" s="431" t="s">
        <v>25</v>
      </c>
      <c r="C123" s="431"/>
      <c r="D123" s="431"/>
      <c r="E123" s="432"/>
      <c r="F123" s="432"/>
      <c r="G123" s="432"/>
      <c r="H123" s="432"/>
      <c r="I123" s="432"/>
      <c r="J123" s="432"/>
      <c r="K123" s="432"/>
      <c r="L123" s="432"/>
      <c r="M123" s="432"/>
      <c r="N123" s="144"/>
    </row>
    <row r="124" spans="1:14" s="1" customFormat="1" x14ac:dyDescent="0.25">
      <c r="A124" s="144"/>
      <c r="B124" s="431" t="s">
        <v>26</v>
      </c>
      <c r="C124" s="431"/>
      <c r="D124" s="431"/>
      <c r="E124" s="432"/>
      <c r="F124" s="432"/>
      <c r="G124" s="432"/>
      <c r="H124" s="432"/>
      <c r="I124" s="432"/>
      <c r="J124" s="432"/>
      <c r="K124" s="432"/>
      <c r="L124" s="432"/>
      <c r="M124" s="432"/>
      <c r="N124" s="144"/>
    </row>
    <row r="125" spans="1:14" s="1" customFormat="1" x14ac:dyDescent="0.25">
      <c r="A125" s="144"/>
      <c r="B125" s="431" t="s">
        <v>27</v>
      </c>
      <c r="C125" s="431"/>
      <c r="D125" s="431"/>
      <c r="E125" s="432"/>
      <c r="F125" s="432"/>
      <c r="G125" s="432"/>
      <c r="H125" s="432"/>
      <c r="I125" s="432"/>
      <c r="J125" s="432"/>
      <c r="K125" s="432"/>
      <c r="L125" s="432"/>
      <c r="M125" s="432"/>
      <c r="N125" s="144"/>
    </row>
    <row r="126" spans="1:14" s="1" customFormat="1" x14ac:dyDescent="0.25">
      <c r="A126" s="144"/>
      <c r="B126" s="431" t="s">
        <v>23</v>
      </c>
      <c r="C126" s="431"/>
      <c r="D126" s="431"/>
      <c r="E126" s="432"/>
      <c r="F126" s="432"/>
      <c r="G126" s="432"/>
      <c r="H126" s="432"/>
      <c r="I126" s="432"/>
      <c r="J126" s="432"/>
      <c r="K126" s="432"/>
      <c r="L126" s="432"/>
      <c r="M126" s="432"/>
      <c r="N126" s="144"/>
    </row>
    <row r="127" spans="1:14" s="1" customFormat="1" x14ac:dyDescent="0.25">
      <c r="A127" s="144"/>
      <c r="B127" s="144"/>
      <c r="C127" s="144"/>
      <c r="D127" s="144"/>
      <c r="E127" s="144"/>
      <c r="F127" s="144"/>
      <c r="G127" s="144"/>
      <c r="H127" s="144"/>
      <c r="I127" s="144"/>
      <c r="J127" s="144"/>
      <c r="K127" s="144"/>
      <c r="L127" s="144"/>
      <c r="M127" s="144"/>
      <c r="N127" s="144"/>
    </row>
  </sheetData>
  <sheetProtection algorithmName="SHA-512" hashValue="tRbLhidc9ulkarJQdbr9y3Q5yO4lVLvgzQnj9kckeIft1seS3bLQpL0uq3kw7bIq0FO2HH5jCHZNObNlZNVkKw==" saltValue="31wqSb2pgdU25TmXYjrXGw==" spinCount="100000" sheet="1" objects="1" scenarios="1"/>
  <mergeCells count="106">
    <mergeCell ref="B105:M105"/>
    <mergeCell ref="C43:M43"/>
    <mergeCell ref="A1:N1"/>
    <mergeCell ref="B5:D5"/>
    <mergeCell ref="E5:M5"/>
    <mergeCell ref="E7:M7"/>
    <mergeCell ref="E9:M9"/>
    <mergeCell ref="B3:Q3"/>
    <mergeCell ref="E11:M11"/>
    <mergeCell ref="E13:M13"/>
    <mergeCell ref="B17:B33"/>
    <mergeCell ref="E17:M17"/>
    <mergeCell ref="E19:M19"/>
    <mergeCell ref="E21:M21"/>
    <mergeCell ref="C23:D23"/>
    <mergeCell ref="E23:M23"/>
    <mergeCell ref="C31:D31"/>
    <mergeCell ref="E31:M31"/>
    <mergeCell ref="C33:D33"/>
    <mergeCell ref="E33:M33"/>
    <mergeCell ref="E35:M35"/>
    <mergeCell ref="C25:D25"/>
    <mergeCell ref="E25:M25"/>
    <mergeCell ref="C27:D27"/>
    <mergeCell ref="E27:M27"/>
    <mergeCell ref="C29:D29"/>
    <mergeCell ref="E29:M29"/>
    <mergeCell ref="E37:M37"/>
    <mergeCell ref="C42:M42"/>
    <mergeCell ref="L77:L78"/>
    <mergeCell ref="M77:M78"/>
    <mergeCell ref="B77:B78"/>
    <mergeCell ref="I77:I78"/>
    <mergeCell ref="J77:K78"/>
    <mergeCell ref="B45:M45"/>
    <mergeCell ref="B46:K46"/>
    <mergeCell ref="B47:K47"/>
    <mergeCell ref="B48:K48"/>
    <mergeCell ref="B49:K49"/>
    <mergeCell ref="B50:K50"/>
    <mergeCell ref="B51:K51"/>
    <mergeCell ref="B58:K58"/>
    <mergeCell ref="B59:K59"/>
    <mergeCell ref="B60:K60"/>
    <mergeCell ref="B61:K61"/>
    <mergeCell ref="B62:K62"/>
    <mergeCell ref="B52:K52"/>
    <mergeCell ref="B53:K53"/>
    <mergeCell ref="H87:I88"/>
    <mergeCell ref="L87:L88"/>
    <mergeCell ref="M87:M88"/>
    <mergeCell ref="J80:K80"/>
    <mergeCell ref="C90:G90"/>
    <mergeCell ref="H90:I90"/>
    <mergeCell ref="C91:G91"/>
    <mergeCell ref="H91:I91"/>
    <mergeCell ref="J81:K81"/>
    <mergeCell ref="B81:I81"/>
    <mergeCell ref="J91:K91"/>
    <mergeCell ref="J90:K90"/>
    <mergeCell ref="J87:K88"/>
    <mergeCell ref="B82:L82"/>
    <mergeCell ref="B84:M84"/>
    <mergeCell ref="B85:M85"/>
    <mergeCell ref="B87:B88"/>
    <mergeCell ref="C87:G88"/>
    <mergeCell ref="B93:L93"/>
    <mergeCell ref="B126:D126"/>
    <mergeCell ref="E126:M126"/>
    <mergeCell ref="C109:M109"/>
    <mergeCell ref="B110:M110"/>
    <mergeCell ref="C112:M112"/>
    <mergeCell ref="B113:M113"/>
    <mergeCell ref="C115:M115"/>
    <mergeCell ref="B116:M116"/>
    <mergeCell ref="B123:D123"/>
    <mergeCell ref="E123:M123"/>
    <mergeCell ref="B124:D124"/>
    <mergeCell ref="E124:M124"/>
    <mergeCell ref="B125:D125"/>
    <mergeCell ref="E125:M125"/>
    <mergeCell ref="B104:L104"/>
    <mergeCell ref="B94:M94"/>
    <mergeCell ref="B96:L96"/>
    <mergeCell ref="B98:H98"/>
    <mergeCell ref="I98:K98"/>
    <mergeCell ref="B100:H100"/>
    <mergeCell ref="I100:K100"/>
    <mergeCell ref="B102:H102"/>
    <mergeCell ref="I102:K102"/>
    <mergeCell ref="B54:K54"/>
    <mergeCell ref="B55:K55"/>
    <mergeCell ref="B56:L56"/>
    <mergeCell ref="B75:L75"/>
    <mergeCell ref="C77:H78"/>
    <mergeCell ref="C80:H80"/>
    <mergeCell ref="B69:K69"/>
    <mergeCell ref="B70:K70"/>
    <mergeCell ref="B71:K71"/>
    <mergeCell ref="B72:L72"/>
    <mergeCell ref="B74:L74"/>
    <mergeCell ref="B63:K63"/>
    <mergeCell ref="B64:L64"/>
    <mergeCell ref="B66:K66"/>
    <mergeCell ref="B67:K67"/>
    <mergeCell ref="B68:K68"/>
  </mergeCells>
  <dataValidations count="1">
    <dataValidation type="textLength" operator="lessThanOrEqual" allowBlank="1" showInputMessage="1" showErrorMessage="1" promptTitle="Text Length" prompt="The data in this box is limited to maximum 1500 characters" sqref="B110:M110 B113:M113 B116:M117">
      <formula1>1500</formula1>
    </dataValidation>
  </dataValidations>
  <pageMargins left="0.7" right="0.7" top="0.75" bottom="0.75" header="0.3" footer="0.3"/>
  <pageSetup paperSize="9" scale="59" fitToHeight="0" orientation="portrait" r:id="rId1"/>
  <rowBreaks count="1" manualBreakCount="1">
    <brk id="38" max="1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7"/>
  <sheetViews>
    <sheetView view="pageBreakPreview" topLeftCell="A103" zoomScale="90" zoomScaleNormal="100" zoomScaleSheetLayoutView="90" workbookViewId="0">
      <selection activeCell="B106" sqref="B106:M106"/>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14.77734375"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306</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235</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91200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337</v>
      </c>
      <c r="F9" s="480"/>
      <c r="G9" s="480"/>
      <c r="H9" s="480"/>
      <c r="I9" s="480"/>
      <c r="J9" s="480"/>
      <c r="K9" s="480"/>
      <c r="L9" s="480"/>
      <c r="M9" s="481"/>
    </row>
    <row r="10" spans="1:19" s="27" customFormat="1" ht="6" customHeight="1" x14ac:dyDescent="0.25">
      <c r="B10" s="38"/>
      <c r="C10" s="38"/>
      <c r="D10" s="38"/>
    </row>
    <row r="11" spans="1:19" x14ac:dyDescent="0.25">
      <c r="B11" s="35" t="s">
        <v>30</v>
      </c>
      <c r="C11" s="36"/>
      <c r="D11" s="37"/>
      <c r="E11" s="482" t="s">
        <v>172</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406</v>
      </c>
      <c r="F17" s="557"/>
      <c r="G17" s="557"/>
      <c r="H17" s="557"/>
      <c r="I17" s="557"/>
      <c r="J17" s="557"/>
      <c r="K17" s="557"/>
      <c r="L17" s="557"/>
      <c r="M17" s="558"/>
    </row>
    <row r="18" spans="2:19" s="27" customFormat="1" ht="6" customHeight="1" x14ac:dyDescent="0.25">
      <c r="B18" s="489"/>
      <c r="C18" s="38"/>
      <c r="D18" s="38"/>
    </row>
    <row r="19" spans="2:19" x14ac:dyDescent="0.25">
      <c r="B19" s="489"/>
      <c r="C19" s="36" t="s">
        <v>10</v>
      </c>
      <c r="D19" s="37"/>
      <c r="E19" s="704" t="s">
        <v>173</v>
      </c>
      <c r="F19" s="702"/>
      <c r="G19" s="702"/>
      <c r="H19" s="702"/>
      <c r="I19" s="702"/>
      <c r="J19" s="702"/>
      <c r="K19" s="702"/>
      <c r="L19" s="702"/>
      <c r="M19" s="703"/>
    </row>
    <row r="20" spans="2:19" s="27" customFormat="1" ht="6" customHeight="1" x14ac:dyDescent="0.25">
      <c r="B20" s="489"/>
      <c r="C20" s="43"/>
      <c r="D20" s="38"/>
      <c r="E20" s="38"/>
      <c r="F20" s="38"/>
      <c r="G20" s="38"/>
      <c r="H20" s="38"/>
      <c r="I20" s="38"/>
      <c r="J20" s="38"/>
      <c r="K20" s="38"/>
      <c r="L20" s="38"/>
      <c r="M20" s="38"/>
    </row>
    <row r="21" spans="2:19" ht="102" customHeight="1" x14ac:dyDescent="0.25">
      <c r="B21" s="489"/>
      <c r="C21" s="40" t="s">
        <v>12</v>
      </c>
      <c r="D21" s="44"/>
      <c r="E21" s="704" t="s">
        <v>200</v>
      </c>
      <c r="F21" s="702"/>
      <c r="G21" s="702"/>
      <c r="H21" s="702"/>
      <c r="I21" s="702"/>
      <c r="J21" s="702"/>
      <c r="K21" s="702"/>
      <c r="L21" s="702"/>
      <c r="M21" s="703"/>
    </row>
    <row r="22" spans="2:19" s="27" customFormat="1" ht="6" customHeight="1" x14ac:dyDescent="0.25">
      <c r="B22" s="489"/>
      <c r="C22" s="43"/>
      <c r="D22" s="38"/>
      <c r="E22" s="38"/>
      <c r="F22" s="38"/>
      <c r="G22" s="38"/>
      <c r="H22" s="38"/>
      <c r="I22" s="38"/>
      <c r="J22" s="38"/>
      <c r="K22" s="38"/>
      <c r="L22" s="38"/>
      <c r="M22" s="38"/>
    </row>
    <row r="23" spans="2:19" ht="119.25" customHeight="1" x14ac:dyDescent="0.25">
      <c r="B23" s="489"/>
      <c r="C23" s="496" t="s">
        <v>120</v>
      </c>
      <c r="D23" s="497"/>
      <c r="E23" s="559" t="s">
        <v>349</v>
      </c>
      <c r="F23" s="510"/>
      <c r="G23" s="510"/>
      <c r="H23" s="510"/>
      <c r="I23" s="510"/>
      <c r="J23" s="510"/>
      <c r="K23" s="510"/>
      <c r="L23" s="510"/>
      <c r="M23" s="511"/>
    </row>
    <row r="24" spans="2:19" s="27" customFormat="1" ht="6" customHeight="1" x14ac:dyDescent="0.25">
      <c r="B24" s="489"/>
      <c r="C24" s="43"/>
      <c r="D24" s="38"/>
      <c r="E24" s="38"/>
      <c r="F24" s="38"/>
      <c r="G24" s="38"/>
      <c r="H24" s="38"/>
      <c r="I24" s="38"/>
      <c r="J24" s="38"/>
      <c r="K24" s="38"/>
      <c r="L24" s="38"/>
      <c r="M24" s="38"/>
    </row>
    <row r="25" spans="2:19" s="27" customFormat="1" ht="27.75" customHeight="1" x14ac:dyDescent="0.25">
      <c r="B25" s="489"/>
      <c r="C25" s="499" t="s">
        <v>80</v>
      </c>
      <c r="D25" s="497"/>
      <c r="E25" s="553" t="s">
        <v>149</v>
      </c>
      <c r="F25" s="554"/>
      <c r="G25" s="554"/>
      <c r="H25" s="554"/>
      <c r="I25" s="554"/>
      <c r="J25" s="554"/>
      <c r="K25" s="554"/>
      <c r="L25" s="554"/>
      <c r="M25" s="555"/>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16.8" customHeight="1" x14ac:dyDescent="0.25">
      <c r="B27" s="489"/>
      <c r="C27" s="499" t="s">
        <v>13</v>
      </c>
      <c r="D27" s="497"/>
      <c r="E27" s="503" t="s">
        <v>271</v>
      </c>
      <c r="F27" s="504"/>
      <c r="G27" s="504"/>
      <c r="H27" s="504"/>
      <c r="I27" s="504"/>
      <c r="J27" s="504"/>
      <c r="K27" s="504"/>
      <c r="L27" s="504"/>
      <c r="M27" s="505"/>
      <c r="O27" s="26"/>
      <c r="P27" s="26"/>
      <c r="Q27" s="26"/>
      <c r="R27" s="26"/>
      <c r="S27" s="26"/>
    </row>
    <row r="28" spans="2:19" s="27" customFormat="1" ht="6" customHeight="1" x14ac:dyDescent="0.25">
      <c r="B28" s="489"/>
      <c r="C28" s="43"/>
      <c r="D28" s="38"/>
      <c r="E28" s="38"/>
      <c r="F28" s="38"/>
      <c r="G28" s="38"/>
      <c r="H28" s="38"/>
      <c r="I28" s="38"/>
      <c r="J28" s="38"/>
      <c r="K28" s="38"/>
      <c r="L28" s="38"/>
      <c r="M28" s="38"/>
    </row>
    <row r="29" spans="2:19" s="27" customFormat="1" ht="85.5" customHeight="1" x14ac:dyDescent="0.25">
      <c r="B29" s="489"/>
      <c r="C29" s="499" t="s">
        <v>14</v>
      </c>
      <c r="D29" s="497"/>
      <c r="E29" s="553" t="s">
        <v>174</v>
      </c>
      <c r="F29" s="554"/>
      <c r="G29" s="554"/>
      <c r="H29" s="554"/>
      <c r="I29" s="554"/>
      <c r="J29" s="554"/>
      <c r="K29" s="554"/>
      <c r="L29" s="554"/>
      <c r="M29" s="555"/>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116</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08" t="s">
        <v>151</v>
      </c>
      <c r="F33" s="508"/>
      <c r="G33" s="508"/>
      <c r="H33" s="508"/>
      <c r="I33" s="508"/>
      <c r="J33" s="508"/>
      <c r="K33" s="508"/>
      <c r="L33" s="508"/>
      <c r="M33" s="508"/>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38"/>
      <c r="F36" s="38"/>
      <c r="G36" s="38"/>
      <c r="H36" s="38"/>
      <c r="I36" s="38"/>
      <c r="J36" s="38"/>
      <c r="K36" s="38"/>
      <c r="L36" s="38"/>
      <c r="M36" s="38"/>
    </row>
    <row r="37" spans="1:19" s="27" customFormat="1" ht="20.55" customHeight="1" x14ac:dyDescent="0.25">
      <c r="B37" s="45" t="s">
        <v>33</v>
      </c>
      <c r="C37" s="36"/>
      <c r="D37" s="37"/>
      <c r="E37" s="509" t="s">
        <v>348</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2"/>
      <c r="C39" s="42"/>
      <c r="E39" s="38"/>
      <c r="F39" s="38"/>
      <c r="G39" s="38"/>
      <c r="H39" s="38"/>
      <c r="I39" s="38"/>
      <c r="J39" s="38"/>
      <c r="K39" s="38"/>
      <c r="L39" s="38"/>
      <c r="M39" s="38"/>
    </row>
    <row r="40" spans="1:19" s="27" customFormat="1" ht="15" customHeight="1"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53.4" customHeight="1" x14ac:dyDescent="0.2">
      <c r="B42" s="48">
        <v>1</v>
      </c>
      <c r="C42" s="528" t="s">
        <v>274</v>
      </c>
      <c r="D42" s="528"/>
      <c r="E42" s="528"/>
      <c r="F42" s="528"/>
      <c r="G42" s="528"/>
      <c r="H42" s="528"/>
      <c r="I42" s="528"/>
      <c r="J42" s="528"/>
      <c r="K42" s="528"/>
      <c r="L42" s="528"/>
      <c r="M42" s="528"/>
    </row>
    <row r="43" spans="1:19" s="1" customFormat="1" ht="43.2" customHeight="1" x14ac:dyDescent="0.25">
      <c r="A43" s="145"/>
      <c r="B43" s="181">
        <v>2</v>
      </c>
      <c r="C43" s="528" t="s">
        <v>244</v>
      </c>
      <c r="D43" s="528"/>
      <c r="E43" s="528"/>
      <c r="F43" s="528"/>
      <c r="G43" s="528"/>
      <c r="H43" s="528"/>
      <c r="I43" s="528"/>
      <c r="J43" s="528"/>
      <c r="K43" s="528"/>
      <c r="L43" s="528"/>
      <c r="M43" s="528"/>
      <c r="N43" s="183"/>
    </row>
    <row r="44" spans="1:19" s="81" customFormat="1" ht="11.55" customHeight="1" x14ac:dyDescent="0.2">
      <c r="B44" s="82"/>
      <c r="C44" s="82"/>
      <c r="D44" s="82"/>
      <c r="E44" s="83"/>
      <c r="F44" s="83"/>
      <c r="G44" s="83"/>
      <c r="H44" s="83"/>
      <c r="I44" s="83"/>
      <c r="J44" s="83"/>
      <c r="K44" s="83"/>
      <c r="L44" s="83"/>
      <c r="M44" s="83"/>
    </row>
    <row r="45" spans="1:19" s="218" customFormat="1" ht="15" customHeight="1" x14ac:dyDescent="0.25">
      <c r="A45" s="142"/>
      <c r="B45" s="532" t="s">
        <v>172</v>
      </c>
      <c r="C45" s="533"/>
      <c r="D45" s="533"/>
      <c r="E45" s="533"/>
      <c r="F45" s="533"/>
      <c r="G45" s="533"/>
      <c r="H45" s="533"/>
      <c r="I45" s="533"/>
      <c r="J45" s="533"/>
      <c r="K45" s="533"/>
      <c r="L45" s="533"/>
      <c r="M45" s="534"/>
    </row>
    <row r="46" spans="1:19" s="218" customFormat="1" x14ac:dyDescent="0.25">
      <c r="A46" s="142"/>
      <c r="B46" s="535" t="s">
        <v>275</v>
      </c>
      <c r="C46" s="535"/>
      <c r="D46" s="535"/>
      <c r="E46" s="535"/>
      <c r="F46" s="535"/>
      <c r="G46" s="535"/>
      <c r="H46" s="535"/>
      <c r="I46" s="535"/>
      <c r="J46" s="535"/>
      <c r="K46" s="536"/>
      <c r="L46" s="219"/>
      <c r="M46" s="220">
        <v>0</v>
      </c>
    </row>
    <row r="47" spans="1:19" s="218" customFormat="1" ht="15" customHeight="1" x14ac:dyDescent="0.25">
      <c r="A47" s="142"/>
      <c r="B47" s="535" t="s">
        <v>276</v>
      </c>
      <c r="C47" s="535"/>
      <c r="D47" s="535"/>
      <c r="E47" s="535"/>
      <c r="F47" s="535"/>
      <c r="G47" s="535"/>
      <c r="H47" s="535"/>
      <c r="I47" s="535"/>
      <c r="J47" s="535"/>
      <c r="K47" s="536"/>
      <c r="L47" s="219"/>
      <c r="M47" s="220">
        <v>0</v>
      </c>
    </row>
    <row r="48" spans="1:19" s="218" customFormat="1" ht="15" customHeight="1" x14ac:dyDescent="0.25">
      <c r="A48" s="142"/>
      <c r="B48" s="535" t="s">
        <v>277</v>
      </c>
      <c r="C48" s="535"/>
      <c r="D48" s="535"/>
      <c r="E48" s="535"/>
      <c r="F48" s="535"/>
      <c r="G48" s="535"/>
      <c r="H48" s="535"/>
      <c r="I48" s="535"/>
      <c r="J48" s="535"/>
      <c r="K48" s="536"/>
      <c r="L48" s="219"/>
      <c r="M48" s="220">
        <v>0</v>
      </c>
    </row>
    <row r="49" spans="1:13" s="218" customFormat="1" ht="15" customHeight="1" x14ac:dyDescent="0.25">
      <c r="A49" s="142"/>
      <c r="B49" s="535" t="s">
        <v>278</v>
      </c>
      <c r="C49" s="535"/>
      <c r="D49" s="535"/>
      <c r="E49" s="535"/>
      <c r="F49" s="535"/>
      <c r="G49" s="535"/>
      <c r="H49" s="535"/>
      <c r="I49" s="535"/>
      <c r="J49" s="535"/>
      <c r="K49" s="536"/>
      <c r="L49" s="219"/>
      <c r="M49" s="220">
        <v>0</v>
      </c>
    </row>
    <row r="50" spans="1:13" s="218" customFormat="1" x14ac:dyDescent="0.25">
      <c r="A50" s="142"/>
      <c r="B50" s="535" t="s">
        <v>279</v>
      </c>
      <c r="C50" s="535"/>
      <c r="D50" s="535"/>
      <c r="E50" s="535"/>
      <c r="F50" s="535"/>
      <c r="G50" s="535"/>
      <c r="H50" s="535"/>
      <c r="I50" s="535"/>
      <c r="J50" s="535"/>
      <c r="K50" s="536"/>
      <c r="L50" s="219"/>
      <c r="M50" s="220">
        <v>0</v>
      </c>
    </row>
    <row r="51" spans="1:13" s="218" customFormat="1" x14ac:dyDescent="0.25">
      <c r="A51" s="142"/>
      <c r="B51" s="535" t="s">
        <v>280</v>
      </c>
      <c r="C51" s="535"/>
      <c r="D51" s="535"/>
      <c r="E51" s="535"/>
      <c r="F51" s="535"/>
      <c r="G51" s="535"/>
      <c r="H51" s="535"/>
      <c r="I51" s="535"/>
      <c r="J51" s="535"/>
      <c r="K51" s="536"/>
      <c r="L51" s="219"/>
      <c r="M51" s="220">
        <v>0</v>
      </c>
    </row>
    <row r="52" spans="1:13" s="218" customFormat="1" x14ac:dyDescent="0.25">
      <c r="A52" s="142"/>
      <c r="B52" s="535" t="s">
        <v>281</v>
      </c>
      <c r="C52" s="535"/>
      <c r="D52" s="535"/>
      <c r="E52" s="535"/>
      <c r="F52" s="535"/>
      <c r="G52" s="535"/>
      <c r="H52" s="535"/>
      <c r="I52" s="535"/>
      <c r="J52" s="535"/>
      <c r="K52" s="536"/>
      <c r="L52" s="219"/>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7" t="s">
        <v>282</v>
      </c>
      <c r="C55" s="537"/>
      <c r="D55" s="537"/>
      <c r="E55" s="537"/>
      <c r="F55" s="537"/>
      <c r="G55" s="537"/>
      <c r="H55" s="537"/>
      <c r="I55" s="537"/>
      <c r="J55" s="537"/>
      <c r="K55" s="538"/>
      <c r="L55" s="221"/>
      <c r="M55" s="220">
        <v>0</v>
      </c>
    </row>
    <row r="56" spans="1:13" s="218" customFormat="1" x14ac:dyDescent="0.25">
      <c r="A56" s="142"/>
      <c r="B56" s="539" t="s">
        <v>283</v>
      </c>
      <c r="C56" s="540"/>
      <c r="D56" s="540"/>
      <c r="E56" s="540"/>
      <c r="F56" s="540"/>
      <c r="G56" s="540"/>
      <c r="H56" s="540"/>
      <c r="I56" s="540"/>
      <c r="J56" s="540"/>
      <c r="K56" s="540"/>
      <c r="L56" s="541"/>
      <c r="M56" s="222">
        <f>SUM(M46:M55)</f>
        <v>0</v>
      </c>
    </row>
    <row r="57" spans="1:13" s="218" customFormat="1" x14ac:dyDescent="0.25">
      <c r="A57" s="142"/>
      <c r="B57" s="223"/>
      <c r="C57" s="223"/>
      <c r="D57" s="223"/>
      <c r="E57" s="223"/>
      <c r="F57" s="223"/>
      <c r="G57" s="223"/>
      <c r="H57" s="223"/>
      <c r="I57" s="223"/>
      <c r="J57" s="223"/>
      <c r="K57" s="223"/>
      <c r="L57" s="223"/>
      <c r="M57" s="142"/>
    </row>
    <row r="58" spans="1:13" s="218" customFormat="1" x14ac:dyDescent="0.25">
      <c r="A58" s="142"/>
      <c r="B58" s="535" t="s">
        <v>284</v>
      </c>
      <c r="C58" s="535"/>
      <c r="D58" s="535"/>
      <c r="E58" s="535"/>
      <c r="F58" s="535"/>
      <c r="G58" s="535"/>
      <c r="H58" s="535"/>
      <c r="I58" s="535"/>
      <c r="J58" s="535"/>
      <c r="K58" s="536"/>
      <c r="L58" s="219"/>
      <c r="M58" s="220">
        <v>0</v>
      </c>
    </row>
    <row r="59" spans="1:13" s="218" customFormat="1" x14ac:dyDescent="0.25">
      <c r="A59" s="142"/>
      <c r="B59" s="535" t="s">
        <v>285</v>
      </c>
      <c r="C59" s="535"/>
      <c r="D59" s="535"/>
      <c r="E59" s="535"/>
      <c r="F59" s="535"/>
      <c r="G59" s="535"/>
      <c r="H59" s="535"/>
      <c r="I59" s="535"/>
      <c r="J59" s="535"/>
      <c r="K59" s="536"/>
      <c r="L59" s="224"/>
      <c r="M59" s="225">
        <v>0</v>
      </c>
    </row>
    <row r="60" spans="1:13" s="218" customFormat="1" x14ac:dyDescent="0.25">
      <c r="A60" s="142"/>
      <c r="B60" s="535" t="s">
        <v>286</v>
      </c>
      <c r="C60" s="535"/>
      <c r="D60" s="535"/>
      <c r="E60" s="535"/>
      <c r="F60" s="535"/>
      <c r="G60" s="535"/>
      <c r="H60" s="535"/>
      <c r="I60" s="535"/>
      <c r="J60" s="535"/>
      <c r="K60" s="536"/>
      <c r="L60" s="219"/>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7" t="s">
        <v>282</v>
      </c>
      <c r="C63" s="537"/>
      <c r="D63" s="537"/>
      <c r="E63" s="537"/>
      <c r="F63" s="537"/>
      <c r="G63" s="537"/>
      <c r="H63" s="537"/>
      <c r="I63" s="537"/>
      <c r="J63" s="537"/>
      <c r="K63" s="538"/>
      <c r="L63" s="221"/>
      <c r="M63" s="220">
        <v>0</v>
      </c>
    </row>
    <row r="64" spans="1:13" s="218" customFormat="1" x14ac:dyDescent="0.25">
      <c r="A64" s="142"/>
      <c r="B64" s="539" t="s">
        <v>287</v>
      </c>
      <c r="C64" s="540"/>
      <c r="D64" s="540"/>
      <c r="E64" s="540"/>
      <c r="F64" s="540"/>
      <c r="G64" s="540"/>
      <c r="H64" s="540"/>
      <c r="I64" s="540"/>
      <c r="J64" s="540"/>
      <c r="K64" s="540"/>
      <c r="L64" s="541"/>
      <c r="M64" s="222">
        <f>SUM(M58:M63)</f>
        <v>0</v>
      </c>
    </row>
    <row r="65" spans="1:14" s="218" customFormat="1" x14ac:dyDescent="0.25">
      <c r="A65" s="142"/>
      <c r="B65" s="223"/>
      <c r="C65" s="223"/>
      <c r="D65" s="223"/>
      <c r="E65" s="223"/>
      <c r="F65" s="223"/>
      <c r="G65" s="223"/>
      <c r="H65" s="223"/>
      <c r="I65" s="223"/>
      <c r="J65" s="223"/>
      <c r="K65" s="223"/>
      <c r="L65" s="223"/>
      <c r="M65" s="142"/>
    </row>
    <row r="66" spans="1:14" s="218" customFormat="1" x14ac:dyDescent="0.25">
      <c r="A66" s="142"/>
      <c r="B66" s="535" t="s">
        <v>288</v>
      </c>
      <c r="C66" s="535"/>
      <c r="D66" s="535"/>
      <c r="E66" s="535"/>
      <c r="F66" s="535"/>
      <c r="G66" s="535"/>
      <c r="H66" s="535"/>
      <c r="I66" s="535"/>
      <c r="J66" s="535"/>
      <c r="K66" s="536"/>
      <c r="L66" s="219"/>
      <c r="M66" s="220">
        <v>0</v>
      </c>
    </row>
    <row r="67" spans="1:14" s="218" customFormat="1" x14ac:dyDescent="0.25">
      <c r="A67" s="142"/>
      <c r="B67" s="535" t="s">
        <v>289</v>
      </c>
      <c r="C67" s="535"/>
      <c r="D67" s="535"/>
      <c r="E67" s="535"/>
      <c r="F67" s="535"/>
      <c r="G67" s="535"/>
      <c r="H67" s="535"/>
      <c r="I67" s="535"/>
      <c r="J67" s="535"/>
      <c r="K67" s="536"/>
      <c r="L67" s="219"/>
      <c r="M67" s="220">
        <v>0</v>
      </c>
    </row>
    <row r="68" spans="1:14" s="218" customFormat="1" x14ac:dyDescent="0.25">
      <c r="A68" s="142"/>
      <c r="B68" s="535" t="s">
        <v>290</v>
      </c>
      <c r="C68" s="535"/>
      <c r="D68" s="535"/>
      <c r="E68" s="535"/>
      <c r="F68" s="535"/>
      <c r="G68" s="535"/>
      <c r="H68" s="535"/>
      <c r="I68" s="535"/>
      <c r="J68" s="535"/>
      <c r="K68" s="536"/>
      <c r="L68" s="219"/>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7" t="s">
        <v>282</v>
      </c>
      <c r="C71" s="537"/>
      <c r="D71" s="537"/>
      <c r="E71" s="537"/>
      <c r="F71" s="537"/>
      <c r="G71" s="537"/>
      <c r="H71" s="537"/>
      <c r="I71" s="537"/>
      <c r="J71" s="537"/>
      <c r="K71" s="538"/>
      <c r="L71" s="221"/>
      <c r="M71" s="220">
        <v>0</v>
      </c>
    </row>
    <row r="72" spans="1:14" s="218" customFormat="1" x14ac:dyDescent="0.25">
      <c r="A72" s="142"/>
      <c r="B72" s="539" t="s">
        <v>291</v>
      </c>
      <c r="C72" s="540"/>
      <c r="D72" s="540"/>
      <c r="E72" s="540"/>
      <c r="F72" s="540"/>
      <c r="G72" s="540"/>
      <c r="H72" s="540"/>
      <c r="I72" s="540"/>
      <c r="J72" s="540"/>
      <c r="K72" s="540"/>
      <c r="L72" s="541"/>
      <c r="M72" s="222">
        <f>SUM(M66:M71)</f>
        <v>0</v>
      </c>
    </row>
    <row r="73" spans="1:14" s="218" customFormat="1" x14ac:dyDescent="0.25">
      <c r="A73" s="142"/>
      <c r="B73" s="226"/>
      <c r="C73" s="226"/>
      <c r="D73" s="226"/>
      <c r="E73" s="226"/>
      <c r="F73" s="226"/>
      <c r="G73" s="226"/>
      <c r="H73" s="226"/>
      <c r="I73" s="226"/>
      <c r="J73" s="226"/>
      <c r="K73" s="226"/>
      <c r="L73" s="226"/>
      <c r="M73" s="227"/>
    </row>
    <row r="74" spans="1:14" s="218" customFormat="1" ht="15.6" x14ac:dyDescent="0.25">
      <c r="A74" s="142"/>
      <c r="B74" s="542" t="s">
        <v>292</v>
      </c>
      <c r="C74" s="543"/>
      <c r="D74" s="543"/>
      <c r="E74" s="543"/>
      <c r="F74" s="543"/>
      <c r="G74" s="543"/>
      <c r="H74" s="543"/>
      <c r="I74" s="543"/>
      <c r="J74" s="543"/>
      <c r="K74" s="543"/>
      <c r="L74" s="544"/>
      <c r="M74" s="228">
        <f>SUM(M72,M64,M56)</f>
        <v>0</v>
      </c>
    </row>
    <row r="75" spans="1:14" s="218" customFormat="1" ht="42" customHeight="1" x14ac:dyDescent="0.25">
      <c r="A75" s="142"/>
      <c r="B75" s="545" t="s">
        <v>293</v>
      </c>
      <c r="C75" s="545"/>
      <c r="D75" s="545"/>
      <c r="E75" s="545"/>
      <c r="F75" s="545"/>
      <c r="G75" s="545"/>
      <c r="H75" s="545"/>
      <c r="I75" s="545"/>
      <c r="J75" s="545"/>
      <c r="K75" s="545"/>
      <c r="L75" s="545"/>
      <c r="M75" s="142"/>
    </row>
    <row r="76" spans="1:14" s="1" customFormat="1" x14ac:dyDescent="0.25">
      <c r="A76" s="27"/>
      <c r="B76" s="459" t="s">
        <v>0</v>
      </c>
      <c r="C76" s="519" t="s">
        <v>17</v>
      </c>
      <c r="D76" s="520"/>
      <c r="E76" s="520"/>
      <c r="F76" s="520"/>
      <c r="G76" s="520"/>
      <c r="H76" s="521"/>
      <c r="I76" s="459" t="s">
        <v>18</v>
      </c>
      <c r="J76" s="444" t="s">
        <v>19</v>
      </c>
      <c r="K76" s="445"/>
      <c r="L76" s="560" t="s">
        <v>152</v>
      </c>
      <c r="M76" s="460" t="s">
        <v>1</v>
      </c>
      <c r="N76" s="27"/>
    </row>
    <row r="77" spans="1:14" s="1" customFormat="1" x14ac:dyDescent="0.25">
      <c r="A77" s="27"/>
      <c r="B77" s="459"/>
      <c r="C77" s="522"/>
      <c r="D77" s="523"/>
      <c r="E77" s="523"/>
      <c r="F77" s="523"/>
      <c r="G77" s="523"/>
      <c r="H77" s="524"/>
      <c r="I77" s="459"/>
      <c r="J77" s="446"/>
      <c r="K77" s="447"/>
      <c r="L77" s="458"/>
      <c r="M77" s="460"/>
      <c r="N77" s="27"/>
    </row>
    <row r="78" spans="1:14" s="1" customFormat="1" x14ac:dyDescent="0.25">
      <c r="A78" s="27"/>
      <c r="B78" s="88" t="s">
        <v>121</v>
      </c>
      <c r="C78" s="88"/>
      <c r="D78" s="89"/>
      <c r="E78" s="89"/>
      <c r="F78" s="89"/>
      <c r="G78" s="90"/>
      <c r="H78" s="89"/>
      <c r="I78" s="89"/>
      <c r="J78" s="89"/>
      <c r="K78" s="89"/>
      <c r="L78" s="89"/>
      <c r="M78" s="89"/>
      <c r="N78" s="27"/>
    </row>
    <row r="79" spans="1:14" s="1" customFormat="1" ht="42.75" customHeight="1" thickBot="1" x14ac:dyDescent="0.3">
      <c r="A79" s="27"/>
      <c r="B79" s="107" t="s">
        <v>3</v>
      </c>
      <c r="C79" s="525" t="s">
        <v>350</v>
      </c>
      <c r="D79" s="526"/>
      <c r="E79" s="526"/>
      <c r="F79" s="526"/>
      <c r="G79" s="526"/>
      <c r="H79" s="527"/>
      <c r="I79" s="107" t="s">
        <v>154</v>
      </c>
      <c r="J79" s="442">
        <f>7*3</f>
        <v>21</v>
      </c>
      <c r="K79" s="443"/>
      <c r="L79" s="334">
        <f>M74</f>
        <v>0</v>
      </c>
      <c r="M79" s="96">
        <f>J79*L79</f>
        <v>0</v>
      </c>
      <c r="N79" s="27"/>
    </row>
    <row r="80" spans="1:14" s="38" customFormat="1" ht="24" customHeight="1" thickBot="1" x14ac:dyDescent="0.25">
      <c r="B80" s="448" t="s">
        <v>107</v>
      </c>
      <c r="C80" s="449"/>
      <c r="D80" s="449"/>
      <c r="E80" s="449"/>
      <c r="F80" s="449"/>
      <c r="G80" s="449"/>
      <c r="H80" s="449"/>
      <c r="I80" s="450"/>
      <c r="J80" s="440">
        <f>SUM(J79:K79)</f>
        <v>21</v>
      </c>
      <c r="K80" s="441"/>
      <c r="L80" s="92" t="s">
        <v>5</v>
      </c>
      <c r="M80" s="97">
        <f>SUM(M79:M79)</f>
        <v>0</v>
      </c>
    </row>
    <row r="81" spans="1:22" s="1" customFormat="1" ht="31.5" customHeight="1" thickBot="1" x14ac:dyDescent="0.3">
      <c r="A81" s="27"/>
      <c r="B81" s="454" t="s">
        <v>21</v>
      </c>
      <c r="C81" s="455"/>
      <c r="D81" s="456"/>
      <c r="E81" s="456"/>
      <c r="F81" s="456"/>
      <c r="G81" s="456"/>
      <c r="H81" s="456"/>
      <c r="I81" s="456"/>
      <c r="J81" s="456"/>
      <c r="K81" s="456"/>
      <c r="L81" s="456"/>
      <c r="M81" s="93">
        <f>M80*52.143</f>
        <v>0</v>
      </c>
      <c r="N81" s="27"/>
    </row>
    <row r="82" spans="1:22" s="1" customFormat="1" x14ac:dyDescent="0.25">
      <c r="A82" s="27"/>
      <c r="B82" s="106"/>
      <c r="C82" s="106"/>
      <c r="D82" s="106"/>
      <c r="E82" s="106"/>
      <c r="F82" s="106"/>
      <c r="G82" s="106"/>
      <c r="H82" s="106"/>
      <c r="I82" s="106"/>
      <c r="J82" s="145"/>
      <c r="K82" s="106"/>
      <c r="L82" s="106"/>
      <c r="M82" s="106"/>
      <c r="N82" s="27"/>
    </row>
    <row r="83" spans="1:22" s="1" customFormat="1" x14ac:dyDescent="0.25">
      <c r="A83" s="27"/>
      <c r="B83" s="462" t="s">
        <v>129</v>
      </c>
      <c r="C83" s="463"/>
      <c r="D83" s="463"/>
      <c r="E83" s="463"/>
      <c r="F83" s="463"/>
      <c r="G83" s="463"/>
      <c r="H83" s="463"/>
      <c r="I83" s="463"/>
      <c r="J83" s="463"/>
      <c r="K83" s="463"/>
      <c r="L83" s="463"/>
      <c r="M83" s="464"/>
      <c r="N83" s="27"/>
    </row>
    <row r="84" spans="1:22" s="1" customFormat="1" ht="70.05" customHeight="1" x14ac:dyDescent="0.25">
      <c r="A84" s="27"/>
      <c r="B84" s="465"/>
      <c r="C84" s="466"/>
      <c r="D84" s="466"/>
      <c r="E84" s="466"/>
      <c r="F84" s="466"/>
      <c r="G84" s="466"/>
      <c r="H84" s="466"/>
      <c r="I84" s="466"/>
      <c r="J84" s="466"/>
      <c r="K84" s="466"/>
      <c r="L84" s="466"/>
      <c r="M84" s="467"/>
      <c r="N84" s="27"/>
    </row>
    <row r="85" spans="1:22" s="106" customFormat="1" ht="13.8" thickBot="1" x14ac:dyDescent="0.3">
      <c r="A85" s="95"/>
      <c r="B85" s="20"/>
      <c r="C85" s="20"/>
      <c r="D85" s="20"/>
      <c r="E85" s="20"/>
      <c r="F85" s="20"/>
      <c r="G85" s="20"/>
      <c r="H85" s="20"/>
      <c r="I85" s="20"/>
      <c r="J85" s="20"/>
      <c r="K85" s="20"/>
      <c r="L85" s="20"/>
      <c r="M85" s="20"/>
      <c r="N85" s="95"/>
    </row>
    <row r="86" spans="1:22" s="38" customFormat="1" ht="13.5" customHeight="1" thickBot="1" x14ac:dyDescent="0.25">
      <c r="B86" s="529" t="s">
        <v>245</v>
      </c>
      <c r="C86" s="530"/>
      <c r="D86" s="530"/>
      <c r="E86" s="530"/>
      <c r="F86" s="530"/>
      <c r="G86" s="530"/>
      <c r="H86" s="530"/>
      <c r="I86" s="530"/>
      <c r="J86" s="530"/>
      <c r="K86" s="530"/>
      <c r="L86" s="531"/>
      <c r="M86" s="93">
        <f>M81</f>
        <v>0</v>
      </c>
    </row>
    <row r="87" spans="1:22" ht="4.5" customHeight="1" thickBot="1" x14ac:dyDescent="0.3">
      <c r="B87" s="106"/>
      <c r="C87" s="106"/>
      <c r="D87" s="106"/>
      <c r="E87" s="106"/>
      <c r="F87" s="106"/>
      <c r="G87" s="106"/>
      <c r="H87" s="106"/>
      <c r="I87" s="106"/>
      <c r="J87" s="145"/>
      <c r="K87" s="106"/>
      <c r="L87" s="106"/>
      <c r="M87" s="106"/>
    </row>
    <row r="88" spans="1:22" ht="13.8" thickBot="1" x14ac:dyDescent="0.3">
      <c r="B88" s="516" t="s">
        <v>238</v>
      </c>
      <c r="C88" s="517"/>
      <c r="D88" s="517"/>
      <c r="E88" s="517"/>
      <c r="F88" s="517"/>
      <c r="G88" s="517"/>
      <c r="H88" s="517"/>
      <c r="I88" s="518"/>
      <c r="J88" s="518"/>
      <c r="K88" s="518"/>
      <c r="L88" s="110"/>
      <c r="M88" s="103">
        <f>M86+(M86*2%)</f>
        <v>0</v>
      </c>
    </row>
    <row r="89" spans="1:22" ht="4.5" customHeight="1" thickBot="1" x14ac:dyDescent="0.3">
      <c r="B89" s="106"/>
      <c r="C89" s="106"/>
      <c r="D89" s="106"/>
      <c r="E89" s="106"/>
      <c r="F89" s="106"/>
      <c r="G89" s="106"/>
      <c r="H89" s="106"/>
      <c r="I89" s="106"/>
      <c r="J89" s="145"/>
      <c r="K89" s="106"/>
      <c r="L89" s="106"/>
      <c r="M89" s="106"/>
    </row>
    <row r="90" spans="1:22" ht="13.8" thickBot="1" x14ac:dyDescent="0.3">
      <c r="B90" s="516" t="s">
        <v>239</v>
      </c>
      <c r="C90" s="517"/>
      <c r="D90" s="517"/>
      <c r="E90" s="517"/>
      <c r="F90" s="517"/>
      <c r="G90" s="517"/>
      <c r="H90" s="517"/>
      <c r="I90" s="518"/>
      <c r="J90" s="518"/>
      <c r="K90" s="518"/>
      <c r="L90" s="110"/>
      <c r="M90" s="103">
        <f>M88+(M88*2%)</f>
        <v>0</v>
      </c>
    </row>
    <row r="91" spans="1:22" ht="6" customHeight="1" thickBot="1" x14ac:dyDescent="0.3">
      <c r="B91" s="106"/>
      <c r="C91" s="106"/>
      <c r="D91" s="106"/>
      <c r="E91" s="106"/>
      <c r="F91" s="106"/>
      <c r="G91" s="106"/>
      <c r="H91" s="106"/>
      <c r="I91" s="106"/>
      <c r="J91" s="145"/>
      <c r="K91" s="106"/>
      <c r="L91" s="106"/>
      <c r="M91" s="106"/>
    </row>
    <row r="92" spans="1:22" ht="13.8" thickBot="1" x14ac:dyDescent="0.3">
      <c r="B92" s="516" t="s">
        <v>240</v>
      </c>
      <c r="C92" s="517"/>
      <c r="D92" s="517"/>
      <c r="E92" s="517"/>
      <c r="F92" s="517"/>
      <c r="G92" s="517"/>
      <c r="H92" s="517"/>
      <c r="I92" s="518"/>
      <c r="J92" s="518"/>
      <c r="K92" s="518"/>
      <c r="L92" s="110"/>
      <c r="M92" s="103">
        <f>M90+(M90*2%)</f>
        <v>0</v>
      </c>
    </row>
    <row r="93" spans="1:22" s="27" customFormat="1" ht="12.75" customHeight="1" thickBot="1" x14ac:dyDescent="0.3">
      <c r="B93" s="106"/>
      <c r="C93" s="106"/>
      <c r="D93" s="106"/>
      <c r="E93" s="106"/>
      <c r="F93" s="106"/>
      <c r="G93" s="106"/>
      <c r="H93" s="106"/>
      <c r="I93" s="106"/>
      <c r="J93" s="145"/>
      <c r="K93" s="106"/>
      <c r="L93" s="106"/>
      <c r="M93" s="106"/>
      <c r="O93" s="26"/>
      <c r="P93" s="26"/>
      <c r="Q93" s="26"/>
      <c r="R93" s="26"/>
      <c r="S93" s="26"/>
      <c r="T93" s="26"/>
      <c r="U93" s="26"/>
      <c r="V93" s="26"/>
    </row>
    <row r="94" spans="1:22" s="27" customFormat="1" ht="36" customHeight="1" thickBot="1" x14ac:dyDescent="0.3">
      <c r="B94" s="512" t="s">
        <v>133</v>
      </c>
      <c r="C94" s="513"/>
      <c r="D94" s="514"/>
      <c r="E94" s="514"/>
      <c r="F94" s="514"/>
      <c r="G94" s="514"/>
      <c r="H94" s="514"/>
      <c r="I94" s="514"/>
      <c r="J94" s="514"/>
      <c r="K94" s="514"/>
      <c r="L94" s="515"/>
      <c r="M94" s="94">
        <f>SUM(M86,M88,M90,M92)</f>
        <v>0</v>
      </c>
      <c r="O94" s="26"/>
      <c r="P94" s="26"/>
      <c r="Q94" s="26"/>
      <c r="R94" s="26"/>
      <c r="S94" s="26"/>
      <c r="T94" s="26"/>
      <c r="U94" s="26"/>
      <c r="V94" s="26"/>
    </row>
    <row r="95" spans="1:22" s="145" customFormat="1" ht="51.45" customHeight="1" x14ac:dyDescent="0.25">
      <c r="A95" s="178"/>
      <c r="B95" s="433" t="s">
        <v>241</v>
      </c>
      <c r="C95" s="433"/>
      <c r="D95" s="433"/>
      <c r="E95" s="433"/>
      <c r="F95" s="433"/>
      <c r="G95" s="433"/>
      <c r="H95" s="433"/>
      <c r="I95" s="433"/>
      <c r="J95" s="433"/>
      <c r="K95" s="433"/>
      <c r="L95" s="433"/>
      <c r="M95" s="433"/>
      <c r="N95" s="178"/>
    </row>
    <row r="96" spans="1:22" s="230" customFormat="1" x14ac:dyDescent="0.25">
      <c r="A96" s="178"/>
      <c r="B96" s="238"/>
      <c r="C96" s="238"/>
      <c r="D96" s="238"/>
      <c r="E96" s="238"/>
      <c r="F96" s="238"/>
      <c r="G96" s="238"/>
      <c r="H96" s="238"/>
      <c r="I96" s="238"/>
      <c r="J96" s="238"/>
      <c r="K96" s="238"/>
      <c r="L96" s="238"/>
      <c r="M96" s="238"/>
      <c r="N96" s="178"/>
    </row>
    <row r="97" spans="1:14" s="1" customFormat="1" ht="15.6" x14ac:dyDescent="0.3">
      <c r="A97" s="173"/>
      <c r="B97" s="182" t="s">
        <v>74</v>
      </c>
      <c r="C97" s="176"/>
      <c r="D97" s="176"/>
      <c r="E97" s="176"/>
      <c r="F97" s="176"/>
      <c r="G97" s="176"/>
      <c r="H97" s="176"/>
      <c r="I97" s="176"/>
      <c r="J97" s="176"/>
      <c r="K97" s="176"/>
      <c r="L97" s="176"/>
      <c r="M97" s="176"/>
      <c r="N97" s="173"/>
    </row>
    <row r="98" spans="1:14" s="1" customFormat="1" ht="6" customHeight="1" thickBot="1" x14ac:dyDescent="0.35">
      <c r="A98" s="173"/>
      <c r="B98" s="182"/>
      <c r="C98" s="176"/>
      <c r="D98" s="176"/>
      <c r="E98" s="176"/>
      <c r="F98" s="176"/>
      <c r="G98" s="176"/>
      <c r="H98" s="176"/>
      <c r="I98" s="176"/>
      <c r="J98" s="176"/>
      <c r="K98" s="176"/>
      <c r="L98" s="176"/>
      <c r="M98" s="176"/>
      <c r="N98" s="173"/>
    </row>
    <row r="99" spans="1:14" s="1" customFormat="1" ht="13.8" thickBot="1" x14ac:dyDescent="0.3">
      <c r="A99" s="173"/>
      <c r="B99" s="174" t="s">
        <v>71</v>
      </c>
      <c r="C99" s="451" t="s">
        <v>250</v>
      </c>
      <c r="D99" s="452"/>
      <c r="E99" s="452"/>
      <c r="F99" s="452"/>
      <c r="G99" s="452"/>
      <c r="H99" s="452"/>
      <c r="I99" s="452"/>
      <c r="J99" s="452"/>
      <c r="K99" s="452"/>
      <c r="L99" s="452"/>
      <c r="M99" s="453"/>
      <c r="N99" s="173"/>
    </row>
    <row r="100" spans="1:14" s="1" customFormat="1" ht="85.5" customHeight="1" thickBot="1" x14ac:dyDescent="0.3">
      <c r="A100" s="173"/>
      <c r="B100" s="434"/>
      <c r="C100" s="435"/>
      <c r="D100" s="435"/>
      <c r="E100" s="435"/>
      <c r="F100" s="435"/>
      <c r="G100" s="435"/>
      <c r="H100" s="435"/>
      <c r="I100" s="435"/>
      <c r="J100" s="435"/>
      <c r="K100" s="435"/>
      <c r="L100" s="435"/>
      <c r="M100" s="436"/>
      <c r="N100" s="173"/>
    </row>
    <row r="101" spans="1:14" s="1" customFormat="1" ht="13.8" thickBot="1" x14ac:dyDescent="0.3">
      <c r="A101" s="173"/>
      <c r="B101" s="175"/>
      <c r="C101" s="176"/>
      <c r="D101" s="176"/>
      <c r="E101" s="176"/>
      <c r="F101" s="176"/>
      <c r="G101" s="176"/>
      <c r="H101" s="176"/>
      <c r="I101" s="176"/>
      <c r="J101" s="176"/>
      <c r="K101" s="176"/>
      <c r="L101" s="176"/>
      <c r="M101" s="176"/>
      <c r="N101" s="173"/>
    </row>
    <row r="102" spans="1:14" s="1" customFormat="1" ht="30.6" customHeight="1" thickBot="1" x14ac:dyDescent="0.3">
      <c r="A102" s="173"/>
      <c r="B102" s="174" t="s">
        <v>72</v>
      </c>
      <c r="C102" s="437" t="s">
        <v>237</v>
      </c>
      <c r="D102" s="438"/>
      <c r="E102" s="438"/>
      <c r="F102" s="438"/>
      <c r="G102" s="438"/>
      <c r="H102" s="438"/>
      <c r="I102" s="438"/>
      <c r="J102" s="438"/>
      <c r="K102" s="438"/>
      <c r="L102" s="438"/>
      <c r="M102" s="439"/>
      <c r="N102" s="173"/>
    </row>
    <row r="103" spans="1:14" s="1" customFormat="1" ht="99.75" customHeight="1" thickBot="1" x14ac:dyDescent="0.3">
      <c r="A103" s="173"/>
      <c r="B103" s="434"/>
      <c r="C103" s="435"/>
      <c r="D103" s="435"/>
      <c r="E103" s="435"/>
      <c r="F103" s="435"/>
      <c r="G103" s="435"/>
      <c r="H103" s="435"/>
      <c r="I103" s="435"/>
      <c r="J103" s="435"/>
      <c r="K103" s="435"/>
      <c r="L103" s="435"/>
      <c r="M103" s="436"/>
      <c r="N103" s="173"/>
    </row>
    <row r="104" spans="1:14" s="1" customFormat="1" ht="13.8" thickBot="1" x14ac:dyDescent="0.3">
      <c r="A104" s="173"/>
      <c r="B104" s="175"/>
      <c r="C104" s="176"/>
      <c r="D104" s="176"/>
      <c r="E104" s="176"/>
      <c r="F104" s="176"/>
      <c r="G104" s="176"/>
      <c r="H104" s="176"/>
      <c r="I104" s="176"/>
      <c r="J104" s="176"/>
      <c r="K104" s="176"/>
      <c r="L104" s="176"/>
      <c r="M104" s="176"/>
      <c r="N104" s="173"/>
    </row>
    <row r="105" spans="1:14" s="1" customFormat="1" ht="13.8" thickBot="1" x14ac:dyDescent="0.3">
      <c r="A105" s="173"/>
      <c r="B105" s="174" t="s">
        <v>73</v>
      </c>
      <c r="C105" s="438" t="s">
        <v>69</v>
      </c>
      <c r="D105" s="438"/>
      <c r="E105" s="438"/>
      <c r="F105" s="438"/>
      <c r="G105" s="438"/>
      <c r="H105" s="438"/>
      <c r="I105" s="438"/>
      <c r="J105" s="438"/>
      <c r="K105" s="438"/>
      <c r="L105" s="438"/>
      <c r="M105" s="439"/>
      <c r="N105" s="173"/>
    </row>
    <row r="106" spans="1:14" s="1" customFormat="1" ht="99.75" customHeight="1" thickBot="1" x14ac:dyDescent="0.3">
      <c r="A106" s="173"/>
      <c r="B106" s="434"/>
      <c r="C106" s="435"/>
      <c r="D106" s="435"/>
      <c r="E106" s="435"/>
      <c r="F106" s="435"/>
      <c r="G106" s="435"/>
      <c r="H106" s="435"/>
      <c r="I106" s="435"/>
      <c r="J106" s="435"/>
      <c r="K106" s="435"/>
      <c r="L106" s="435"/>
      <c r="M106" s="436"/>
      <c r="N106" s="173"/>
    </row>
    <row r="107" spans="1:14" s="1" customFormat="1" x14ac:dyDescent="0.25">
      <c r="A107" s="173"/>
      <c r="B107" s="175"/>
      <c r="C107" s="176"/>
      <c r="D107" s="176"/>
      <c r="E107" s="176"/>
      <c r="F107" s="176"/>
      <c r="G107" s="176"/>
      <c r="H107" s="176"/>
      <c r="I107" s="176"/>
      <c r="J107" s="176"/>
      <c r="K107" s="176"/>
      <c r="L107" s="176"/>
      <c r="M107" s="176"/>
      <c r="N107" s="173"/>
    </row>
    <row r="108" spans="1:14" s="1" customFormat="1" x14ac:dyDescent="0.25">
      <c r="A108" s="145"/>
      <c r="B108" s="179" t="s">
        <v>36</v>
      </c>
      <c r="C108" s="179"/>
      <c r="D108" s="176"/>
      <c r="E108" s="176"/>
      <c r="F108" s="176"/>
      <c r="G108" s="176"/>
      <c r="H108" s="176"/>
      <c r="I108" s="176"/>
      <c r="J108" s="176"/>
      <c r="K108" s="176"/>
      <c r="L108" s="176"/>
      <c r="M108" s="176"/>
      <c r="N108" s="173"/>
    </row>
    <row r="109" spans="1:14" s="1" customFormat="1" ht="6" customHeight="1" x14ac:dyDescent="0.25">
      <c r="A109" s="145"/>
      <c r="B109" s="176"/>
      <c r="C109" s="176"/>
      <c r="D109" s="176"/>
      <c r="E109" s="176"/>
      <c r="F109" s="176"/>
      <c r="G109" s="176"/>
      <c r="H109" s="176"/>
      <c r="I109" s="176"/>
      <c r="J109" s="176"/>
      <c r="K109" s="176"/>
      <c r="L109" s="176"/>
      <c r="M109" s="176"/>
      <c r="N109" s="173"/>
    </row>
    <row r="110" spans="1:14" s="1" customFormat="1" x14ac:dyDescent="0.25">
      <c r="A110" s="145"/>
      <c r="B110" s="180" t="s">
        <v>407</v>
      </c>
      <c r="C110" s="176"/>
      <c r="D110" s="176"/>
      <c r="E110" s="176"/>
      <c r="F110" s="176"/>
      <c r="G110" s="176"/>
      <c r="H110" s="176"/>
      <c r="I110" s="176"/>
      <c r="J110" s="176"/>
      <c r="K110" s="176"/>
      <c r="L110" s="176"/>
      <c r="M110" s="176"/>
      <c r="N110" s="173"/>
    </row>
    <row r="111" spans="1:14" s="1" customFormat="1" x14ac:dyDescent="0.25">
      <c r="A111" s="145"/>
      <c r="B111" s="176" t="s">
        <v>24</v>
      </c>
      <c r="C111" s="176"/>
      <c r="D111" s="176"/>
      <c r="E111" s="176"/>
      <c r="F111" s="176"/>
      <c r="G111" s="176"/>
      <c r="H111" s="176"/>
      <c r="I111" s="176"/>
      <c r="J111" s="176"/>
      <c r="K111" s="176"/>
      <c r="L111" s="176"/>
      <c r="M111" s="176"/>
      <c r="N111" s="173"/>
    </row>
    <row r="112" spans="1:14" s="1" customFormat="1" x14ac:dyDescent="0.25">
      <c r="A112" s="145"/>
      <c r="B112" s="176"/>
      <c r="C112" s="176"/>
      <c r="D112" s="176"/>
      <c r="E112" s="176"/>
      <c r="F112" s="176"/>
      <c r="G112" s="176"/>
      <c r="H112" s="176"/>
      <c r="I112" s="176"/>
      <c r="J112" s="176"/>
      <c r="K112" s="176"/>
      <c r="L112" s="176"/>
      <c r="M112" s="176"/>
      <c r="N112" s="173"/>
    </row>
    <row r="113" spans="1:14" s="1" customFormat="1" x14ac:dyDescent="0.25">
      <c r="A113" s="145"/>
      <c r="B113" s="431" t="s">
        <v>25</v>
      </c>
      <c r="C113" s="431"/>
      <c r="D113" s="431"/>
      <c r="E113" s="432"/>
      <c r="F113" s="432"/>
      <c r="G113" s="432"/>
      <c r="H113" s="432"/>
      <c r="I113" s="432"/>
      <c r="J113" s="432"/>
      <c r="K113" s="432"/>
      <c r="L113" s="432"/>
      <c r="M113" s="432"/>
      <c r="N113" s="142"/>
    </row>
    <row r="114" spans="1:14" s="1" customFormat="1" x14ac:dyDescent="0.25">
      <c r="A114" s="145"/>
      <c r="B114" s="431" t="s">
        <v>26</v>
      </c>
      <c r="C114" s="431"/>
      <c r="D114" s="431"/>
      <c r="E114" s="432"/>
      <c r="F114" s="432"/>
      <c r="G114" s="432"/>
      <c r="H114" s="432"/>
      <c r="I114" s="432"/>
      <c r="J114" s="432"/>
      <c r="K114" s="432"/>
      <c r="L114" s="432"/>
      <c r="M114" s="432"/>
      <c r="N114" s="142"/>
    </row>
    <row r="115" spans="1:14" s="1" customFormat="1" x14ac:dyDescent="0.25">
      <c r="A115" s="145"/>
      <c r="B115" s="431" t="s">
        <v>27</v>
      </c>
      <c r="C115" s="431"/>
      <c r="D115" s="431"/>
      <c r="E115" s="432"/>
      <c r="F115" s="432"/>
      <c r="G115" s="432"/>
      <c r="H115" s="432"/>
      <c r="I115" s="432"/>
      <c r="J115" s="432"/>
      <c r="K115" s="432"/>
      <c r="L115" s="432"/>
      <c r="M115" s="432"/>
      <c r="N115" s="142"/>
    </row>
    <row r="116" spans="1:14" s="1" customFormat="1" x14ac:dyDescent="0.25">
      <c r="A116" s="145"/>
      <c r="B116" s="431" t="s">
        <v>23</v>
      </c>
      <c r="C116" s="431"/>
      <c r="D116" s="431"/>
      <c r="E116" s="432"/>
      <c r="F116" s="432"/>
      <c r="G116" s="432"/>
      <c r="H116" s="432"/>
      <c r="I116" s="432"/>
      <c r="J116" s="432"/>
      <c r="K116" s="432"/>
      <c r="L116" s="432"/>
      <c r="M116" s="432"/>
      <c r="N116" s="142"/>
    </row>
    <row r="117" spans="1:14" s="1" customFormat="1" x14ac:dyDescent="0.25">
      <c r="A117" s="145"/>
      <c r="B117" s="145"/>
      <c r="C117" s="145"/>
      <c r="D117" s="145"/>
      <c r="E117" s="145"/>
      <c r="F117" s="145"/>
      <c r="G117" s="145"/>
      <c r="H117" s="145"/>
      <c r="I117" s="145"/>
      <c r="J117" s="145"/>
      <c r="K117" s="145"/>
      <c r="L117" s="145"/>
      <c r="M117" s="145"/>
      <c r="N117" s="145"/>
    </row>
  </sheetData>
  <sheetProtection algorithmName="SHA-512" hashValue="HEKEg3gGFqkHq4DB8lYxKo4AqMW+JsvMwO1ZfrDsVSz/koS/JJgyIhw0m8h2M1O9wHXnV3a0PDQx6ZEc4AzHew==" saltValue="fZhuZ7uh+ZpiPsw/JlFwyw==" spinCount="100000" sheet="1" objects="1" scenarios="1"/>
  <mergeCells count="92">
    <mergeCell ref="B115:D115"/>
    <mergeCell ref="E115:M115"/>
    <mergeCell ref="B116:D116"/>
    <mergeCell ref="E116:M116"/>
    <mergeCell ref="B106:M106"/>
    <mergeCell ref="B113:D113"/>
    <mergeCell ref="E113:M113"/>
    <mergeCell ref="B114:D114"/>
    <mergeCell ref="E114:M114"/>
    <mergeCell ref="C99:M99"/>
    <mergeCell ref="B100:M100"/>
    <mergeCell ref="C102:M102"/>
    <mergeCell ref="B103:M103"/>
    <mergeCell ref="C105:M105"/>
    <mergeCell ref="B95:M95"/>
    <mergeCell ref="B76:B77"/>
    <mergeCell ref="I76:I77"/>
    <mergeCell ref="L76:L77"/>
    <mergeCell ref="M76:M77"/>
    <mergeCell ref="C76:H77"/>
    <mergeCell ref="C79:H79"/>
    <mergeCell ref="B94:L94"/>
    <mergeCell ref="B92:H92"/>
    <mergeCell ref="I92:K92"/>
    <mergeCell ref="B81:L81"/>
    <mergeCell ref="B83:M83"/>
    <mergeCell ref="B84:M84"/>
    <mergeCell ref="B86:L86"/>
    <mergeCell ref="B88:H88"/>
    <mergeCell ref="I88:K88"/>
    <mergeCell ref="A1:N1"/>
    <mergeCell ref="B5:D5"/>
    <mergeCell ref="E5:M5"/>
    <mergeCell ref="E7:M7"/>
    <mergeCell ref="E9:M9"/>
    <mergeCell ref="B3:R3"/>
    <mergeCell ref="E11:M11"/>
    <mergeCell ref="E13:M13"/>
    <mergeCell ref="B17:B33"/>
    <mergeCell ref="E17:M17"/>
    <mergeCell ref="E19:M19"/>
    <mergeCell ref="E21:M21"/>
    <mergeCell ref="C23:D23"/>
    <mergeCell ref="C25:D25"/>
    <mergeCell ref="E25:M25"/>
    <mergeCell ref="C27:D27"/>
    <mergeCell ref="E27:M27"/>
    <mergeCell ref="C29:D29"/>
    <mergeCell ref="E29:M29"/>
    <mergeCell ref="C31:D31"/>
    <mergeCell ref="E31:M31"/>
    <mergeCell ref="C33:D33"/>
    <mergeCell ref="E33:M33"/>
    <mergeCell ref="E35:M35"/>
    <mergeCell ref="E37:M37"/>
    <mergeCell ref="C42:M42"/>
    <mergeCell ref="C43:M43"/>
    <mergeCell ref="B90:H90"/>
    <mergeCell ref="I90:K90"/>
    <mergeCell ref="J80:K80"/>
    <mergeCell ref="J79:K79"/>
    <mergeCell ref="J76:K77"/>
    <mergeCell ref="B45:M45"/>
    <mergeCell ref="B46:K46"/>
    <mergeCell ref="B47:K47"/>
    <mergeCell ref="B48:K48"/>
    <mergeCell ref="B49:K49"/>
    <mergeCell ref="B56:L56"/>
    <mergeCell ref="B58:K58"/>
    <mergeCell ref="B59:K59"/>
    <mergeCell ref="B60:K60"/>
    <mergeCell ref="B50:K50"/>
    <mergeCell ref="B51:K51"/>
    <mergeCell ref="B52:K52"/>
    <mergeCell ref="B53:K53"/>
    <mergeCell ref="B54:K54"/>
    <mergeCell ref="E23:M23"/>
    <mergeCell ref="B72:L72"/>
    <mergeCell ref="B74:L74"/>
    <mergeCell ref="B75:L75"/>
    <mergeCell ref="B80:I80"/>
    <mergeCell ref="B67:K67"/>
    <mergeCell ref="B68:K68"/>
    <mergeCell ref="B69:K69"/>
    <mergeCell ref="B70:K70"/>
    <mergeCell ref="B71:K71"/>
    <mergeCell ref="B61:K61"/>
    <mergeCell ref="B62:K62"/>
    <mergeCell ref="B63:K63"/>
    <mergeCell ref="B64:L64"/>
    <mergeCell ref="B66:K66"/>
    <mergeCell ref="B55:K55"/>
  </mergeCells>
  <dataValidations count="1">
    <dataValidation type="textLength" operator="lessThanOrEqual" allowBlank="1" showInputMessage="1" showErrorMessage="1" promptTitle="Text Length" prompt="The data in this box is limited to maximum 1500 characters" sqref="B100:M100 B103:M103 B106:M106">
      <formula1>1500</formula1>
    </dataValidation>
  </dataValidations>
  <pageMargins left="0.7" right="0.7" top="0.75" bottom="0.75" header="0.3" footer="0.3"/>
  <pageSetup paperSize="9" scale="62" fitToHeight="0" orientation="portrait" r:id="rId1"/>
  <rowBreaks count="1" manualBreakCount="1">
    <brk id="38" max="1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8"/>
  <sheetViews>
    <sheetView view="pageBreakPreview" topLeftCell="A103" zoomScale="90" zoomScaleNormal="100" zoomScaleSheetLayoutView="90" workbookViewId="0">
      <selection activeCell="B104" sqref="B104:M104"/>
    </sheetView>
  </sheetViews>
  <sheetFormatPr defaultColWidth="8.77734375" defaultRowHeight="13.2" x14ac:dyDescent="0.25"/>
  <cols>
    <col min="1" max="1" width="3.77734375" style="27" customWidth="1"/>
    <col min="2" max="3" width="5.77734375" style="26" customWidth="1"/>
    <col min="4" max="4" width="13.21875" style="26" customWidth="1"/>
    <col min="5" max="5" width="8.77734375" style="26"/>
    <col min="6" max="6" width="19.44140625" style="26" customWidth="1"/>
    <col min="7" max="11" width="8.77734375" style="26"/>
    <col min="12" max="12" width="15.77734375" style="26" customWidth="1"/>
    <col min="13" max="13" width="27.44140625" style="26" customWidth="1"/>
    <col min="14" max="14" width="3.44140625" style="27" customWidth="1"/>
    <col min="15" max="16384" width="8.77734375" style="26"/>
  </cols>
  <sheetData>
    <row r="1" spans="1:19" ht="28.2" customHeight="1" x14ac:dyDescent="0.25">
      <c r="A1" s="468" t="s">
        <v>305</v>
      </c>
      <c r="B1" s="469"/>
      <c r="C1" s="469"/>
      <c r="D1" s="469"/>
      <c r="E1" s="469"/>
      <c r="F1" s="469"/>
      <c r="G1" s="469"/>
      <c r="H1" s="469"/>
      <c r="I1" s="469"/>
      <c r="J1" s="469"/>
      <c r="K1" s="469"/>
      <c r="L1" s="469"/>
      <c r="M1" s="469"/>
      <c r="N1" s="469"/>
    </row>
    <row r="2" spans="1:19" s="27" customFormat="1" x14ac:dyDescent="0.25"/>
    <row r="3" spans="1:19" s="27" customFormat="1" ht="17.399999999999999" x14ac:dyDescent="0.3">
      <c r="B3" s="461" t="s">
        <v>251</v>
      </c>
      <c r="C3" s="461"/>
      <c r="D3" s="461"/>
      <c r="E3" s="461"/>
      <c r="F3" s="461"/>
      <c r="G3" s="461"/>
      <c r="H3" s="461"/>
      <c r="I3" s="461"/>
      <c r="J3" s="461"/>
      <c r="K3" s="461"/>
      <c r="L3" s="461"/>
      <c r="M3" s="461"/>
      <c r="N3" s="461"/>
      <c r="O3" s="461"/>
      <c r="P3" s="461"/>
      <c r="Q3" s="461"/>
      <c r="R3" s="461"/>
    </row>
    <row r="4" spans="1:19" s="27" customFormat="1" x14ac:dyDescent="0.25"/>
    <row r="5" spans="1:19" s="29" customFormat="1" ht="24" customHeight="1" x14ac:dyDescent="0.25">
      <c r="A5" s="28"/>
      <c r="B5" s="470" t="s">
        <v>62</v>
      </c>
      <c r="C5" s="471"/>
      <c r="D5" s="472"/>
      <c r="E5" s="473">
        <v>470000</v>
      </c>
      <c r="F5" s="474"/>
      <c r="G5" s="474"/>
      <c r="H5" s="474"/>
      <c r="I5" s="474"/>
      <c r="J5" s="474"/>
      <c r="K5" s="474"/>
      <c r="L5" s="474"/>
      <c r="M5" s="475"/>
      <c r="N5" s="28"/>
    </row>
    <row r="6" spans="1:19" s="27" customFormat="1" ht="6" customHeight="1" x14ac:dyDescent="0.25"/>
    <row r="7" spans="1:19" s="34" customFormat="1" x14ac:dyDescent="0.25">
      <c r="A7" s="30"/>
      <c r="B7" s="31" t="s">
        <v>68</v>
      </c>
      <c r="C7" s="32"/>
      <c r="D7" s="33"/>
      <c r="E7" s="476" t="s">
        <v>70</v>
      </c>
      <c r="F7" s="477"/>
      <c r="G7" s="477"/>
      <c r="H7" s="477"/>
      <c r="I7" s="477"/>
      <c r="J7" s="477"/>
      <c r="K7" s="477"/>
      <c r="L7" s="477"/>
      <c r="M7" s="478"/>
      <c r="N7" s="30"/>
    </row>
    <row r="8" spans="1:19" s="27" customFormat="1" ht="6" customHeight="1" x14ac:dyDescent="0.25"/>
    <row r="9" spans="1:19" x14ac:dyDescent="0.25">
      <c r="B9" s="35" t="s">
        <v>29</v>
      </c>
      <c r="C9" s="36"/>
      <c r="D9" s="37"/>
      <c r="E9" s="479" t="s">
        <v>338</v>
      </c>
      <c r="F9" s="429"/>
      <c r="G9" s="429"/>
      <c r="H9" s="429"/>
      <c r="I9" s="429"/>
      <c r="J9" s="429"/>
      <c r="K9" s="429"/>
      <c r="L9" s="429"/>
      <c r="M9" s="429"/>
    </row>
    <row r="10" spans="1:19" s="27" customFormat="1" ht="6" customHeight="1" x14ac:dyDescent="0.25">
      <c r="B10" s="38"/>
      <c r="C10" s="38"/>
      <c r="D10" s="38"/>
    </row>
    <row r="11" spans="1:19" x14ac:dyDescent="0.25">
      <c r="B11" s="35" t="s">
        <v>30</v>
      </c>
      <c r="C11" s="36"/>
      <c r="D11" s="37"/>
      <c r="E11" s="482" t="s">
        <v>139</v>
      </c>
      <c r="F11" s="483"/>
      <c r="G11" s="483"/>
      <c r="H11" s="483"/>
      <c r="I11" s="483"/>
      <c r="J11" s="483"/>
      <c r="K11" s="483"/>
      <c r="L11" s="483"/>
      <c r="M11" s="484"/>
    </row>
    <row r="12" spans="1:19" s="27" customFormat="1" ht="6" customHeight="1" x14ac:dyDescent="0.25">
      <c r="B12" s="38"/>
      <c r="C12" s="38"/>
      <c r="D12" s="38"/>
    </row>
    <row r="13" spans="1:19" ht="15" customHeight="1" x14ac:dyDescent="0.25">
      <c r="B13" s="39" t="s">
        <v>111</v>
      </c>
      <c r="C13" s="40"/>
      <c r="D13" s="37"/>
      <c r="E13" s="485" t="str">
        <f>'Pg1_Instructions for Completion'!E5</f>
        <v>[INSERT NAME]</v>
      </c>
      <c r="F13" s="486"/>
      <c r="G13" s="486"/>
      <c r="H13" s="486"/>
      <c r="I13" s="486"/>
      <c r="J13" s="486"/>
      <c r="K13" s="486"/>
      <c r="L13" s="486"/>
      <c r="M13" s="487"/>
      <c r="S13" s="41"/>
    </row>
    <row r="14" spans="1:19" s="27" customFormat="1" ht="6" customHeight="1" x14ac:dyDescent="0.25"/>
    <row r="15" spans="1:19" s="27" customFormat="1" x14ac:dyDescent="0.25">
      <c r="B15" s="42" t="s">
        <v>31</v>
      </c>
      <c r="C15" s="42"/>
    </row>
    <row r="16" spans="1:19" s="27" customFormat="1" ht="6" customHeight="1" x14ac:dyDescent="0.25"/>
    <row r="17" spans="2:19" x14ac:dyDescent="0.25">
      <c r="B17" s="488" t="s">
        <v>32</v>
      </c>
      <c r="C17" s="36" t="s">
        <v>9</v>
      </c>
      <c r="D17" s="37"/>
      <c r="E17" s="556" t="s">
        <v>408</v>
      </c>
      <c r="F17" s="557"/>
      <c r="G17" s="557"/>
      <c r="H17" s="557"/>
      <c r="I17" s="557"/>
      <c r="J17" s="557"/>
      <c r="K17" s="557"/>
      <c r="L17" s="557"/>
      <c r="M17" s="558"/>
    </row>
    <row r="18" spans="2:19" s="27" customFormat="1" ht="6" customHeight="1" x14ac:dyDescent="0.25">
      <c r="B18" s="489"/>
      <c r="C18" s="38"/>
      <c r="D18" s="38"/>
    </row>
    <row r="19" spans="2:19" ht="12.75" customHeight="1" x14ac:dyDescent="0.25">
      <c r="B19" s="489"/>
      <c r="C19" s="36" t="s">
        <v>10</v>
      </c>
      <c r="D19" s="37"/>
      <c r="E19" s="704" t="s">
        <v>176</v>
      </c>
      <c r="F19" s="702"/>
      <c r="G19" s="702"/>
      <c r="H19" s="702"/>
      <c r="I19" s="702"/>
      <c r="J19" s="702"/>
      <c r="K19" s="702"/>
      <c r="L19" s="702"/>
      <c r="M19" s="703"/>
    </row>
    <row r="20" spans="2:19" s="27" customFormat="1" ht="6" customHeight="1" x14ac:dyDescent="0.25">
      <c r="B20" s="489"/>
      <c r="C20" s="43"/>
      <c r="D20" s="38"/>
      <c r="E20" s="38"/>
      <c r="F20" s="38"/>
      <c r="G20" s="38"/>
      <c r="H20" s="38"/>
      <c r="I20" s="38"/>
      <c r="J20" s="38"/>
      <c r="K20" s="38"/>
      <c r="L20" s="38"/>
      <c r="M20" s="38"/>
    </row>
    <row r="21" spans="2:19" ht="127.5" customHeight="1" x14ac:dyDescent="0.25">
      <c r="B21" s="489"/>
      <c r="C21" s="40" t="s">
        <v>12</v>
      </c>
      <c r="D21" s="44"/>
      <c r="E21" s="704" t="s">
        <v>179</v>
      </c>
      <c r="F21" s="702"/>
      <c r="G21" s="702"/>
      <c r="H21" s="702"/>
      <c r="I21" s="702"/>
      <c r="J21" s="702"/>
      <c r="K21" s="702"/>
      <c r="L21" s="702"/>
      <c r="M21" s="703"/>
    </row>
    <row r="22" spans="2:19" s="27" customFormat="1" ht="6" customHeight="1" x14ac:dyDescent="0.25">
      <c r="B22" s="489"/>
      <c r="C22" s="43"/>
      <c r="D22" s="38"/>
      <c r="E22" s="81"/>
      <c r="F22" s="81"/>
      <c r="G22" s="81"/>
      <c r="H22" s="81"/>
      <c r="I22" s="81"/>
      <c r="J22" s="81"/>
      <c r="K22" s="81"/>
      <c r="L22" s="81"/>
      <c r="M22" s="81"/>
    </row>
    <row r="23" spans="2:19" ht="142.19999999999999" customHeight="1" x14ac:dyDescent="0.25">
      <c r="B23" s="489"/>
      <c r="C23" s="496" t="s">
        <v>158</v>
      </c>
      <c r="D23" s="497"/>
      <c r="E23" s="428" t="s">
        <v>370</v>
      </c>
      <c r="F23" s="429"/>
      <c r="G23" s="429"/>
      <c r="H23" s="429"/>
      <c r="I23" s="429"/>
      <c r="J23" s="429"/>
      <c r="K23" s="429"/>
      <c r="L23" s="429"/>
      <c r="M23" s="430"/>
    </row>
    <row r="24" spans="2:19" s="27" customFormat="1" ht="6" customHeight="1" x14ac:dyDescent="0.25">
      <c r="B24" s="489"/>
      <c r="C24" s="43"/>
      <c r="D24" s="38"/>
      <c r="E24" s="38"/>
      <c r="F24" s="38"/>
      <c r="G24" s="38"/>
      <c r="H24" s="38"/>
      <c r="I24" s="38"/>
      <c r="J24" s="38"/>
      <c r="K24" s="38"/>
      <c r="L24" s="38"/>
      <c r="M24" s="38"/>
    </row>
    <row r="25" spans="2:19" s="27" customFormat="1" ht="76.2" customHeight="1" x14ac:dyDescent="0.25">
      <c r="B25" s="489"/>
      <c r="C25" s="499" t="s">
        <v>80</v>
      </c>
      <c r="D25" s="497"/>
      <c r="E25" s="546" t="s">
        <v>371</v>
      </c>
      <c r="F25" s="547"/>
      <c r="G25" s="547"/>
      <c r="H25" s="547"/>
      <c r="I25" s="547"/>
      <c r="J25" s="547"/>
      <c r="K25" s="547"/>
      <c r="L25" s="547"/>
      <c r="M25" s="548"/>
      <c r="O25" s="26"/>
      <c r="P25" s="26"/>
      <c r="Q25" s="26"/>
      <c r="R25" s="26"/>
      <c r="S25" s="26"/>
    </row>
    <row r="26" spans="2:19" s="27" customFormat="1" ht="6" customHeight="1" x14ac:dyDescent="0.25">
      <c r="B26" s="489"/>
      <c r="C26" s="43"/>
      <c r="D26" s="38"/>
      <c r="E26" s="38"/>
      <c r="F26" s="38"/>
      <c r="G26" s="38"/>
      <c r="H26" s="38"/>
      <c r="I26" s="38"/>
      <c r="J26" s="38"/>
      <c r="K26" s="38"/>
      <c r="L26" s="38"/>
      <c r="M26" s="38"/>
    </row>
    <row r="27" spans="2:19" s="27" customFormat="1" ht="24.75" customHeight="1" x14ac:dyDescent="0.25">
      <c r="B27" s="489"/>
      <c r="C27" s="499" t="s">
        <v>13</v>
      </c>
      <c r="D27" s="497"/>
      <c r="E27" s="503" t="s">
        <v>271</v>
      </c>
      <c r="F27" s="504"/>
      <c r="G27" s="504"/>
      <c r="H27" s="504"/>
      <c r="I27" s="504"/>
      <c r="J27" s="504"/>
      <c r="K27" s="504"/>
      <c r="L27" s="504"/>
      <c r="M27" s="505"/>
      <c r="N27" s="95"/>
      <c r="O27" s="26"/>
      <c r="P27" s="26"/>
      <c r="Q27" s="26"/>
      <c r="R27" s="26"/>
      <c r="S27" s="26"/>
    </row>
    <row r="28" spans="2:19" s="27" customFormat="1" ht="6" customHeight="1" x14ac:dyDescent="0.25">
      <c r="B28" s="489"/>
      <c r="C28" s="43"/>
      <c r="D28" s="38"/>
      <c r="E28" s="38"/>
      <c r="F28" s="38"/>
      <c r="G28" s="38"/>
      <c r="H28" s="38"/>
      <c r="I28" s="38"/>
      <c r="J28" s="38"/>
      <c r="K28" s="38"/>
      <c r="L28" s="38"/>
      <c r="M28" s="38"/>
      <c r="N28" s="95"/>
    </row>
    <row r="29" spans="2:19" s="27" customFormat="1" ht="79.5" customHeight="1" x14ac:dyDescent="0.25">
      <c r="B29" s="489"/>
      <c r="C29" s="499" t="s">
        <v>14</v>
      </c>
      <c r="D29" s="497"/>
      <c r="E29" s="553" t="s">
        <v>180</v>
      </c>
      <c r="F29" s="554"/>
      <c r="G29" s="554"/>
      <c r="H29" s="554"/>
      <c r="I29" s="554"/>
      <c r="J29" s="554"/>
      <c r="K29" s="554"/>
      <c r="L29" s="554"/>
      <c r="M29" s="555"/>
      <c r="O29" s="26"/>
      <c r="P29" s="26"/>
      <c r="Q29" s="26"/>
      <c r="R29" s="26"/>
      <c r="S29" s="26"/>
    </row>
    <row r="30" spans="2:19" s="27" customFormat="1" ht="6" customHeight="1" x14ac:dyDescent="0.25">
      <c r="B30" s="489"/>
      <c r="C30" s="43"/>
      <c r="D30" s="38"/>
      <c r="E30" s="38"/>
      <c r="F30" s="38"/>
      <c r="G30" s="38"/>
      <c r="H30" s="38"/>
      <c r="I30" s="38"/>
      <c r="J30" s="38"/>
      <c r="K30" s="38"/>
      <c r="L30" s="38"/>
      <c r="M30" s="38"/>
    </row>
    <row r="31" spans="2:19" s="27" customFormat="1" x14ac:dyDescent="0.25">
      <c r="B31" s="489"/>
      <c r="C31" s="499" t="s">
        <v>156</v>
      </c>
      <c r="D31" s="497"/>
      <c r="E31" s="705" t="s">
        <v>177</v>
      </c>
      <c r="F31" s="705"/>
      <c r="G31" s="705"/>
      <c r="H31" s="705"/>
      <c r="I31" s="705"/>
      <c r="J31" s="705"/>
      <c r="K31" s="705"/>
      <c r="L31" s="705"/>
      <c r="M31" s="705"/>
      <c r="O31" s="26"/>
      <c r="P31" s="26"/>
      <c r="Q31" s="26"/>
      <c r="R31" s="26"/>
      <c r="S31" s="26"/>
    </row>
    <row r="32" spans="2:19" s="27" customFormat="1" ht="6" customHeight="1" x14ac:dyDescent="0.25">
      <c r="B32" s="489"/>
      <c r="C32" s="43"/>
      <c r="D32" s="38"/>
      <c r="E32" s="38"/>
      <c r="F32" s="38"/>
      <c r="G32" s="38"/>
      <c r="H32" s="38"/>
      <c r="I32" s="38"/>
      <c r="J32" s="38"/>
      <c r="K32" s="38"/>
      <c r="L32" s="38"/>
      <c r="M32" s="38"/>
    </row>
    <row r="33" spans="1:19" s="27" customFormat="1" x14ac:dyDescent="0.25">
      <c r="B33" s="490"/>
      <c r="C33" s="499" t="s">
        <v>16</v>
      </c>
      <c r="D33" s="497"/>
      <c r="E33" s="550" t="s">
        <v>246</v>
      </c>
      <c r="F33" s="551"/>
      <c r="G33" s="551"/>
      <c r="H33" s="551"/>
      <c r="I33" s="551"/>
      <c r="J33" s="551"/>
      <c r="K33" s="551"/>
      <c r="L33" s="551"/>
      <c r="M33" s="552"/>
      <c r="O33" s="26"/>
      <c r="P33" s="26"/>
      <c r="Q33" s="26"/>
      <c r="R33" s="26"/>
      <c r="S33" s="26"/>
    </row>
    <row r="34" spans="1:19" s="27" customFormat="1" ht="6" customHeight="1" x14ac:dyDescent="0.25">
      <c r="B34" s="43"/>
      <c r="C34" s="43"/>
      <c r="D34" s="38"/>
      <c r="E34" s="38"/>
      <c r="F34" s="38"/>
      <c r="G34" s="38"/>
      <c r="H34" s="38"/>
      <c r="I34" s="38"/>
      <c r="J34" s="38"/>
      <c r="K34" s="38"/>
      <c r="L34" s="38"/>
      <c r="M34" s="38"/>
    </row>
    <row r="35" spans="1:19" s="27" customFormat="1" ht="21.6" customHeight="1" x14ac:dyDescent="0.25">
      <c r="B35" s="45" t="s">
        <v>28</v>
      </c>
      <c r="C35" s="36"/>
      <c r="D35" s="37"/>
      <c r="E35" s="509" t="s">
        <v>272</v>
      </c>
      <c r="F35" s="510"/>
      <c r="G35" s="510"/>
      <c r="H35" s="510"/>
      <c r="I35" s="510"/>
      <c r="J35" s="510"/>
      <c r="K35" s="510"/>
      <c r="L35" s="510"/>
      <c r="M35" s="511"/>
      <c r="O35" s="26"/>
      <c r="P35" s="26"/>
      <c r="Q35" s="26"/>
      <c r="R35" s="26"/>
      <c r="S35" s="26"/>
    </row>
    <row r="36" spans="1:19" s="27" customFormat="1" ht="6" customHeight="1" x14ac:dyDescent="0.25">
      <c r="B36" s="42"/>
      <c r="C36" s="42"/>
      <c r="E36" s="102"/>
      <c r="F36" s="102"/>
      <c r="G36" s="102"/>
      <c r="H36" s="102"/>
      <c r="I36" s="102"/>
      <c r="J36" s="102"/>
      <c r="K36" s="102"/>
      <c r="L36" s="102"/>
      <c r="M36" s="102"/>
    </row>
    <row r="37" spans="1:19" s="27" customFormat="1" ht="20.55" customHeight="1" x14ac:dyDescent="0.25">
      <c r="B37" s="45" t="s">
        <v>33</v>
      </c>
      <c r="C37" s="36"/>
      <c r="D37" s="37"/>
      <c r="E37" s="509" t="s">
        <v>273</v>
      </c>
      <c r="F37" s="510"/>
      <c r="G37" s="510"/>
      <c r="H37" s="510"/>
      <c r="I37" s="510"/>
      <c r="J37" s="510"/>
      <c r="K37" s="510"/>
      <c r="L37" s="510"/>
      <c r="M37" s="511"/>
      <c r="O37" s="26"/>
      <c r="P37" s="26"/>
      <c r="Q37" s="26"/>
      <c r="R37" s="26"/>
      <c r="S37" s="26"/>
    </row>
    <row r="38" spans="1:19" s="27" customFormat="1" x14ac:dyDescent="0.25">
      <c r="B38" s="42"/>
      <c r="C38" s="42"/>
      <c r="E38" s="38"/>
      <c r="F38" s="38"/>
      <c r="G38" s="38"/>
      <c r="H38" s="38"/>
      <c r="I38" s="38"/>
      <c r="J38" s="38"/>
      <c r="K38" s="38"/>
      <c r="L38" s="38"/>
      <c r="M38" s="38"/>
    </row>
    <row r="39" spans="1:19" s="27" customFormat="1" x14ac:dyDescent="0.25">
      <c r="B39" s="43"/>
      <c r="C39" s="43"/>
      <c r="D39" s="38"/>
      <c r="E39" s="38"/>
      <c r="F39" s="38"/>
      <c r="G39" s="38"/>
      <c r="H39" s="38"/>
      <c r="I39" s="38"/>
      <c r="J39" s="38"/>
      <c r="K39" s="38"/>
      <c r="L39" s="38"/>
      <c r="M39" s="38"/>
    </row>
    <row r="40" spans="1:19" s="27" customFormat="1" ht="15.6" x14ac:dyDescent="0.3">
      <c r="B40" s="109" t="s">
        <v>67</v>
      </c>
    </row>
    <row r="41" spans="1:19" s="27" customFormat="1" ht="6" customHeight="1" x14ac:dyDescent="0.25">
      <c r="B41" s="43"/>
      <c r="C41" s="43"/>
      <c r="D41" s="38"/>
      <c r="E41" s="38"/>
      <c r="F41" s="38"/>
      <c r="G41" s="38"/>
      <c r="H41" s="38"/>
      <c r="I41" s="38"/>
      <c r="J41" s="38"/>
      <c r="K41" s="38"/>
      <c r="L41" s="38"/>
      <c r="M41" s="38"/>
    </row>
    <row r="42" spans="1:19" s="38" customFormat="1" ht="49.5" customHeight="1" x14ac:dyDescent="0.2">
      <c r="B42" s="48">
        <v>1</v>
      </c>
      <c r="C42" s="528" t="s">
        <v>274</v>
      </c>
      <c r="D42" s="528"/>
      <c r="E42" s="528"/>
      <c r="F42" s="528"/>
      <c r="G42" s="528"/>
      <c r="H42" s="528"/>
      <c r="I42" s="528"/>
      <c r="J42" s="528"/>
      <c r="K42" s="528"/>
      <c r="L42" s="528"/>
      <c r="M42" s="528"/>
    </row>
    <row r="43" spans="1:19" s="1" customFormat="1" ht="45.75" customHeight="1" x14ac:dyDescent="0.25">
      <c r="A43" s="145"/>
      <c r="B43" s="181">
        <v>2</v>
      </c>
      <c r="C43" s="528" t="s">
        <v>244</v>
      </c>
      <c r="D43" s="528"/>
      <c r="E43" s="528"/>
      <c r="F43" s="528"/>
      <c r="G43" s="528"/>
      <c r="H43" s="528"/>
      <c r="I43" s="528"/>
      <c r="J43" s="528"/>
      <c r="K43" s="528"/>
      <c r="L43" s="528"/>
      <c r="M43" s="528"/>
      <c r="N43" s="183"/>
    </row>
    <row r="44" spans="1:19" s="218" customFormat="1" ht="15" customHeight="1" x14ac:dyDescent="0.25">
      <c r="A44" s="142"/>
      <c r="B44" s="532" t="s">
        <v>157</v>
      </c>
      <c r="C44" s="533"/>
      <c r="D44" s="533"/>
      <c r="E44" s="533"/>
      <c r="F44" s="533"/>
      <c r="G44" s="533"/>
      <c r="H44" s="533"/>
      <c r="I44" s="533"/>
      <c r="J44" s="533"/>
      <c r="K44" s="533"/>
      <c r="L44" s="533"/>
      <c r="M44" s="534"/>
    </row>
    <row r="45" spans="1:19" s="218" customFormat="1" x14ac:dyDescent="0.25">
      <c r="A45" s="142"/>
      <c r="B45" s="535" t="s">
        <v>275</v>
      </c>
      <c r="C45" s="535"/>
      <c r="D45" s="535"/>
      <c r="E45" s="535"/>
      <c r="F45" s="535"/>
      <c r="G45" s="535"/>
      <c r="H45" s="535"/>
      <c r="I45" s="535"/>
      <c r="J45" s="535"/>
      <c r="K45" s="536"/>
      <c r="L45" s="219"/>
      <c r="M45" s="220">
        <v>0</v>
      </c>
    </row>
    <row r="46" spans="1:19" s="218" customFormat="1" ht="15" customHeight="1" x14ac:dyDescent="0.25">
      <c r="A46" s="142"/>
      <c r="B46" s="535" t="s">
        <v>276</v>
      </c>
      <c r="C46" s="535"/>
      <c r="D46" s="535"/>
      <c r="E46" s="535"/>
      <c r="F46" s="535"/>
      <c r="G46" s="535"/>
      <c r="H46" s="535"/>
      <c r="I46" s="535"/>
      <c r="J46" s="535"/>
      <c r="K46" s="536"/>
      <c r="L46" s="219"/>
      <c r="M46" s="220">
        <v>0</v>
      </c>
    </row>
    <row r="47" spans="1:19" s="218" customFormat="1" ht="15" customHeight="1" x14ac:dyDescent="0.25">
      <c r="A47" s="142"/>
      <c r="B47" s="535" t="s">
        <v>277</v>
      </c>
      <c r="C47" s="535"/>
      <c r="D47" s="535"/>
      <c r="E47" s="535"/>
      <c r="F47" s="535"/>
      <c r="G47" s="535"/>
      <c r="H47" s="535"/>
      <c r="I47" s="535"/>
      <c r="J47" s="535"/>
      <c r="K47" s="536"/>
      <c r="L47" s="219"/>
      <c r="M47" s="220">
        <v>0</v>
      </c>
    </row>
    <row r="48" spans="1:19" s="218" customFormat="1" ht="15" customHeight="1" x14ac:dyDescent="0.25">
      <c r="A48" s="142"/>
      <c r="B48" s="535" t="s">
        <v>278</v>
      </c>
      <c r="C48" s="535"/>
      <c r="D48" s="535"/>
      <c r="E48" s="535"/>
      <c r="F48" s="535"/>
      <c r="G48" s="535"/>
      <c r="H48" s="535"/>
      <c r="I48" s="535"/>
      <c r="J48" s="535"/>
      <c r="K48" s="536"/>
      <c r="L48" s="219"/>
      <c r="M48" s="220">
        <v>0</v>
      </c>
    </row>
    <row r="49" spans="1:13" s="218" customFormat="1" x14ac:dyDescent="0.25">
      <c r="A49" s="142"/>
      <c r="B49" s="535" t="s">
        <v>279</v>
      </c>
      <c r="C49" s="535"/>
      <c r="D49" s="535"/>
      <c r="E49" s="535"/>
      <c r="F49" s="535"/>
      <c r="G49" s="535"/>
      <c r="H49" s="535"/>
      <c r="I49" s="535"/>
      <c r="J49" s="535"/>
      <c r="K49" s="536"/>
      <c r="L49" s="219"/>
      <c r="M49" s="220">
        <v>0</v>
      </c>
    </row>
    <row r="50" spans="1:13" s="218" customFormat="1" x14ac:dyDescent="0.25">
      <c r="A50" s="142"/>
      <c r="B50" s="535" t="s">
        <v>280</v>
      </c>
      <c r="C50" s="535"/>
      <c r="D50" s="535"/>
      <c r="E50" s="535"/>
      <c r="F50" s="535"/>
      <c r="G50" s="535"/>
      <c r="H50" s="535"/>
      <c r="I50" s="535"/>
      <c r="J50" s="535"/>
      <c r="K50" s="536"/>
      <c r="L50" s="219"/>
      <c r="M50" s="220">
        <v>0</v>
      </c>
    </row>
    <row r="51" spans="1:13" s="218" customFormat="1" x14ac:dyDescent="0.25">
      <c r="A51" s="142"/>
      <c r="B51" s="535" t="s">
        <v>281</v>
      </c>
      <c r="C51" s="535"/>
      <c r="D51" s="535"/>
      <c r="E51" s="535"/>
      <c r="F51" s="535"/>
      <c r="G51" s="535"/>
      <c r="H51" s="535"/>
      <c r="I51" s="535"/>
      <c r="J51" s="535"/>
      <c r="K51" s="536"/>
      <c r="L51" s="219"/>
      <c r="M51" s="220">
        <v>0</v>
      </c>
    </row>
    <row r="52" spans="1:13" s="218" customFormat="1" x14ac:dyDescent="0.25">
      <c r="A52" s="142"/>
      <c r="B52" s="537" t="s">
        <v>282</v>
      </c>
      <c r="C52" s="537"/>
      <c r="D52" s="537"/>
      <c r="E52" s="537"/>
      <c r="F52" s="537"/>
      <c r="G52" s="537"/>
      <c r="H52" s="537"/>
      <c r="I52" s="537"/>
      <c r="J52" s="537"/>
      <c r="K52" s="538"/>
      <c r="L52" s="221"/>
      <c r="M52" s="220">
        <v>0</v>
      </c>
    </row>
    <row r="53" spans="1:13" s="218" customFormat="1" x14ac:dyDescent="0.25">
      <c r="A53" s="142"/>
      <c r="B53" s="537" t="s">
        <v>282</v>
      </c>
      <c r="C53" s="537"/>
      <c r="D53" s="537"/>
      <c r="E53" s="537"/>
      <c r="F53" s="537"/>
      <c r="G53" s="537"/>
      <c r="H53" s="537"/>
      <c r="I53" s="537"/>
      <c r="J53" s="537"/>
      <c r="K53" s="538"/>
      <c r="L53" s="221"/>
      <c r="M53" s="220">
        <v>0</v>
      </c>
    </row>
    <row r="54" spans="1:13" s="218" customFormat="1" x14ac:dyDescent="0.25">
      <c r="A54" s="142"/>
      <c r="B54" s="537" t="s">
        <v>282</v>
      </c>
      <c r="C54" s="537"/>
      <c r="D54" s="537"/>
      <c r="E54" s="537"/>
      <c r="F54" s="537"/>
      <c r="G54" s="537"/>
      <c r="H54" s="537"/>
      <c r="I54" s="537"/>
      <c r="J54" s="537"/>
      <c r="K54" s="538"/>
      <c r="L54" s="221"/>
      <c r="M54" s="220">
        <v>0</v>
      </c>
    </row>
    <row r="55" spans="1:13" s="218" customFormat="1" x14ac:dyDescent="0.25">
      <c r="A55" s="142"/>
      <c r="B55" s="539" t="s">
        <v>283</v>
      </c>
      <c r="C55" s="540"/>
      <c r="D55" s="540"/>
      <c r="E55" s="540"/>
      <c r="F55" s="540"/>
      <c r="G55" s="540"/>
      <c r="H55" s="540"/>
      <c r="I55" s="540"/>
      <c r="J55" s="540"/>
      <c r="K55" s="540"/>
      <c r="L55" s="541"/>
      <c r="M55" s="222">
        <f>SUM(M45:M54)</f>
        <v>0</v>
      </c>
    </row>
    <row r="56" spans="1:13" s="218" customFormat="1" x14ac:dyDescent="0.25">
      <c r="A56" s="142"/>
      <c r="B56" s="223"/>
      <c r="C56" s="223"/>
      <c r="D56" s="223"/>
      <c r="E56" s="223"/>
      <c r="F56" s="223"/>
      <c r="G56" s="223"/>
      <c r="H56" s="223"/>
      <c r="I56" s="223"/>
      <c r="J56" s="223"/>
      <c r="K56" s="223"/>
      <c r="L56" s="223"/>
      <c r="M56" s="142"/>
    </row>
    <row r="57" spans="1:13" s="218" customFormat="1" x14ac:dyDescent="0.25">
      <c r="A57" s="142"/>
      <c r="B57" s="535" t="s">
        <v>284</v>
      </c>
      <c r="C57" s="535"/>
      <c r="D57" s="535"/>
      <c r="E57" s="535"/>
      <c r="F57" s="535"/>
      <c r="G57" s="535"/>
      <c r="H57" s="535"/>
      <c r="I57" s="535"/>
      <c r="J57" s="535"/>
      <c r="K57" s="536"/>
      <c r="L57" s="219"/>
      <c r="M57" s="220">
        <v>0</v>
      </c>
    </row>
    <row r="58" spans="1:13" s="218" customFormat="1" x14ac:dyDescent="0.25">
      <c r="A58" s="142"/>
      <c r="B58" s="535" t="s">
        <v>285</v>
      </c>
      <c r="C58" s="535"/>
      <c r="D58" s="535"/>
      <c r="E58" s="535"/>
      <c r="F58" s="535"/>
      <c r="G58" s="535"/>
      <c r="H58" s="535"/>
      <c r="I58" s="535"/>
      <c r="J58" s="535"/>
      <c r="K58" s="536"/>
      <c r="L58" s="224"/>
      <c r="M58" s="225">
        <v>0</v>
      </c>
    </row>
    <row r="59" spans="1:13" s="218" customFormat="1" x14ac:dyDescent="0.25">
      <c r="A59" s="142"/>
      <c r="B59" s="535" t="s">
        <v>286</v>
      </c>
      <c r="C59" s="535"/>
      <c r="D59" s="535"/>
      <c r="E59" s="535"/>
      <c r="F59" s="535"/>
      <c r="G59" s="535"/>
      <c r="H59" s="535"/>
      <c r="I59" s="535"/>
      <c r="J59" s="535"/>
      <c r="K59" s="536"/>
      <c r="L59" s="219"/>
      <c r="M59" s="220">
        <v>0</v>
      </c>
    </row>
    <row r="60" spans="1:13" s="218" customFormat="1" x14ac:dyDescent="0.25">
      <c r="A60" s="142"/>
      <c r="B60" s="537" t="s">
        <v>282</v>
      </c>
      <c r="C60" s="537"/>
      <c r="D60" s="537"/>
      <c r="E60" s="537"/>
      <c r="F60" s="537"/>
      <c r="G60" s="537"/>
      <c r="H60" s="537"/>
      <c r="I60" s="537"/>
      <c r="J60" s="537"/>
      <c r="K60" s="538"/>
      <c r="L60" s="221"/>
      <c r="M60" s="220">
        <v>0</v>
      </c>
    </row>
    <row r="61" spans="1:13" s="218" customFormat="1" x14ac:dyDescent="0.25">
      <c r="A61" s="142"/>
      <c r="B61" s="537" t="s">
        <v>282</v>
      </c>
      <c r="C61" s="537"/>
      <c r="D61" s="537"/>
      <c r="E61" s="537"/>
      <c r="F61" s="537"/>
      <c r="G61" s="537"/>
      <c r="H61" s="537"/>
      <c r="I61" s="537"/>
      <c r="J61" s="537"/>
      <c r="K61" s="538"/>
      <c r="L61" s="221"/>
      <c r="M61" s="220">
        <v>0</v>
      </c>
    </row>
    <row r="62" spans="1:13" s="218" customFormat="1" x14ac:dyDescent="0.25">
      <c r="A62" s="142"/>
      <c r="B62" s="537" t="s">
        <v>282</v>
      </c>
      <c r="C62" s="537"/>
      <c r="D62" s="537"/>
      <c r="E62" s="537"/>
      <c r="F62" s="537"/>
      <c r="G62" s="537"/>
      <c r="H62" s="537"/>
      <c r="I62" s="537"/>
      <c r="J62" s="537"/>
      <c r="K62" s="538"/>
      <c r="L62" s="221"/>
      <c r="M62" s="220">
        <v>0</v>
      </c>
    </row>
    <row r="63" spans="1:13" s="218" customFormat="1" x14ac:dyDescent="0.25">
      <c r="A63" s="142"/>
      <c r="B63" s="539" t="s">
        <v>287</v>
      </c>
      <c r="C63" s="540"/>
      <c r="D63" s="540"/>
      <c r="E63" s="540"/>
      <c r="F63" s="540"/>
      <c r="G63" s="540"/>
      <c r="H63" s="540"/>
      <c r="I63" s="540"/>
      <c r="J63" s="540"/>
      <c r="K63" s="540"/>
      <c r="L63" s="541"/>
      <c r="M63" s="222">
        <f>SUM(M57:M62)</f>
        <v>0</v>
      </c>
    </row>
    <row r="64" spans="1:13" s="218" customFormat="1" x14ac:dyDescent="0.25">
      <c r="A64" s="142"/>
      <c r="B64" s="223"/>
      <c r="C64" s="223"/>
      <c r="D64" s="223"/>
      <c r="E64" s="223"/>
      <c r="F64" s="223"/>
      <c r="G64" s="223"/>
      <c r="H64" s="223"/>
      <c r="I64" s="223"/>
      <c r="J64" s="223"/>
      <c r="K64" s="223"/>
      <c r="L64" s="223"/>
      <c r="M64" s="142"/>
    </row>
    <row r="65" spans="1:14" s="218" customFormat="1" x14ac:dyDescent="0.25">
      <c r="A65" s="142"/>
      <c r="B65" s="535" t="s">
        <v>288</v>
      </c>
      <c r="C65" s="535"/>
      <c r="D65" s="535"/>
      <c r="E65" s="535"/>
      <c r="F65" s="535"/>
      <c r="G65" s="535"/>
      <c r="H65" s="535"/>
      <c r="I65" s="535"/>
      <c r="J65" s="535"/>
      <c r="K65" s="536"/>
      <c r="L65" s="219"/>
      <c r="M65" s="220">
        <v>0</v>
      </c>
    </row>
    <row r="66" spans="1:14" s="218" customFormat="1" x14ac:dyDescent="0.25">
      <c r="A66" s="142"/>
      <c r="B66" s="535" t="s">
        <v>289</v>
      </c>
      <c r="C66" s="535"/>
      <c r="D66" s="535"/>
      <c r="E66" s="535"/>
      <c r="F66" s="535"/>
      <c r="G66" s="535"/>
      <c r="H66" s="535"/>
      <c r="I66" s="535"/>
      <c r="J66" s="535"/>
      <c r="K66" s="536"/>
      <c r="L66" s="219"/>
      <c r="M66" s="220">
        <v>0</v>
      </c>
    </row>
    <row r="67" spans="1:14" s="218" customFormat="1" x14ac:dyDescent="0.25">
      <c r="A67" s="142"/>
      <c r="B67" s="535" t="s">
        <v>290</v>
      </c>
      <c r="C67" s="535"/>
      <c r="D67" s="535"/>
      <c r="E67" s="535"/>
      <c r="F67" s="535"/>
      <c r="G67" s="535"/>
      <c r="H67" s="535"/>
      <c r="I67" s="535"/>
      <c r="J67" s="535"/>
      <c r="K67" s="536"/>
      <c r="L67" s="219"/>
      <c r="M67" s="220">
        <v>0</v>
      </c>
    </row>
    <row r="68" spans="1:14" s="218" customFormat="1" x14ac:dyDescent="0.25">
      <c r="A68" s="142"/>
      <c r="B68" s="537" t="s">
        <v>282</v>
      </c>
      <c r="C68" s="537"/>
      <c r="D68" s="537"/>
      <c r="E68" s="537"/>
      <c r="F68" s="537"/>
      <c r="G68" s="537"/>
      <c r="H68" s="537"/>
      <c r="I68" s="537"/>
      <c r="J68" s="537"/>
      <c r="K68" s="538"/>
      <c r="L68" s="221"/>
      <c r="M68" s="220">
        <v>0</v>
      </c>
    </row>
    <row r="69" spans="1:14" s="218" customFormat="1" x14ac:dyDescent="0.25">
      <c r="A69" s="142"/>
      <c r="B69" s="537" t="s">
        <v>282</v>
      </c>
      <c r="C69" s="537"/>
      <c r="D69" s="537"/>
      <c r="E69" s="537"/>
      <c r="F69" s="537"/>
      <c r="G69" s="537"/>
      <c r="H69" s="537"/>
      <c r="I69" s="537"/>
      <c r="J69" s="537"/>
      <c r="K69" s="538"/>
      <c r="L69" s="221"/>
      <c r="M69" s="220">
        <v>0</v>
      </c>
    </row>
    <row r="70" spans="1:14" s="218" customFormat="1" x14ac:dyDescent="0.25">
      <c r="A70" s="142"/>
      <c r="B70" s="537" t="s">
        <v>282</v>
      </c>
      <c r="C70" s="537"/>
      <c r="D70" s="537"/>
      <c r="E70" s="537"/>
      <c r="F70" s="537"/>
      <c r="G70" s="537"/>
      <c r="H70" s="537"/>
      <c r="I70" s="537"/>
      <c r="J70" s="537"/>
      <c r="K70" s="538"/>
      <c r="L70" s="221"/>
      <c r="M70" s="220">
        <v>0</v>
      </c>
    </row>
    <row r="71" spans="1:14" s="218" customFormat="1" x14ac:dyDescent="0.25">
      <c r="A71" s="142"/>
      <c r="B71" s="539" t="s">
        <v>291</v>
      </c>
      <c r="C71" s="540"/>
      <c r="D71" s="540"/>
      <c r="E71" s="540"/>
      <c r="F71" s="540"/>
      <c r="G71" s="540"/>
      <c r="H71" s="540"/>
      <c r="I71" s="540"/>
      <c r="J71" s="540"/>
      <c r="K71" s="540"/>
      <c r="L71" s="541"/>
      <c r="M71" s="222">
        <f>SUM(M65:M70)</f>
        <v>0</v>
      </c>
    </row>
    <row r="72" spans="1:14" s="218" customFormat="1" x14ac:dyDescent="0.25">
      <c r="A72" s="142"/>
      <c r="B72" s="226"/>
      <c r="C72" s="226"/>
      <c r="D72" s="226"/>
      <c r="E72" s="226"/>
      <c r="F72" s="226"/>
      <c r="G72" s="226"/>
      <c r="H72" s="226"/>
      <c r="I72" s="226"/>
      <c r="J72" s="226"/>
      <c r="K72" s="226"/>
      <c r="L72" s="226"/>
      <c r="M72" s="227"/>
    </row>
    <row r="73" spans="1:14" s="218" customFormat="1" ht="15.6" x14ac:dyDescent="0.25">
      <c r="A73" s="142"/>
      <c r="B73" s="542" t="s">
        <v>295</v>
      </c>
      <c r="C73" s="543"/>
      <c r="D73" s="543"/>
      <c r="E73" s="543"/>
      <c r="F73" s="543"/>
      <c r="G73" s="543"/>
      <c r="H73" s="543"/>
      <c r="I73" s="543"/>
      <c r="J73" s="543"/>
      <c r="K73" s="543"/>
      <c r="L73" s="544"/>
      <c r="M73" s="228">
        <f>SUM(M71,M63,M55)</f>
        <v>0</v>
      </c>
    </row>
    <row r="74" spans="1:14" s="218" customFormat="1" ht="28.8" customHeight="1" x14ac:dyDescent="0.25">
      <c r="A74" s="142"/>
      <c r="B74" s="545" t="s">
        <v>293</v>
      </c>
      <c r="C74" s="545"/>
      <c r="D74" s="545"/>
      <c r="E74" s="545"/>
      <c r="F74" s="545"/>
      <c r="G74" s="545"/>
      <c r="H74" s="545"/>
      <c r="I74" s="545"/>
      <c r="J74" s="545"/>
      <c r="K74" s="545"/>
      <c r="L74" s="545"/>
      <c r="M74" s="142"/>
    </row>
    <row r="75" spans="1:14" s="81" customFormat="1" ht="11.55" customHeight="1" x14ac:dyDescent="0.2">
      <c r="B75" s="82"/>
      <c r="C75" s="82"/>
      <c r="D75" s="82"/>
      <c r="E75" s="83"/>
      <c r="F75" s="83"/>
      <c r="G75" s="83"/>
      <c r="H75" s="83"/>
      <c r="I75" s="83"/>
      <c r="J75" s="83"/>
      <c r="K75" s="83"/>
      <c r="L75" s="83"/>
      <c r="M75" s="83"/>
    </row>
    <row r="76" spans="1:14" s="1" customFormat="1" x14ac:dyDescent="0.25">
      <c r="A76" s="27"/>
      <c r="B76" s="459" t="s">
        <v>0</v>
      </c>
      <c r="C76" s="519" t="s">
        <v>17</v>
      </c>
      <c r="D76" s="520"/>
      <c r="E76" s="520"/>
      <c r="F76" s="520"/>
      <c r="G76" s="520"/>
      <c r="H76" s="521"/>
      <c r="I76" s="459" t="s">
        <v>18</v>
      </c>
      <c r="J76" s="444" t="s">
        <v>19</v>
      </c>
      <c r="K76" s="445"/>
      <c r="L76" s="560" t="s">
        <v>167</v>
      </c>
      <c r="M76" s="460" t="s">
        <v>1</v>
      </c>
      <c r="N76" s="27"/>
    </row>
    <row r="77" spans="1:14" s="1" customFormat="1" x14ac:dyDescent="0.25">
      <c r="A77" s="27"/>
      <c r="B77" s="459"/>
      <c r="C77" s="522"/>
      <c r="D77" s="523"/>
      <c r="E77" s="523"/>
      <c r="F77" s="523"/>
      <c r="G77" s="523"/>
      <c r="H77" s="524"/>
      <c r="I77" s="459"/>
      <c r="J77" s="446"/>
      <c r="K77" s="447"/>
      <c r="L77" s="458"/>
      <c r="M77" s="460"/>
      <c r="N77" s="27"/>
    </row>
    <row r="78" spans="1:14" s="1" customFormat="1" x14ac:dyDescent="0.25">
      <c r="A78" s="27"/>
      <c r="B78" s="88" t="s">
        <v>141</v>
      </c>
      <c r="C78" s="88"/>
      <c r="D78" s="89"/>
      <c r="E78" s="89"/>
      <c r="F78" s="89"/>
      <c r="G78" s="90"/>
      <c r="H78" s="89"/>
      <c r="I78" s="89"/>
      <c r="J78" s="89"/>
      <c r="K78" s="89"/>
      <c r="L78" s="89"/>
      <c r="M78" s="89"/>
      <c r="N78" s="27"/>
    </row>
    <row r="79" spans="1:14" s="1" customFormat="1" ht="29.25" customHeight="1" x14ac:dyDescent="0.25">
      <c r="A79" s="27"/>
      <c r="B79" s="107" t="s">
        <v>3</v>
      </c>
      <c r="C79" s="525" t="s">
        <v>142</v>
      </c>
      <c r="D79" s="526"/>
      <c r="E79" s="526"/>
      <c r="F79" s="526"/>
      <c r="G79" s="526"/>
      <c r="H79" s="527"/>
      <c r="I79" s="107" t="s">
        <v>117</v>
      </c>
      <c r="J79" s="442">
        <v>84</v>
      </c>
      <c r="K79" s="443"/>
      <c r="L79" s="334">
        <f>M73</f>
        <v>0</v>
      </c>
      <c r="M79" s="118">
        <f>J79*L79</f>
        <v>0</v>
      </c>
      <c r="N79" s="27"/>
    </row>
    <row r="80" spans="1:14" s="1" customFormat="1" ht="36" customHeight="1" thickBot="1" x14ac:dyDescent="0.3">
      <c r="A80" s="27"/>
      <c r="B80" s="107" t="s">
        <v>4</v>
      </c>
      <c r="C80" s="525" t="s">
        <v>143</v>
      </c>
      <c r="D80" s="526"/>
      <c r="E80" s="526"/>
      <c r="F80" s="526"/>
      <c r="G80" s="526"/>
      <c r="H80" s="527"/>
      <c r="I80" s="107" t="s">
        <v>117</v>
      </c>
      <c r="J80" s="442">
        <v>84</v>
      </c>
      <c r="K80" s="443"/>
      <c r="L80" s="334">
        <f>M73</f>
        <v>0</v>
      </c>
      <c r="M80" s="120">
        <f>J80*L80</f>
        <v>0</v>
      </c>
      <c r="N80" s="27"/>
    </row>
    <row r="81" spans="1:14" s="38" customFormat="1" ht="24" customHeight="1" thickBot="1" x14ac:dyDescent="0.25">
      <c r="B81" s="448" t="s">
        <v>107</v>
      </c>
      <c r="C81" s="449"/>
      <c r="D81" s="449"/>
      <c r="E81" s="449"/>
      <c r="F81" s="449"/>
      <c r="G81" s="449"/>
      <c r="H81" s="449"/>
      <c r="I81" s="450"/>
      <c r="J81" s="440">
        <f>SUM(J79:K80)</f>
        <v>168</v>
      </c>
      <c r="K81" s="441"/>
      <c r="L81" s="92" t="s">
        <v>5</v>
      </c>
      <c r="M81" s="119">
        <f>SUM(M79:M80)</f>
        <v>0</v>
      </c>
    </row>
    <row r="82" spans="1:14" s="1" customFormat="1" ht="31.5" customHeight="1" thickBot="1" x14ac:dyDescent="0.3">
      <c r="A82" s="27"/>
      <c r="B82" s="454" t="s">
        <v>21</v>
      </c>
      <c r="C82" s="455"/>
      <c r="D82" s="456"/>
      <c r="E82" s="456"/>
      <c r="F82" s="456"/>
      <c r="G82" s="456"/>
      <c r="H82" s="456"/>
      <c r="I82" s="456"/>
      <c r="J82" s="456"/>
      <c r="K82" s="456"/>
      <c r="L82" s="456"/>
      <c r="M82" s="121">
        <f>M81*52.143</f>
        <v>0</v>
      </c>
      <c r="N82" s="27"/>
    </row>
    <row r="83" spans="1:14" s="1" customFormat="1" x14ac:dyDescent="0.25">
      <c r="A83" s="27"/>
      <c r="B83" s="106"/>
      <c r="C83" s="106"/>
      <c r="D83" s="106"/>
      <c r="E83" s="106"/>
      <c r="F83" s="106"/>
      <c r="G83" s="106"/>
      <c r="H83" s="106"/>
      <c r="I83" s="106"/>
      <c r="J83" s="145"/>
      <c r="K83" s="106"/>
      <c r="L83" s="106"/>
      <c r="M83" s="106"/>
      <c r="N83" s="27"/>
    </row>
    <row r="84" spans="1:14" s="1" customFormat="1" x14ac:dyDescent="0.25">
      <c r="A84" s="27"/>
      <c r="B84" s="462" t="s">
        <v>147</v>
      </c>
      <c r="C84" s="463"/>
      <c r="D84" s="463"/>
      <c r="E84" s="463"/>
      <c r="F84" s="463"/>
      <c r="G84" s="463"/>
      <c r="H84" s="463"/>
      <c r="I84" s="463"/>
      <c r="J84" s="463"/>
      <c r="K84" s="463"/>
      <c r="L84" s="463"/>
      <c r="M84" s="464"/>
      <c r="N84" s="27"/>
    </row>
    <row r="85" spans="1:14" s="1" customFormat="1" ht="70.05" customHeight="1" x14ac:dyDescent="0.25">
      <c r="A85" s="27"/>
      <c r="B85" s="465"/>
      <c r="C85" s="466"/>
      <c r="D85" s="466"/>
      <c r="E85" s="466"/>
      <c r="F85" s="466"/>
      <c r="G85" s="466"/>
      <c r="H85" s="466"/>
      <c r="I85" s="466"/>
      <c r="J85" s="466"/>
      <c r="K85" s="466"/>
      <c r="L85" s="466"/>
      <c r="M85" s="467"/>
      <c r="N85" s="27"/>
    </row>
    <row r="86" spans="1:14" s="106" customFormat="1" ht="13.8" thickBot="1" x14ac:dyDescent="0.3">
      <c r="A86" s="95"/>
      <c r="B86" s="20"/>
      <c r="C86" s="20"/>
      <c r="D86" s="20"/>
      <c r="E86" s="20"/>
      <c r="F86" s="20"/>
      <c r="G86" s="20"/>
      <c r="H86" s="20"/>
      <c r="I86" s="20"/>
      <c r="J86" s="20"/>
      <c r="K86" s="20"/>
      <c r="L86" s="20"/>
      <c r="M86" s="20"/>
      <c r="N86" s="95"/>
    </row>
    <row r="87" spans="1:14" s="38" customFormat="1" ht="13.5" customHeight="1" thickBot="1" x14ac:dyDescent="0.25">
      <c r="B87" s="529" t="s">
        <v>253</v>
      </c>
      <c r="C87" s="530"/>
      <c r="D87" s="530"/>
      <c r="E87" s="530"/>
      <c r="F87" s="530"/>
      <c r="G87" s="530"/>
      <c r="H87" s="530"/>
      <c r="I87" s="530"/>
      <c r="J87" s="530"/>
      <c r="K87" s="530"/>
      <c r="L87" s="531"/>
      <c r="M87" s="93">
        <f>SUM(M82)</f>
        <v>0</v>
      </c>
    </row>
    <row r="88" spans="1:14" ht="4.5" customHeight="1" thickBot="1" x14ac:dyDescent="0.3">
      <c r="B88" s="106"/>
      <c r="C88" s="106"/>
      <c r="D88" s="106"/>
      <c r="E88" s="106"/>
      <c r="F88" s="106"/>
      <c r="G88" s="106"/>
      <c r="H88" s="106"/>
      <c r="I88" s="106"/>
      <c r="J88" s="145"/>
      <c r="K88" s="106"/>
      <c r="L88" s="106"/>
      <c r="M88" s="106"/>
    </row>
    <row r="89" spans="1:14" ht="13.8" thickBot="1" x14ac:dyDescent="0.3">
      <c r="B89" s="516" t="s">
        <v>238</v>
      </c>
      <c r="C89" s="517"/>
      <c r="D89" s="517"/>
      <c r="E89" s="517"/>
      <c r="F89" s="517"/>
      <c r="G89" s="517"/>
      <c r="H89" s="517"/>
      <c r="I89" s="518"/>
      <c r="J89" s="518"/>
      <c r="K89" s="518"/>
      <c r="L89" s="110"/>
      <c r="M89" s="103">
        <f>M87+(M87*2%)</f>
        <v>0</v>
      </c>
    </row>
    <row r="90" spans="1:14" ht="4.5" customHeight="1" thickBot="1" x14ac:dyDescent="0.3">
      <c r="B90" s="106"/>
      <c r="C90" s="106"/>
      <c r="D90" s="106"/>
      <c r="E90" s="106"/>
      <c r="F90" s="106"/>
      <c r="G90" s="106"/>
      <c r="H90" s="106"/>
      <c r="I90" s="106"/>
      <c r="J90" s="145"/>
      <c r="K90" s="106"/>
      <c r="L90" s="106"/>
      <c r="M90" s="106"/>
    </row>
    <row r="91" spans="1:14" ht="13.8" thickBot="1" x14ac:dyDescent="0.3">
      <c r="B91" s="516" t="s">
        <v>239</v>
      </c>
      <c r="C91" s="517"/>
      <c r="D91" s="517"/>
      <c r="E91" s="517"/>
      <c r="F91" s="517"/>
      <c r="G91" s="517"/>
      <c r="H91" s="517"/>
      <c r="I91" s="518"/>
      <c r="J91" s="518"/>
      <c r="K91" s="518"/>
      <c r="L91" s="110"/>
      <c r="M91" s="103">
        <f>M89+(M89*2%)</f>
        <v>0</v>
      </c>
    </row>
    <row r="92" spans="1:14" ht="6" customHeight="1" thickBot="1" x14ac:dyDescent="0.3">
      <c r="B92" s="106"/>
      <c r="C92" s="106"/>
      <c r="D92" s="106"/>
      <c r="E92" s="106"/>
      <c r="F92" s="106"/>
      <c r="G92" s="106"/>
      <c r="H92" s="106"/>
      <c r="I92" s="106"/>
      <c r="J92" s="145"/>
      <c r="K92" s="106"/>
      <c r="L92" s="106"/>
      <c r="M92" s="106"/>
    </row>
    <row r="93" spans="1:14" ht="13.8" thickBot="1" x14ac:dyDescent="0.3">
      <c r="B93" s="516" t="s">
        <v>240</v>
      </c>
      <c r="C93" s="517"/>
      <c r="D93" s="517"/>
      <c r="E93" s="517"/>
      <c r="F93" s="517"/>
      <c r="G93" s="517"/>
      <c r="H93" s="517"/>
      <c r="I93" s="518"/>
      <c r="J93" s="518"/>
      <c r="K93" s="518"/>
      <c r="L93" s="110"/>
      <c r="M93" s="103">
        <f>M91+(M91*2%)</f>
        <v>0</v>
      </c>
    </row>
    <row r="94" spans="1:14" ht="13.8" thickBot="1" x14ac:dyDescent="0.3">
      <c r="B94" s="106"/>
      <c r="C94" s="106"/>
      <c r="D94" s="106"/>
      <c r="E94" s="106"/>
      <c r="F94" s="106"/>
      <c r="G94" s="106"/>
      <c r="H94" s="106"/>
      <c r="I94" s="106"/>
      <c r="J94" s="145"/>
      <c r="K94" s="106"/>
      <c r="L94" s="106"/>
      <c r="M94" s="106"/>
    </row>
    <row r="95" spans="1:14" ht="36" customHeight="1" thickBot="1" x14ac:dyDescent="0.3">
      <c r="B95" s="512" t="s">
        <v>133</v>
      </c>
      <c r="C95" s="513"/>
      <c r="D95" s="514"/>
      <c r="E95" s="514"/>
      <c r="F95" s="514"/>
      <c r="G95" s="514"/>
      <c r="H95" s="514"/>
      <c r="I95" s="514"/>
      <c r="J95" s="514"/>
      <c r="K95" s="514"/>
      <c r="L95" s="515"/>
      <c r="M95" s="94">
        <f>SUM(M87,M89,M91,M93)</f>
        <v>0</v>
      </c>
    </row>
    <row r="96" spans="1:14" s="145" customFormat="1" ht="51.45" customHeight="1" x14ac:dyDescent="0.25">
      <c r="A96" s="178"/>
      <c r="B96" s="433" t="s">
        <v>241</v>
      </c>
      <c r="C96" s="433"/>
      <c r="D96" s="433"/>
      <c r="E96" s="433"/>
      <c r="F96" s="433"/>
      <c r="G96" s="433"/>
      <c r="H96" s="433"/>
      <c r="I96" s="433"/>
      <c r="J96" s="433"/>
      <c r="K96" s="433"/>
      <c r="L96" s="433"/>
      <c r="M96" s="433"/>
      <c r="N96" s="178"/>
    </row>
    <row r="97" spans="1:14" s="230" customFormat="1" x14ac:dyDescent="0.25">
      <c r="A97" s="178"/>
      <c r="B97" s="238"/>
      <c r="C97" s="238"/>
      <c r="D97" s="238"/>
      <c r="E97" s="238"/>
      <c r="F97" s="238"/>
      <c r="G97" s="238"/>
      <c r="H97" s="238"/>
      <c r="I97" s="238"/>
      <c r="J97" s="238"/>
      <c r="K97" s="238"/>
      <c r="L97" s="238"/>
      <c r="M97" s="238"/>
      <c r="N97" s="178"/>
    </row>
    <row r="98" spans="1:14" s="1" customFormat="1" ht="15.6" x14ac:dyDescent="0.3">
      <c r="A98" s="173"/>
      <c r="B98" s="182" t="s">
        <v>74</v>
      </c>
      <c r="C98" s="176"/>
      <c r="D98" s="176"/>
      <c r="E98" s="176"/>
      <c r="F98" s="176"/>
      <c r="G98" s="176"/>
      <c r="H98" s="176"/>
      <c r="I98" s="176"/>
      <c r="J98" s="176"/>
      <c r="K98" s="176"/>
      <c r="L98" s="176"/>
      <c r="M98" s="176"/>
      <c r="N98" s="173"/>
    </row>
    <row r="99" spans="1:14" s="1" customFormat="1" ht="6" customHeight="1" thickBot="1" x14ac:dyDescent="0.35">
      <c r="A99" s="173"/>
      <c r="B99" s="182"/>
      <c r="C99" s="176"/>
      <c r="D99" s="176"/>
      <c r="E99" s="176"/>
      <c r="F99" s="176"/>
      <c r="G99" s="176"/>
      <c r="H99" s="176"/>
      <c r="I99" s="176"/>
      <c r="J99" s="176"/>
      <c r="K99" s="176"/>
      <c r="L99" s="176"/>
      <c r="M99" s="176"/>
      <c r="N99" s="173"/>
    </row>
    <row r="100" spans="1:14" s="1" customFormat="1" ht="13.8" thickBot="1" x14ac:dyDescent="0.3">
      <c r="A100" s="173"/>
      <c r="B100" s="174" t="s">
        <v>71</v>
      </c>
      <c r="C100" s="451" t="s">
        <v>252</v>
      </c>
      <c r="D100" s="452"/>
      <c r="E100" s="452"/>
      <c r="F100" s="452"/>
      <c r="G100" s="452"/>
      <c r="H100" s="452"/>
      <c r="I100" s="452"/>
      <c r="J100" s="452"/>
      <c r="K100" s="452"/>
      <c r="L100" s="452"/>
      <c r="M100" s="453"/>
      <c r="N100" s="173"/>
    </row>
    <row r="101" spans="1:14" s="1" customFormat="1" ht="85.5" customHeight="1" thickBot="1" x14ac:dyDescent="0.3">
      <c r="A101" s="173"/>
      <c r="B101" s="434"/>
      <c r="C101" s="435"/>
      <c r="D101" s="435"/>
      <c r="E101" s="435"/>
      <c r="F101" s="435"/>
      <c r="G101" s="435"/>
      <c r="H101" s="435"/>
      <c r="I101" s="435"/>
      <c r="J101" s="435"/>
      <c r="K101" s="435"/>
      <c r="L101" s="435"/>
      <c r="M101" s="436"/>
      <c r="N101" s="173"/>
    </row>
    <row r="102" spans="1:14" s="1" customFormat="1" ht="13.8" thickBot="1" x14ac:dyDescent="0.3">
      <c r="A102" s="173"/>
      <c r="B102" s="175"/>
      <c r="C102" s="176"/>
      <c r="D102" s="176"/>
      <c r="E102" s="176"/>
      <c r="F102" s="176"/>
      <c r="G102" s="176"/>
      <c r="H102" s="176"/>
      <c r="I102" s="176"/>
      <c r="J102" s="176"/>
      <c r="K102" s="176"/>
      <c r="L102" s="176"/>
      <c r="M102" s="176"/>
      <c r="N102" s="173"/>
    </row>
    <row r="103" spans="1:14" s="1" customFormat="1" ht="42" customHeight="1" thickBot="1" x14ac:dyDescent="0.3">
      <c r="A103" s="173"/>
      <c r="B103" s="174" t="s">
        <v>72</v>
      </c>
      <c r="C103" s="438" t="s">
        <v>249</v>
      </c>
      <c r="D103" s="438"/>
      <c r="E103" s="438"/>
      <c r="F103" s="438"/>
      <c r="G103" s="438"/>
      <c r="H103" s="438"/>
      <c r="I103" s="438"/>
      <c r="J103" s="438"/>
      <c r="K103" s="438"/>
      <c r="L103" s="438"/>
      <c r="M103" s="439"/>
      <c r="N103" s="173"/>
    </row>
    <row r="104" spans="1:14" s="1" customFormat="1" ht="99.75" customHeight="1" thickBot="1" x14ac:dyDescent="0.3">
      <c r="A104" s="173"/>
      <c r="B104" s="434"/>
      <c r="C104" s="435"/>
      <c r="D104" s="435"/>
      <c r="E104" s="435"/>
      <c r="F104" s="435"/>
      <c r="G104" s="435"/>
      <c r="H104" s="435"/>
      <c r="I104" s="435"/>
      <c r="J104" s="435"/>
      <c r="K104" s="435"/>
      <c r="L104" s="435"/>
      <c r="M104" s="436"/>
      <c r="N104" s="173"/>
    </row>
    <row r="105" spans="1:14" s="1" customFormat="1" ht="13.8" thickBot="1" x14ac:dyDescent="0.3">
      <c r="A105" s="173"/>
      <c r="B105" s="175"/>
      <c r="C105" s="176"/>
      <c r="D105" s="176"/>
      <c r="E105" s="176"/>
      <c r="F105" s="176"/>
      <c r="G105" s="176"/>
      <c r="H105" s="176"/>
      <c r="I105" s="176"/>
      <c r="J105" s="176"/>
      <c r="K105" s="176"/>
      <c r="L105" s="176"/>
      <c r="M105" s="176"/>
      <c r="N105" s="173"/>
    </row>
    <row r="106" spans="1:14" s="1" customFormat="1" ht="13.8" thickBot="1" x14ac:dyDescent="0.3">
      <c r="A106" s="173"/>
      <c r="B106" s="174" t="s">
        <v>73</v>
      </c>
      <c r="C106" s="438" t="s">
        <v>69</v>
      </c>
      <c r="D106" s="438"/>
      <c r="E106" s="438"/>
      <c r="F106" s="438"/>
      <c r="G106" s="438"/>
      <c r="H106" s="438"/>
      <c r="I106" s="438"/>
      <c r="J106" s="438"/>
      <c r="K106" s="438"/>
      <c r="L106" s="438"/>
      <c r="M106" s="439"/>
      <c r="N106" s="173"/>
    </row>
    <row r="107" spans="1:14" s="1" customFormat="1" ht="99.75" customHeight="1" thickBot="1" x14ac:dyDescent="0.3">
      <c r="A107" s="173"/>
      <c r="B107" s="434"/>
      <c r="C107" s="435"/>
      <c r="D107" s="435"/>
      <c r="E107" s="435"/>
      <c r="F107" s="435"/>
      <c r="G107" s="435"/>
      <c r="H107" s="435"/>
      <c r="I107" s="435"/>
      <c r="J107" s="435"/>
      <c r="K107" s="435"/>
      <c r="L107" s="435"/>
      <c r="M107" s="436"/>
      <c r="N107" s="173"/>
    </row>
    <row r="108" spans="1:14" s="1" customFormat="1" x14ac:dyDescent="0.25">
      <c r="A108" s="173"/>
      <c r="B108" s="175"/>
      <c r="C108" s="176"/>
      <c r="D108" s="176"/>
      <c r="E108" s="176"/>
      <c r="F108" s="176"/>
      <c r="G108" s="176"/>
      <c r="H108" s="176"/>
      <c r="I108" s="176"/>
      <c r="J108" s="176"/>
      <c r="K108" s="176"/>
      <c r="L108" s="176"/>
      <c r="M108" s="176"/>
      <c r="N108" s="173"/>
    </row>
    <row r="109" spans="1:14" s="1" customFormat="1" x14ac:dyDescent="0.25">
      <c r="A109" s="145"/>
      <c r="B109" s="179" t="s">
        <v>36</v>
      </c>
      <c r="C109" s="179"/>
      <c r="D109" s="176"/>
      <c r="E109" s="176"/>
      <c r="F109" s="176"/>
      <c r="G109" s="176"/>
      <c r="H109" s="176"/>
      <c r="I109" s="176"/>
      <c r="J109" s="176"/>
      <c r="K109" s="176"/>
      <c r="L109" s="176"/>
      <c r="M109" s="176"/>
      <c r="N109" s="173"/>
    </row>
    <row r="110" spans="1:14" s="1" customFormat="1" ht="6" customHeight="1" x14ac:dyDescent="0.25">
      <c r="A110" s="145"/>
      <c r="B110" s="176"/>
      <c r="C110" s="176"/>
      <c r="D110" s="176"/>
      <c r="E110" s="176"/>
      <c r="F110" s="176"/>
      <c r="G110" s="176"/>
      <c r="H110" s="176"/>
      <c r="I110" s="176"/>
      <c r="J110" s="176"/>
      <c r="K110" s="176"/>
      <c r="L110" s="176"/>
      <c r="M110" s="176"/>
      <c r="N110" s="173"/>
    </row>
    <row r="111" spans="1:14" s="1" customFormat="1" x14ac:dyDescent="0.25">
      <c r="A111" s="145"/>
      <c r="B111" s="180" t="s">
        <v>409</v>
      </c>
      <c r="C111" s="176"/>
      <c r="D111" s="176"/>
      <c r="E111" s="176"/>
      <c r="F111" s="176"/>
      <c r="G111" s="176"/>
      <c r="H111" s="176"/>
      <c r="I111" s="176"/>
      <c r="J111" s="176"/>
      <c r="K111" s="176"/>
      <c r="L111" s="176"/>
      <c r="M111" s="176"/>
      <c r="N111" s="173"/>
    </row>
    <row r="112" spans="1:14" s="1" customFormat="1" x14ac:dyDescent="0.25">
      <c r="A112" s="145"/>
      <c r="B112" s="176" t="s">
        <v>24</v>
      </c>
      <c r="C112" s="176"/>
      <c r="D112" s="176"/>
      <c r="E112" s="176"/>
      <c r="F112" s="176"/>
      <c r="G112" s="176"/>
      <c r="H112" s="176"/>
      <c r="I112" s="176"/>
      <c r="J112" s="176"/>
      <c r="K112" s="176"/>
      <c r="L112" s="176"/>
      <c r="M112" s="176"/>
      <c r="N112" s="173"/>
    </row>
    <row r="113" spans="1:14" s="1" customFormat="1" x14ac:dyDescent="0.25">
      <c r="A113" s="145"/>
      <c r="B113" s="176"/>
      <c r="C113" s="176"/>
      <c r="D113" s="176"/>
      <c r="E113" s="176"/>
      <c r="F113" s="176"/>
      <c r="G113" s="176"/>
      <c r="H113" s="176"/>
      <c r="I113" s="176"/>
      <c r="J113" s="176"/>
      <c r="K113" s="176"/>
      <c r="L113" s="176"/>
      <c r="M113" s="176"/>
      <c r="N113" s="173"/>
    </row>
    <row r="114" spans="1:14" s="1" customFormat="1" x14ac:dyDescent="0.25">
      <c r="A114" s="145"/>
      <c r="B114" s="431" t="s">
        <v>25</v>
      </c>
      <c r="C114" s="431"/>
      <c r="D114" s="431"/>
      <c r="E114" s="432"/>
      <c r="F114" s="432"/>
      <c r="G114" s="432"/>
      <c r="H114" s="432"/>
      <c r="I114" s="432"/>
      <c r="J114" s="432"/>
      <c r="K114" s="432"/>
      <c r="L114" s="432"/>
      <c r="M114" s="432"/>
      <c r="N114" s="142"/>
    </row>
    <row r="115" spans="1:14" s="1" customFormat="1" x14ac:dyDescent="0.25">
      <c r="A115" s="145"/>
      <c r="B115" s="431" t="s">
        <v>26</v>
      </c>
      <c r="C115" s="431"/>
      <c r="D115" s="431"/>
      <c r="E115" s="432"/>
      <c r="F115" s="432"/>
      <c r="G115" s="432"/>
      <c r="H115" s="432"/>
      <c r="I115" s="432"/>
      <c r="J115" s="432"/>
      <c r="K115" s="432"/>
      <c r="L115" s="432"/>
      <c r="M115" s="432"/>
      <c r="N115" s="142"/>
    </row>
    <row r="116" spans="1:14" s="1" customFormat="1" x14ac:dyDescent="0.25">
      <c r="A116" s="145"/>
      <c r="B116" s="431" t="s">
        <v>27</v>
      </c>
      <c r="C116" s="431"/>
      <c r="D116" s="431"/>
      <c r="E116" s="432"/>
      <c r="F116" s="432"/>
      <c r="G116" s="432"/>
      <c r="H116" s="432"/>
      <c r="I116" s="432"/>
      <c r="J116" s="432"/>
      <c r="K116" s="432"/>
      <c r="L116" s="432"/>
      <c r="M116" s="432"/>
      <c r="N116" s="142"/>
    </row>
    <row r="117" spans="1:14" s="1" customFormat="1" x14ac:dyDescent="0.25">
      <c r="A117" s="145"/>
      <c r="B117" s="431" t="s">
        <v>23</v>
      </c>
      <c r="C117" s="431"/>
      <c r="D117" s="431"/>
      <c r="E117" s="432"/>
      <c r="F117" s="432"/>
      <c r="G117" s="432"/>
      <c r="H117" s="432"/>
      <c r="I117" s="432"/>
      <c r="J117" s="432"/>
      <c r="K117" s="432"/>
      <c r="L117" s="432"/>
      <c r="M117" s="432"/>
      <c r="N117" s="142"/>
    </row>
    <row r="118" spans="1:14" s="1" customFormat="1" x14ac:dyDescent="0.25">
      <c r="A118" s="145"/>
      <c r="B118" s="145"/>
      <c r="C118" s="145"/>
      <c r="D118" s="145"/>
      <c r="E118" s="145"/>
      <c r="F118" s="145"/>
      <c r="G118" s="145"/>
      <c r="H118" s="145"/>
      <c r="I118" s="145"/>
      <c r="J118" s="145"/>
      <c r="K118" s="145"/>
      <c r="L118" s="145"/>
      <c r="M118" s="145"/>
      <c r="N118" s="145"/>
    </row>
  </sheetData>
  <sheetProtection algorithmName="SHA-512" hashValue="0zZMtZgEi0am+zcNec9D//jiE3P7FzkQa3V5eD6RJwLXulE44Ftu+26jpXhRaShaA3dqPLKn0hxqeC76+09mgQ==" saltValue="8RVlMYD0s4jms9CPcYF3dA==" spinCount="100000" sheet="1" objects="1" scenarios="1"/>
  <mergeCells count="94">
    <mergeCell ref="C106:M106"/>
    <mergeCell ref="B116:D116"/>
    <mergeCell ref="E116:M116"/>
    <mergeCell ref="B117:D117"/>
    <mergeCell ref="E117:M117"/>
    <mergeCell ref="B107:M107"/>
    <mergeCell ref="B114:D114"/>
    <mergeCell ref="E114:M114"/>
    <mergeCell ref="B115:D115"/>
    <mergeCell ref="E115:M115"/>
    <mergeCell ref="B82:L82"/>
    <mergeCell ref="B84:M84"/>
    <mergeCell ref="B57:K57"/>
    <mergeCell ref="B58:K58"/>
    <mergeCell ref="B59:K59"/>
    <mergeCell ref="B60:K60"/>
    <mergeCell ref="B61:K61"/>
    <mergeCell ref="J80:K80"/>
    <mergeCell ref="J79:K79"/>
    <mergeCell ref="J76:K77"/>
    <mergeCell ref="B81:I81"/>
    <mergeCell ref="L76:L77"/>
    <mergeCell ref="I76:I77"/>
    <mergeCell ref="B76:B77"/>
    <mergeCell ref="C76:H77"/>
    <mergeCell ref="C80:H80"/>
    <mergeCell ref="C100:M100"/>
    <mergeCell ref="B101:M101"/>
    <mergeCell ref="C103:M103"/>
    <mergeCell ref="B104:M104"/>
    <mergeCell ref="B96:M96"/>
    <mergeCell ref="A1:N1"/>
    <mergeCell ref="B5:D5"/>
    <mergeCell ref="E5:M5"/>
    <mergeCell ref="E7:M7"/>
    <mergeCell ref="E9:M9"/>
    <mergeCell ref="B3:R3"/>
    <mergeCell ref="E11:M11"/>
    <mergeCell ref="E13:M13"/>
    <mergeCell ref="B17:B33"/>
    <mergeCell ref="E17:M17"/>
    <mergeCell ref="E19:M19"/>
    <mergeCell ref="E21:M21"/>
    <mergeCell ref="C23:D23"/>
    <mergeCell ref="E23:M23"/>
    <mergeCell ref="E25:M25"/>
    <mergeCell ref="C25:D25"/>
    <mergeCell ref="C27:D27"/>
    <mergeCell ref="E27:M27"/>
    <mergeCell ref="C29:D29"/>
    <mergeCell ref="E29:M29"/>
    <mergeCell ref="C31:D31"/>
    <mergeCell ref="E31:M31"/>
    <mergeCell ref="C79:H79"/>
    <mergeCell ref="J81:K81"/>
    <mergeCell ref="M76:M77"/>
    <mergeCell ref="B44:M44"/>
    <mergeCell ref="B45:K45"/>
    <mergeCell ref="B46:K46"/>
    <mergeCell ref="B47:K47"/>
    <mergeCell ref="B48:K48"/>
    <mergeCell ref="B49:K49"/>
    <mergeCell ref="B50:K50"/>
    <mergeCell ref="B51:K51"/>
    <mergeCell ref="B52:K52"/>
    <mergeCell ref="B53:K53"/>
    <mergeCell ref="B54:K54"/>
    <mergeCell ref="B55:L55"/>
    <mergeCell ref="B66:K66"/>
    <mergeCell ref="B67:K67"/>
    <mergeCell ref="B74:L74"/>
    <mergeCell ref="B85:M85"/>
    <mergeCell ref="B95:L95"/>
    <mergeCell ref="B87:L87"/>
    <mergeCell ref="B89:H89"/>
    <mergeCell ref="I89:K89"/>
    <mergeCell ref="B91:H91"/>
    <mergeCell ref="I91:K91"/>
    <mergeCell ref="B93:H93"/>
    <mergeCell ref="I93:K93"/>
    <mergeCell ref="B68:K68"/>
    <mergeCell ref="B69:K69"/>
    <mergeCell ref="B70:K70"/>
    <mergeCell ref="B71:L71"/>
    <mergeCell ref="B73:L73"/>
    <mergeCell ref="B62:K62"/>
    <mergeCell ref="B63:L63"/>
    <mergeCell ref="B65:K65"/>
    <mergeCell ref="C33:D33"/>
    <mergeCell ref="E33:M33"/>
    <mergeCell ref="E35:M35"/>
    <mergeCell ref="E37:M37"/>
    <mergeCell ref="C42:M42"/>
    <mergeCell ref="C43:M43"/>
  </mergeCells>
  <dataValidations count="1">
    <dataValidation type="textLength" operator="lessThanOrEqual" allowBlank="1" showInputMessage="1" showErrorMessage="1" promptTitle="Text Length" prompt="The data in this box is limited to maximum 1500 characters" sqref="B101:M101 B104:M104 B107:M107">
      <formula1>1500</formula1>
    </dataValidation>
  </dataValidations>
  <pageMargins left="0.7" right="0.7" top="0.75" bottom="0.75" header="0.3" footer="0.3"/>
  <pageSetup paperSize="9" scale="60" fitToHeight="0" orientation="portrait" r:id="rId1"/>
  <rowBreaks count="1" manualBreakCount="1">
    <brk id="38" max="13" man="1"/>
  </rowBreaks>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EP Document" ma:contentTypeID="0x0101006DB5E88EE6F8DF41A507C1AF0F57CA640012A3AD397A671041B199162E3C951D6C" ma:contentTypeVersion="0" ma:contentTypeDescription="" ma:contentTypeScope="" ma:versionID="f45b1e697ea8d12512041e75f273074a">
  <xsd:schema xmlns:xsd="http://www.w3.org/2001/XMLSchema" xmlns:xs="http://www.w3.org/2001/XMLSchema" xmlns:p="http://schemas.microsoft.com/office/2006/metadata/properties" xmlns:ns2="7278fcb9-8711-41de-a44d-412b41dc717c" targetNamespace="http://schemas.microsoft.com/office/2006/metadata/properties" ma:root="true" ma:fieldsID="952b3edb3d678a3d3165fe5f58d23447" ns2:_="">
    <xsd:import namespace="7278fcb9-8711-41de-a44d-412b41dc717c"/>
    <xsd:element name="properties">
      <xsd:complexType>
        <xsd:sequence>
          <xsd:element name="documentManagement">
            <xsd:complexType>
              <xsd:all>
                <xsd:element ref="ns2:nd9bf0e92b004ec79d1cf68ab9a5fef9" minOccurs="0"/>
                <xsd:element ref="ns2:TaxCatchAll" minOccurs="0"/>
                <xsd:element ref="ns2:TaxCatchAllLabel" minOccurs="0"/>
                <xsd:element ref="ns2:n659eec2e60f4761a3491632e1fc60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8fcb9-8711-41de-a44d-412b41dc717c" elementFormDefault="qualified">
    <xsd:import namespace="http://schemas.microsoft.com/office/2006/documentManagement/types"/>
    <xsd:import namespace="http://schemas.microsoft.com/office/infopath/2007/PartnerControls"/>
    <xsd:element name="nd9bf0e92b004ec79d1cf68ab9a5fef9" ma:index="8" nillable="true" ma:taxonomy="true" ma:internalName="nd9bf0e92b004ec79d1cf68ab9a5fef9" ma:taxonomyFieldName="Skills_x0020_Team" ma:displayName="Skills Team" ma:default="" ma:fieldId="{7d9bf0e9-2b00-4ec7-9d1c-f68ab9a5fef9}" ma:sspId="9c1136ef-ed36-42b2-98cb-37fa1597a4ae" ma:termSetId="d71959d4-b5e1-4624-89b4-e9e89eabd46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0c8aa06-295f-4ea7-8d54-15ccb4a52ea0}" ma:internalName="TaxCatchAll" ma:showField="CatchAllData" ma:web="86b98921-18ee-46d9-9407-f345c8ae83e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0c8aa06-295f-4ea7-8d54-15ccb4a52ea0}" ma:internalName="TaxCatchAllLabel" ma:readOnly="true" ma:showField="CatchAllDataLabel" ma:web="86b98921-18ee-46d9-9407-f345c8ae83e9">
      <xsd:complexType>
        <xsd:complexContent>
          <xsd:extension base="dms:MultiChoiceLookup">
            <xsd:sequence>
              <xsd:element name="Value" type="dms:Lookup" maxOccurs="unbounded" minOccurs="0" nillable="true"/>
            </xsd:sequence>
          </xsd:extension>
        </xsd:complexContent>
      </xsd:complexType>
    </xsd:element>
    <xsd:element name="n659eec2e60f4761a3491632e1fc60c9" ma:index="12" nillable="true" ma:taxonomy="true" ma:internalName="n659eec2e60f4761a3491632e1fc60c9" ma:taxonomyFieldName="Project_x0020_Aspect" ma:displayName="Project Aspect" ma:default="" ma:fieldId="{7659eec2-e60f-4761-a349-1632e1fc60c9}" ma:sspId="9c1136ef-ed36-42b2-98cb-37fa1597a4ae" ma:termSetId="72b65934-d16f-465d-8170-26ee19e7f6d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c1136ef-ed36-42b2-98cb-37fa1597a4ae" ContentTypeId="0x0101006DB5E88EE6F8DF41A507C1AF0F57CA64" PreviousValue="false"/>
</file>

<file path=customXml/item4.xml><?xml version="1.0" encoding="utf-8"?>
<p:properties xmlns:p="http://schemas.microsoft.com/office/2006/metadata/properties" xmlns:xsi="http://www.w3.org/2001/XMLSchema-instance" xmlns:pc="http://schemas.microsoft.com/office/infopath/2007/PartnerControls">
  <documentManagement>
    <nd9bf0e92b004ec79d1cf68ab9a5fef9 xmlns="7278fcb9-8711-41de-a44d-412b41dc717c">
      <Terms xmlns="http://schemas.microsoft.com/office/infopath/2007/PartnerControls">
        <TermInfo xmlns="http://schemas.microsoft.com/office/infopath/2007/PartnerControls">
          <TermName xmlns="http://schemas.microsoft.com/office/infopath/2007/PartnerControls">Management Team</TermName>
          <TermId xmlns="http://schemas.microsoft.com/office/infopath/2007/PartnerControls">5ee880ae-0c43-4371-8ce8-f66e63b32563</TermId>
        </TermInfo>
      </Terms>
    </nd9bf0e92b004ec79d1cf68ab9a5fef9>
    <TaxCatchAll xmlns="7278fcb9-8711-41de-a44d-412b41dc717c">
      <Value>20</Value>
      <Value>21</Value>
    </TaxCatchAll>
    <n659eec2e60f4761a3491632e1fc60c9 xmlns="7278fcb9-8711-41de-a44d-412b41dc717c">
      <Terms xmlns="http://schemas.microsoft.com/office/infopath/2007/PartnerControls">
        <TermInfo xmlns="http://schemas.microsoft.com/office/infopath/2007/PartnerControls">
          <TermName xmlns="http://schemas.microsoft.com/office/infopath/2007/PartnerControls">Contract Document</TermName>
          <TermId xmlns="http://schemas.microsoft.com/office/infopath/2007/PartnerControls">cafdeb75-eadb-45f1-b0fd-1df0488a3b13</TermId>
        </TermInfo>
      </Terms>
    </n659eec2e60f4761a3491632e1fc60c9>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20B4AF7-6CF9-4999-B7AE-02339C9B0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8fcb9-8711-41de-a44d-412b41dc7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ECA5A7-1D35-4590-843C-60B4371D7B19}">
  <ds:schemaRefs>
    <ds:schemaRef ds:uri="http://schemas.microsoft.com/sharepoint/v3/contenttype/forms"/>
  </ds:schemaRefs>
</ds:datastoreItem>
</file>

<file path=customXml/itemProps3.xml><?xml version="1.0" encoding="utf-8"?>
<ds:datastoreItem xmlns:ds="http://schemas.openxmlformats.org/officeDocument/2006/customXml" ds:itemID="{B2AF237E-EF44-4020-8E45-286E1726CF9B}">
  <ds:schemaRefs>
    <ds:schemaRef ds:uri="Microsoft.SharePoint.Taxonomy.ContentTypeSync"/>
  </ds:schemaRefs>
</ds:datastoreItem>
</file>

<file path=customXml/itemProps4.xml><?xml version="1.0" encoding="utf-8"?>
<ds:datastoreItem xmlns:ds="http://schemas.openxmlformats.org/officeDocument/2006/customXml" ds:itemID="{F1323BE0-BF69-49EA-BAC4-667723C14966}">
  <ds:schemaRefs>
    <ds:schemaRef ds:uri="http://schemas.microsoft.com/office/2006/documentManagement/types"/>
    <ds:schemaRef ds:uri="http://schemas.microsoft.com/office/infopath/2007/PartnerControls"/>
    <ds:schemaRef ds:uri="7278fcb9-8711-41de-a44d-412b41dc717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A265E4AB-A2D6-46FF-B71C-31B90A8F5F1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Document Control</vt:lpstr>
      <vt:lpstr>Pg1_Instructions for Completion</vt:lpstr>
      <vt:lpstr>Pg2_Evaluation Criteria</vt:lpstr>
      <vt:lpstr>Pg3_Site 1</vt:lpstr>
      <vt:lpstr>Pg4_Site 2</vt:lpstr>
      <vt:lpstr>Pg5_Site 3</vt:lpstr>
      <vt:lpstr>Pg6_Site 4</vt:lpstr>
      <vt:lpstr>Pg7_Site 5</vt:lpstr>
      <vt:lpstr>Pg8_Site 6 </vt:lpstr>
      <vt:lpstr>Pg9_Site 7</vt:lpstr>
      <vt:lpstr>Pg10_Site 8</vt:lpstr>
      <vt:lpstr>Pg11_Site 9</vt:lpstr>
      <vt:lpstr>Pg12_Site 10</vt:lpstr>
      <vt:lpstr>Pg13_Site 11</vt:lpstr>
      <vt:lpstr>Pg14_Site 12</vt:lpstr>
      <vt:lpstr>Pg15_Site 13</vt:lpstr>
      <vt:lpstr>Pg16_Form of Tender</vt:lpstr>
      <vt:lpstr>Data Validation</vt:lpstr>
      <vt:lpstr> </vt:lpstr>
      <vt:lpstr>' '!Print_Area</vt:lpstr>
      <vt:lpstr>'Document Control'!Print_Area</vt:lpstr>
      <vt:lpstr>'Pg1_Instructions for Completion'!Print_Area</vt:lpstr>
      <vt:lpstr>'Pg10_Site 8'!Print_Area</vt:lpstr>
      <vt:lpstr>'Pg11_Site 9'!Print_Area</vt:lpstr>
      <vt:lpstr>'Pg12_Site 10'!Print_Area</vt:lpstr>
      <vt:lpstr>'Pg13_Site 11'!Print_Area</vt:lpstr>
      <vt:lpstr>'Pg14_Site 12'!Print_Area</vt:lpstr>
      <vt:lpstr>'Pg15_Site 13'!Print_Area</vt:lpstr>
      <vt:lpstr>'Pg16_Form of Tender'!Print_Area</vt:lpstr>
      <vt:lpstr>'Pg2_Evaluation Criteria'!Print_Area</vt:lpstr>
      <vt:lpstr>'Pg3_Site 1'!Print_Area</vt:lpstr>
      <vt:lpstr>'Pg4_Site 2'!Print_Area</vt:lpstr>
      <vt:lpstr>'Pg5_Site 3'!Print_Area</vt:lpstr>
      <vt:lpstr>'Pg6_Site 4'!Print_Area</vt:lpstr>
      <vt:lpstr>'Pg7_Site 5'!Print_Area</vt:lpstr>
      <vt:lpstr>'Pg8_Site 6 '!Print_Area</vt:lpstr>
      <vt:lpstr>'Pg9_Site 7'!Print_Area</vt:lpstr>
    </vt:vector>
  </TitlesOfParts>
  <Company>Profile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Southern Region_Further Competition_PRICING SCHEDULES</dc:title>
  <dc:creator>profilesys</dc:creator>
  <cp:lastModifiedBy>Lindsey Cunniff</cp:lastModifiedBy>
  <cp:lastPrinted>2016-05-03T13:11:12Z</cp:lastPrinted>
  <dcterms:created xsi:type="dcterms:W3CDTF">2011-03-28T11:41:12Z</dcterms:created>
  <dcterms:modified xsi:type="dcterms:W3CDTF">2021-06-14T11:08:49Z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vt:lpwstr>Security</vt:lpwstr>
  </property>
  <property fmtid="{D5CDD505-2E9C-101B-9397-08002B2CF9AE}" pid="3" name="Optional Tag">
    <vt:lpwstr>;#NORTH;#</vt:lpwstr>
  </property>
  <property fmtid="{D5CDD505-2E9C-101B-9397-08002B2CF9AE}" pid="4" name="ContentType">
    <vt:lpwstr>TEP Document</vt:lpwstr>
  </property>
  <property fmtid="{D5CDD505-2E9C-101B-9397-08002B2CF9AE}" pid="5" name="Discipline">
    <vt:lpwstr>Stewardship</vt:lpwstr>
  </property>
  <property fmtid="{D5CDD505-2E9C-101B-9397-08002B2CF9AE}" pid="6" name="ContentTypeId">
    <vt:lpwstr>0x0101006DB5E88EE6F8DF41A507C1AF0F57CA640012A3AD397A671041B199162E3C951D6C</vt:lpwstr>
  </property>
  <property fmtid="{D5CDD505-2E9C-101B-9397-08002B2CF9AE}" pid="7" name="Project Aspect">
    <vt:lpwstr>21;#Contract Document|cafdeb75-eadb-45f1-b0fd-1df0488a3b13</vt:lpwstr>
  </property>
  <property fmtid="{D5CDD505-2E9C-101B-9397-08002B2CF9AE}" pid="8" name="Skills Team">
    <vt:lpwstr>20;#Management Team|5ee880ae-0c43-4371-8ce8-f66e63b32563</vt:lpwstr>
  </property>
</Properties>
</file>