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310" yWindow="7170" windowWidth="23430" windowHeight="6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2" l="1"/>
  <c r="E9" i="2"/>
  <c r="E20" i="2" s="1"/>
  <c r="D9" i="2"/>
  <c r="D20" i="2" s="1"/>
  <c r="C9" i="2"/>
  <c r="C20" i="2" s="1"/>
  <c r="E13" i="2"/>
  <c r="D13" i="2"/>
  <c r="C13" i="2"/>
</calcChain>
</file>

<file path=xl/sharedStrings.xml><?xml version="1.0" encoding="utf-8"?>
<sst xmlns="http://schemas.openxmlformats.org/spreadsheetml/2006/main" count="122" uniqueCount="81">
  <si>
    <t>Operation 1</t>
  </si>
  <si>
    <t>Operation 2</t>
  </si>
  <si>
    <t>Operatation 3</t>
  </si>
  <si>
    <t>Between</t>
  </si>
  <si>
    <t>and</t>
  </si>
  <si>
    <t>Days</t>
  </si>
  <si>
    <t>Time</t>
  </si>
  <si>
    <t>Capacity Per Journey</t>
  </si>
  <si>
    <t>End Date</t>
  </si>
  <si>
    <t>Start Date</t>
  </si>
  <si>
    <t>Service No.</t>
  </si>
  <si>
    <t>Contract No.</t>
  </si>
  <si>
    <t>Est Cost</t>
  </si>
  <si>
    <t>Mon-Fri</t>
  </si>
  <si>
    <t>28/04/2019</t>
  </si>
  <si>
    <t>St Helens</t>
  </si>
  <si>
    <t>Pensby High School</t>
  </si>
  <si>
    <t>South Wirral High</t>
  </si>
  <si>
    <t>Birkenhead North Station</t>
  </si>
  <si>
    <t>Mon/Tue/Thu/Fri</t>
  </si>
  <si>
    <t>Wed</t>
  </si>
  <si>
    <t>Agreed that the above contracts should be offered for tender:</t>
  </si>
  <si>
    <t>Contracts received for tender:</t>
  </si>
  <si>
    <t>03/09/2023</t>
  </si>
  <si>
    <t>Journeys</t>
  </si>
  <si>
    <t>Contracts</t>
  </si>
  <si>
    <t>Buses</t>
  </si>
  <si>
    <t>Current</t>
  </si>
  <si>
    <t>Reduction</t>
  </si>
  <si>
    <t>PM</t>
  </si>
  <si>
    <t>AM</t>
  </si>
  <si>
    <t>Total Reduction</t>
  </si>
  <si>
    <t>Round 308</t>
  </si>
  <si>
    <t>Total Round 308</t>
  </si>
  <si>
    <t>T4928</t>
  </si>
  <si>
    <t>T4929</t>
  </si>
  <si>
    <t>T4930</t>
  </si>
  <si>
    <t>643/603</t>
  </si>
  <si>
    <t>Eastham</t>
  </si>
  <si>
    <t>1525-1652</t>
  </si>
  <si>
    <t>1430-1652</t>
  </si>
  <si>
    <t>Upton Village</t>
  </si>
  <si>
    <t>0715-0810</t>
  </si>
  <si>
    <t>623/627</t>
  </si>
  <si>
    <t>1515-1619</t>
  </si>
  <si>
    <t>T4931</t>
  </si>
  <si>
    <t>140</t>
  </si>
  <si>
    <t>23/01/2022</t>
  </si>
  <si>
    <t>St Helens Town Centre</t>
  </si>
  <si>
    <t>Bold Heath</t>
  </si>
  <si>
    <t>Mon-Sat</t>
  </si>
  <si>
    <t>0812-1728</t>
  </si>
  <si>
    <t>35+1</t>
  </si>
  <si>
    <t>T4932A</t>
  </si>
  <si>
    <t>39</t>
  </si>
  <si>
    <t>St Helens Junction</t>
  </si>
  <si>
    <t>0745-1811</t>
  </si>
  <si>
    <t>T4932B</t>
  </si>
  <si>
    <t>0745-2311</t>
  </si>
  <si>
    <t>Sun &amp; B/Hol</t>
  </si>
  <si>
    <t>0815-2311</t>
  </si>
  <si>
    <t>166/188</t>
  </si>
  <si>
    <t>19/01/2020</t>
  </si>
  <si>
    <t>Belle Vale</t>
  </si>
  <si>
    <t>1810-0007</t>
  </si>
  <si>
    <t>0710-0007</t>
  </si>
  <si>
    <t>0910-0007</t>
  </si>
  <si>
    <t>20+1</t>
  </si>
  <si>
    <t>Sat</t>
  </si>
  <si>
    <t>T4933</t>
  </si>
  <si>
    <t>T4934</t>
  </si>
  <si>
    <t>Newton Le Willows Station</t>
  </si>
  <si>
    <t>Cowley High School</t>
  </si>
  <si>
    <t>Carmel College</t>
  </si>
  <si>
    <t>Merton Bank</t>
  </si>
  <si>
    <t>0745-0840</t>
  </si>
  <si>
    <t>1518-1540</t>
  </si>
  <si>
    <t>T4935</t>
  </si>
  <si>
    <t>Summary of contracts in Tender Round 308A - April 2019</t>
  </si>
  <si>
    <t>***If T4901 is awarded in Round 308 then T4829 will not be.***</t>
  </si>
  <si>
    <t>***Only one contract out of T4931/T4932A/T4932B will be awarded***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</si>
</sst>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d\ mmm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6" borderId="0" xfId="0" applyFont="1" applyFill="1"/>
    <xf numFmtId="0" fontId="4" fillId="0" borderId="8" xfId="0" applyFont="1" applyBorder="1"/>
    <xf numFmtId="0" fontId="4" fillId="7" borderId="8" xfId="0" applyFont="1" applyFill="1" applyBorder="1"/>
    <xf numFmtId="0" fontId="4" fillId="7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6" fontId="0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D13" sqref="D13"/>
    </sheetView>
  </sheetViews>
  <sheetFormatPr defaultColWidth="9.140625" defaultRowHeight="15" x14ac:dyDescent="0.25"/>
  <cols>
    <col min="1" max="1" width="9.140625" style="7"/>
    <col min="2" max="2" width="14.5703125" style="7" customWidth="1"/>
    <col min="3" max="4" width="10.7109375" style="7" bestFit="1" customWidth="1"/>
    <col min="5" max="5" width="39.7109375" style="7" bestFit="1" customWidth="1"/>
    <col min="6" max="6" width="44.28515625" style="7" bestFit="1" customWidth="1"/>
    <col min="7" max="7" width="14.5703125" style="7" bestFit="1" customWidth="1"/>
    <col min="8" max="8" width="9.7109375" style="7" bestFit="1" customWidth="1"/>
    <col min="9" max="9" width="15.28515625" style="7" bestFit="1" customWidth="1"/>
    <col min="10" max="10" width="9.7109375" style="7" bestFit="1" customWidth="1"/>
    <col min="11" max="11" width="7.140625" style="7" bestFit="1" customWidth="1"/>
    <col min="12" max="12" width="9.5703125" style="7" bestFit="1" customWidth="1"/>
    <col min="13" max="13" width="12.42578125" style="7" bestFit="1" customWidth="1"/>
    <col min="14" max="14" width="11.140625" style="7" customWidth="1"/>
    <col min="15" max="16384" width="9.140625" style="7"/>
  </cols>
  <sheetData>
    <row r="1" spans="1:14" ht="21" x14ac:dyDescent="0.25">
      <c r="A1" s="33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4" x14ac:dyDescent="0.25">
      <c r="A3" s="34" t="s">
        <v>11</v>
      </c>
      <c r="B3" s="34" t="s">
        <v>10</v>
      </c>
      <c r="C3" s="29" t="s">
        <v>9</v>
      </c>
      <c r="D3" s="29" t="s">
        <v>8</v>
      </c>
      <c r="E3" s="29" t="s">
        <v>3</v>
      </c>
      <c r="F3" s="29" t="s">
        <v>4</v>
      </c>
      <c r="G3" s="31" t="s">
        <v>0</v>
      </c>
      <c r="H3" s="32"/>
      <c r="I3" s="31" t="s">
        <v>1</v>
      </c>
      <c r="J3" s="32"/>
      <c r="K3" s="31" t="s">
        <v>2</v>
      </c>
      <c r="L3" s="32"/>
      <c r="M3" s="34" t="s">
        <v>7</v>
      </c>
      <c r="N3" s="29" t="s">
        <v>12</v>
      </c>
    </row>
    <row r="4" spans="1:14" x14ac:dyDescent="0.25">
      <c r="A4" s="35"/>
      <c r="B4" s="35"/>
      <c r="C4" s="30"/>
      <c r="D4" s="30"/>
      <c r="E4" s="30"/>
      <c r="F4" s="30"/>
      <c r="G4" s="1" t="s">
        <v>5</v>
      </c>
      <c r="H4" s="2" t="s">
        <v>6</v>
      </c>
      <c r="I4" s="1" t="s">
        <v>5</v>
      </c>
      <c r="J4" s="2" t="s">
        <v>6</v>
      </c>
      <c r="K4" s="1" t="s">
        <v>5</v>
      </c>
      <c r="L4" s="2" t="s">
        <v>6</v>
      </c>
      <c r="M4" s="35"/>
      <c r="N4" s="30"/>
    </row>
    <row r="5" spans="1:14" x14ac:dyDescent="0.25">
      <c r="A5" s="43" t="s">
        <v>34</v>
      </c>
      <c r="B5" s="43">
        <v>603</v>
      </c>
      <c r="C5" s="8" t="s">
        <v>14</v>
      </c>
      <c r="D5" s="10" t="s">
        <v>23</v>
      </c>
      <c r="E5" s="44" t="s">
        <v>38</v>
      </c>
      <c r="F5" s="44" t="s">
        <v>41</v>
      </c>
      <c r="G5" s="44" t="s">
        <v>13</v>
      </c>
      <c r="H5" s="44" t="s">
        <v>42</v>
      </c>
      <c r="I5" s="44"/>
      <c r="J5" s="44"/>
      <c r="K5" s="44"/>
      <c r="L5" s="44"/>
      <c r="M5" s="44">
        <v>85</v>
      </c>
      <c r="N5" s="44"/>
    </row>
    <row r="6" spans="1:14" x14ac:dyDescent="0.25">
      <c r="A6" s="3" t="s">
        <v>35</v>
      </c>
      <c r="B6" s="11" t="s">
        <v>37</v>
      </c>
      <c r="C6" s="8" t="s">
        <v>14</v>
      </c>
      <c r="D6" s="10" t="s">
        <v>23</v>
      </c>
      <c r="E6" s="46" t="s">
        <v>16</v>
      </c>
      <c r="F6" s="47" t="s">
        <v>38</v>
      </c>
      <c r="G6" s="4" t="s">
        <v>19</v>
      </c>
      <c r="H6" s="46" t="s">
        <v>39</v>
      </c>
      <c r="I6" s="6" t="s">
        <v>20</v>
      </c>
      <c r="J6" s="46" t="s">
        <v>40</v>
      </c>
      <c r="K6" s="6"/>
      <c r="L6" s="12"/>
      <c r="M6" s="4">
        <v>85</v>
      </c>
      <c r="N6" s="44"/>
    </row>
    <row r="7" spans="1:14" x14ac:dyDescent="0.25">
      <c r="A7" s="3" t="s">
        <v>36</v>
      </c>
      <c r="B7" s="9" t="s">
        <v>43</v>
      </c>
      <c r="C7" s="8" t="s">
        <v>14</v>
      </c>
      <c r="D7" s="10" t="s">
        <v>23</v>
      </c>
      <c r="E7" s="3" t="s">
        <v>17</v>
      </c>
      <c r="F7" s="3" t="s">
        <v>18</v>
      </c>
      <c r="G7" s="44" t="s">
        <v>13</v>
      </c>
      <c r="H7" s="3" t="s">
        <v>44</v>
      </c>
      <c r="I7" s="3"/>
      <c r="J7" s="3"/>
      <c r="K7" s="3"/>
      <c r="L7" s="3"/>
      <c r="M7" s="3">
        <v>85</v>
      </c>
      <c r="N7" s="45"/>
    </row>
    <row r="8" spans="1:14" x14ac:dyDescent="0.25">
      <c r="A8" s="3" t="s">
        <v>45</v>
      </c>
      <c r="B8" s="9" t="s">
        <v>46</v>
      </c>
      <c r="C8" s="8" t="s">
        <v>14</v>
      </c>
      <c r="D8" s="10" t="s">
        <v>47</v>
      </c>
      <c r="E8" s="3" t="s">
        <v>48</v>
      </c>
      <c r="F8" s="3" t="s">
        <v>49</v>
      </c>
      <c r="G8" s="44" t="s">
        <v>50</v>
      </c>
      <c r="H8" s="3" t="s">
        <v>51</v>
      </c>
      <c r="I8" s="3"/>
      <c r="J8" s="3"/>
      <c r="K8" s="3"/>
      <c r="L8" s="3"/>
      <c r="M8" s="3" t="s">
        <v>52</v>
      </c>
      <c r="N8" s="45"/>
    </row>
    <row r="9" spans="1:14" x14ac:dyDescent="0.25">
      <c r="A9" s="3" t="s">
        <v>53</v>
      </c>
      <c r="B9" s="9" t="s">
        <v>54</v>
      </c>
      <c r="C9" s="8" t="s">
        <v>14</v>
      </c>
      <c r="D9" s="10" t="s">
        <v>47</v>
      </c>
      <c r="E9" s="3" t="s">
        <v>48</v>
      </c>
      <c r="F9" s="3" t="s">
        <v>55</v>
      </c>
      <c r="G9" s="3" t="s">
        <v>50</v>
      </c>
      <c r="H9" s="3" t="s">
        <v>56</v>
      </c>
      <c r="I9" s="3"/>
      <c r="J9" s="3"/>
      <c r="K9" s="3"/>
      <c r="L9" s="3"/>
      <c r="M9" s="4" t="s">
        <v>52</v>
      </c>
      <c r="N9" s="45"/>
    </row>
    <row r="10" spans="1:14" x14ac:dyDescent="0.25">
      <c r="A10" s="3" t="s">
        <v>57</v>
      </c>
      <c r="B10" s="9" t="s">
        <v>54</v>
      </c>
      <c r="C10" s="8" t="s">
        <v>14</v>
      </c>
      <c r="D10" s="10" t="s">
        <v>47</v>
      </c>
      <c r="E10" s="3" t="s">
        <v>48</v>
      </c>
      <c r="F10" s="3" t="s">
        <v>55</v>
      </c>
      <c r="G10" s="3" t="s">
        <v>50</v>
      </c>
      <c r="H10" s="3" t="s">
        <v>58</v>
      </c>
      <c r="I10" s="3" t="s">
        <v>59</v>
      </c>
      <c r="J10" s="3" t="s">
        <v>60</v>
      </c>
      <c r="K10" s="3"/>
      <c r="L10" s="3"/>
      <c r="M10" s="4" t="s">
        <v>52</v>
      </c>
      <c r="N10" s="45"/>
    </row>
    <row r="11" spans="1:14" x14ac:dyDescent="0.25">
      <c r="A11" s="3" t="s">
        <v>69</v>
      </c>
      <c r="B11" s="9" t="s">
        <v>61</v>
      </c>
      <c r="C11" s="8" t="s">
        <v>14</v>
      </c>
      <c r="D11" s="10" t="s">
        <v>62</v>
      </c>
      <c r="E11" s="3" t="s">
        <v>63</v>
      </c>
      <c r="F11" s="3" t="s">
        <v>63</v>
      </c>
      <c r="G11" s="3" t="s">
        <v>13</v>
      </c>
      <c r="H11" s="3" t="s">
        <v>64</v>
      </c>
      <c r="I11" s="3" t="s">
        <v>68</v>
      </c>
      <c r="J11" s="3" t="s">
        <v>65</v>
      </c>
      <c r="K11" s="3" t="s">
        <v>59</v>
      </c>
      <c r="L11" s="3" t="s">
        <v>66</v>
      </c>
      <c r="M11" s="3" t="s">
        <v>67</v>
      </c>
      <c r="N11" s="45"/>
    </row>
    <row r="12" spans="1:14" x14ac:dyDescent="0.25">
      <c r="A12" s="3" t="s">
        <v>70</v>
      </c>
      <c r="B12" s="5">
        <v>741</v>
      </c>
      <c r="C12" s="8" t="s">
        <v>14</v>
      </c>
      <c r="D12" s="10" t="s">
        <v>47</v>
      </c>
      <c r="E12" s="5" t="s">
        <v>71</v>
      </c>
      <c r="F12" s="5" t="s">
        <v>73</v>
      </c>
      <c r="G12" s="3" t="s">
        <v>13</v>
      </c>
      <c r="H12" s="5" t="s">
        <v>75</v>
      </c>
      <c r="I12" s="3"/>
      <c r="J12" s="3"/>
      <c r="K12" s="3"/>
      <c r="L12" s="3"/>
      <c r="M12" s="3">
        <v>85</v>
      </c>
      <c r="N12" s="45"/>
    </row>
    <row r="13" spans="1:14" x14ac:dyDescent="0.25">
      <c r="A13" s="3" t="s">
        <v>77</v>
      </c>
      <c r="B13" s="5">
        <v>706</v>
      </c>
      <c r="C13" s="8" t="s">
        <v>14</v>
      </c>
      <c r="D13" s="10" t="s">
        <v>47</v>
      </c>
      <c r="E13" s="5" t="s">
        <v>72</v>
      </c>
      <c r="F13" s="5" t="s">
        <v>74</v>
      </c>
      <c r="G13" s="3" t="s">
        <v>13</v>
      </c>
      <c r="H13" s="5" t="s">
        <v>76</v>
      </c>
      <c r="I13" s="3"/>
      <c r="J13" s="3"/>
      <c r="K13" s="3"/>
      <c r="L13" s="3"/>
      <c r="M13" s="3">
        <v>70</v>
      </c>
      <c r="N13" s="45"/>
    </row>
    <row r="15" spans="1:14" x14ac:dyDescent="0.25">
      <c r="A15" s="13" t="s">
        <v>79</v>
      </c>
    </row>
    <row r="16" spans="1:14" x14ac:dyDescent="0.25">
      <c r="A16" s="13" t="s">
        <v>80</v>
      </c>
    </row>
    <row r="17" spans="1:1" x14ac:dyDescent="0.25">
      <c r="A17" s="13"/>
    </row>
    <row r="18" spans="1:1" x14ac:dyDescent="0.25">
      <c r="A18" s="13" t="s">
        <v>21</v>
      </c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 t="s">
        <v>22</v>
      </c>
    </row>
  </sheetData>
  <mergeCells count="12">
    <mergeCell ref="N3:N4"/>
    <mergeCell ref="I3:J3"/>
    <mergeCell ref="K3:L3"/>
    <mergeCell ref="G3:H3"/>
    <mergeCell ref="A1:M1"/>
    <mergeCell ref="M3:M4"/>
    <mergeCell ref="F3:F4"/>
    <mergeCell ref="E3:E4"/>
    <mergeCell ref="D3:D4"/>
    <mergeCell ref="C3:C4"/>
    <mergeCell ref="B3:B4"/>
    <mergeCell ref="A3:A4"/>
  </mergeCells>
  <conditionalFormatting sqref="B7:B8">
    <cfRule type="cellIs" dxfId="0" priority="1" operator="lessThan">
      <formula>1</formula>
    </cfRule>
  </conditionalFormatting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workbookViewId="0">
      <selection activeCell="G26" sqref="G26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3.7109375" bestFit="1" customWidth="1"/>
    <col min="4" max="4" width="14.42578125" bestFit="1" customWidth="1"/>
    <col min="5" max="5" width="9.7109375" bestFit="1" customWidth="1"/>
  </cols>
  <sheetData>
    <row r="5" spans="1:5" ht="15.75" thickBot="1" x14ac:dyDescent="0.3"/>
    <row r="6" spans="1:5" ht="19.5" thickBot="1" x14ac:dyDescent="0.35">
      <c r="A6" s="14"/>
      <c r="B6" s="15"/>
      <c r="C6" s="16" t="s">
        <v>24</v>
      </c>
      <c r="D6" s="16" t="s">
        <v>25</v>
      </c>
      <c r="E6" s="17" t="s">
        <v>26</v>
      </c>
    </row>
    <row r="7" spans="1:5" ht="18.75" thickBot="1" x14ac:dyDescent="0.3">
      <c r="A7" s="36" t="s">
        <v>30</v>
      </c>
      <c r="B7" s="18" t="s">
        <v>27</v>
      </c>
      <c r="C7" s="19">
        <v>69</v>
      </c>
      <c r="D7" s="19">
        <v>51.5</v>
      </c>
      <c r="E7" s="20">
        <v>55</v>
      </c>
    </row>
    <row r="8" spans="1:5" ht="18.75" thickBot="1" x14ac:dyDescent="0.3">
      <c r="A8" s="37"/>
      <c r="B8" s="21" t="s">
        <v>32</v>
      </c>
      <c r="C8" s="19">
        <v>57</v>
      </c>
      <c r="D8" s="19">
        <v>47</v>
      </c>
      <c r="E8" s="20">
        <v>47</v>
      </c>
    </row>
    <row r="9" spans="1:5" ht="18.75" thickBot="1" x14ac:dyDescent="0.3">
      <c r="A9" s="38"/>
      <c r="B9" s="22" t="s">
        <v>28</v>
      </c>
      <c r="C9" s="19">
        <f>SUM(C7-C8)</f>
        <v>12</v>
      </c>
      <c r="D9" s="19">
        <f t="shared" ref="D9:E9" si="0">SUM(D7-D8)</f>
        <v>4.5</v>
      </c>
      <c r="E9" s="19">
        <f t="shared" si="0"/>
        <v>8</v>
      </c>
    </row>
    <row r="10" spans="1:5" ht="19.5" thickBot="1" x14ac:dyDescent="0.35">
      <c r="A10" s="14"/>
      <c r="B10" s="15"/>
      <c r="C10" s="16" t="s">
        <v>24</v>
      </c>
      <c r="D10" s="16" t="s">
        <v>25</v>
      </c>
      <c r="E10" s="17" t="s">
        <v>26</v>
      </c>
    </row>
    <row r="11" spans="1:5" ht="18.75" thickBot="1" x14ac:dyDescent="0.3">
      <c r="A11" s="36" t="s">
        <v>29</v>
      </c>
      <c r="B11" s="18" t="s">
        <v>27</v>
      </c>
      <c r="C11" s="19">
        <v>78</v>
      </c>
      <c r="D11" s="19">
        <v>52.5</v>
      </c>
      <c r="E11" s="20">
        <v>56</v>
      </c>
    </row>
    <row r="12" spans="1:5" ht="18.75" thickBot="1" x14ac:dyDescent="0.3">
      <c r="A12" s="37"/>
      <c r="B12" s="21" t="s">
        <v>32</v>
      </c>
      <c r="C12" s="19">
        <v>61</v>
      </c>
      <c r="D12" s="19">
        <v>47</v>
      </c>
      <c r="E12" s="20">
        <v>47</v>
      </c>
    </row>
    <row r="13" spans="1:5" ht="18.75" thickBot="1" x14ac:dyDescent="0.3">
      <c r="A13" s="38"/>
      <c r="B13" s="22" t="s">
        <v>28</v>
      </c>
      <c r="C13" s="19">
        <f>SUM(C11-C12)</f>
        <v>17</v>
      </c>
      <c r="D13" s="19">
        <f t="shared" ref="D13:E13" si="1">SUM(D11-D12)</f>
        <v>5.5</v>
      </c>
      <c r="E13" s="19">
        <f t="shared" si="1"/>
        <v>9</v>
      </c>
    </row>
    <row r="14" spans="1:5" ht="11.25" customHeight="1" thickBot="1" x14ac:dyDescent="0.35">
      <c r="A14" s="14"/>
      <c r="B14" s="14"/>
      <c r="C14" s="25"/>
      <c r="D14" s="25"/>
      <c r="E14" s="25"/>
    </row>
    <row r="15" spans="1:5" ht="19.5" thickBot="1" x14ac:dyDescent="0.35">
      <c r="A15" s="23">
        <v>133</v>
      </c>
      <c r="B15" s="21" t="s">
        <v>32</v>
      </c>
      <c r="C15" s="27"/>
      <c r="D15" s="28">
        <v>2</v>
      </c>
      <c r="E15" s="27"/>
    </row>
    <row r="16" spans="1:5" ht="11.25" customHeight="1" thickBot="1" x14ac:dyDescent="0.35">
      <c r="A16" s="14"/>
      <c r="B16" s="14"/>
      <c r="C16" s="25"/>
      <c r="D16" s="25"/>
      <c r="E16" s="25"/>
    </row>
    <row r="17" spans="1:5" ht="19.5" thickBot="1" x14ac:dyDescent="0.35">
      <c r="A17" s="26" t="s">
        <v>15</v>
      </c>
      <c r="B17" s="21" t="s">
        <v>32</v>
      </c>
      <c r="C17" s="19"/>
      <c r="D17" s="19">
        <v>10</v>
      </c>
      <c r="E17" s="20"/>
    </row>
    <row r="18" spans="1:5" ht="11.25" customHeight="1" thickBot="1" x14ac:dyDescent="0.35">
      <c r="A18" s="14"/>
      <c r="B18" s="14"/>
      <c r="C18" s="25"/>
      <c r="D18" s="25"/>
      <c r="E18" s="25"/>
    </row>
    <row r="19" spans="1:5" ht="19.5" thickBot="1" x14ac:dyDescent="0.3">
      <c r="A19" s="39" t="s">
        <v>33</v>
      </c>
      <c r="B19" s="40"/>
      <c r="C19" s="24"/>
      <c r="D19" s="24">
        <f>D8+D12+D15+D17</f>
        <v>106</v>
      </c>
      <c r="E19" s="24"/>
    </row>
    <row r="20" spans="1:5" ht="19.5" thickBot="1" x14ac:dyDescent="0.3">
      <c r="A20" s="41" t="s">
        <v>31</v>
      </c>
      <c r="B20" s="42"/>
      <c r="C20" s="24">
        <f>C9+C13</f>
        <v>29</v>
      </c>
      <c r="D20" s="24">
        <f t="shared" ref="D20:E20" si="2">D9+D13</f>
        <v>10</v>
      </c>
      <c r="E20" s="24">
        <f t="shared" si="2"/>
        <v>17</v>
      </c>
    </row>
  </sheetData>
  <mergeCells count="4">
    <mergeCell ref="A11:A13"/>
    <mergeCell ref="A7:A9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Merseytravel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Ackers, Simon</dc:creator>
  <cp:lastModifiedBy>Ackers, Simon</cp:lastModifiedBy>
  <cp:lastPrinted>2018-11-20T09:11:34Z</cp:lastPrinted>
  <dcterms:created xsi:type="dcterms:W3CDTF">2014-10-22T08:19:09Z</dcterms:created>
  <dcterms:modified xsi:type="dcterms:W3CDTF">2018-12-04T16:06:35Z</dcterms:modified>
</cp:coreProperties>
</file>