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ofenglandca.sharepoint.com/sites/Infrastructure/Transport Operations/Bus Contracts/Reviews/All service review 2023/Contract documents to work on/"/>
    </mc:Choice>
  </mc:AlternateContent>
  <xr:revisionPtr revIDLastSave="2133" documentId="8_{06763238-B3CA-4D6C-B319-B16575EAF033}" xr6:coauthVersionLast="47" xr6:coauthVersionMax="47" xr10:uidLastSave="{B86D8515-7FEC-4757-8418-82BDBBF5F1CA}"/>
  <bookViews>
    <workbookView xWindow="-28920" yWindow="-120" windowWidth="29040" windowHeight="15840" xr2:uid="{B7111474-AC92-403E-83EC-D41EDE23A00B}"/>
  </bookViews>
  <sheets>
    <sheet name="PaxRev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D27" i="2"/>
  <c r="D25" i="2"/>
  <c r="G25" i="2"/>
</calcChain>
</file>

<file path=xl/sharedStrings.xml><?xml version="1.0" encoding="utf-8"?>
<sst xmlns="http://schemas.openxmlformats.org/spreadsheetml/2006/main" count="172" uniqueCount="112">
  <si>
    <t>Passengers taken</t>
  </si>
  <si>
    <t>Revenue taken</t>
  </si>
  <si>
    <t>Notes</t>
  </si>
  <si>
    <t>Service</t>
  </si>
  <si>
    <t>Route</t>
  </si>
  <si>
    <t>Tender Options</t>
  </si>
  <si>
    <t>2019/20</t>
  </si>
  <si>
    <t>2020/21</t>
  </si>
  <si>
    <t>2 / 6A</t>
  </si>
  <si>
    <t>Bath City Centre -Mulberry Park // Bath City Centre - Larkhall - Bath City Centre</t>
  </si>
  <si>
    <t>Mon-Sat Eves</t>
  </si>
  <si>
    <t>Currently combined contract</t>
  </si>
  <si>
    <t>Bath City Centre - Kingsway</t>
  </si>
  <si>
    <t>Mon-Sat</t>
  </si>
  <si>
    <t>Please note these figures are for the evening only journeys</t>
  </si>
  <si>
    <t>10</t>
  </si>
  <si>
    <t>Southmead Hospital - Avonmouth</t>
  </si>
  <si>
    <t>Mon-Sun</t>
  </si>
  <si>
    <t>2019/20 figure for service 77</t>
  </si>
  <si>
    <t>11</t>
  </si>
  <si>
    <t>2019/20 figures for 11 &amp; 11A</t>
  </si>
  <si>
    <t>Bath City Centre - Bathampton</t>
  </si>
  <si>
    <t>Mon-Sat Daytime</t>
  </si>
  <si>
    <t>20/21 figures up to 31/01/21 and included service 12</t>
  </si>
  <si>
    <t>Severn Beach - Bristol Parkway</t>
  </si>
  <si>
    <t>21/22 numbers are combined contract figures for service 12</t>
  </si>
  <si>
    <t>Bath City Centre - Haycombe Cemetery</t>
  </si>
  <si>
    <t>Mon - Sat Daytime</t>
  </si>
  <si>
    <t>Figures not attainted in 2019/20 period</t>
  </si>
  <si>
    <t>Bristol City Centre - Shirehampton</t>
  </si>
  <si>
    <t>New route in 2020</t>
  </si>
  <si>
    <t>Southmead Hospital - Kingswood</t>
  </si>
  <si>
    <t>21/22 numbers are combined contract figures for service 17</t>
  </si>
  <si>
    <t>Kingswood - Keynsham</t>
  </si>
  <si>
    <t>Bath - Cribbs Causeway via Bitton</t>
  </si>
  <si>
    <t>Sun Daytime</t>
  </si>
  <si>
    <t>Bath - Twerton</t>
  </si>
  <si>
    <t>20/21 figures up to 06/09/21</t>
  </si>
  <si>
    <t>Twerton - Bath Uni</t>
  </si>
  <si>
    <t>Sat &amp; Uni holidays</t>
  </si>
  <si>
    <t>new</t>
  </si>
  <si>
    <t>New service started Aug 2021</t>
  </si>
  <si>
    <t>Marshfield - Kingswood</t>
  </si>
  <si>
    <t>Revenue not attainted in 2019/20 period</t>
  </si>
  <si>
    <t>Paulton - Radstock</t>
  </si>
  <si>
    <t xml:space="preserve"> </t>
  </si>
  <si>
    <t>Yate - Wotton-under-Edge - Yate</t>
  </si>
  <si>
    <t>Yate - Wotton-under-Edge - Yate</t>
  </si>
  <si>
    <t>Yate - Kingswood</t>
  </si>
  <si>
    <t>Bath - Paulton</t>
  </si>
  <si>
    <t>Mon-Sun Eves</t>
  </si>
  <si>
    <t>Midsomer Norton -Bath</t>
  </si>
  <si>
    <t>Hallatrow - Trowbridge</t>
  </si>
  <si>
    <t>One day per week</t>
  </si>
  <si>
    <t>19/20 figures for period Sept 19 - Mar 20</t>
  </si>
  <si>
    <t>Chipping Sodbury - Winterbourne</t>
  </si>
  <si>
    <t>Mon-Fri Daytime</t>
  </si>
  <si>
    <t xml:space="preserve">Long Ashton Park &amp; Ride Site - Southmead Hospital </t>
  </si>
  <si>
    <t xml:space="preserve">Bristol City Centre - Southmead Hospital </t>
  </si>
  <si>
    <t>Bedminster - Hengrove</t>
  </si>
  <si>
    <t>Totterdown - Bristol City Centre</t>
  </si>
  <si>
    <t>Stockwood - Hartcliffe</t>
  </si>
  <si>
    <t>Old Sodbury - Bath</t>
  </si>
  <si>
    <t>Chipping Sodbury - Cribbs Causeway / Thornbury - Cribbs Causeway</t>
  </si>
  <si>
    <t>Mon-Sat Daytime / Sun &amp; Public Holidays</t>
  </si>
  <si>
    <t>Severn Beach - Bristol Centre</t>
  </si>
  <si>
    <t>Three days per  week</t>
  </si>
  <si>
    <t>Wotton-under-Edge - Bristol Centre</t>
  </si>
  <si>
    <t xml:space="preserve">Mon-Fri  </t>
  </si>
  <si>
    <t>Tormarton - Kingswood</t>
  </si>
  <si>
    <t>Hengrove - Keynsham</t>
  </si>
  <si>
    <t>Bishop Sutton - Keynsham</t>
  </si>
  <si>
    <t>663, 664, 665</t>
  </si>
  <si>
    <t>Somerdale - Chandag Road // Keynsham (Somerdale) - Saltford // Somerdale - Longmeadow Road</t>
  </si>
  <si>
    <t>Peasedown St John - Bristol</t>
  </si>
  <si>
    <t>one day per week</t>
  </si>
  <si>
    <t>Bristol - Blagdon</t>
  </si>
  <si>
    <t>North Yate - Filton College</t>
  </si>
  <si>
    <t>Term time only</t>
  </si>
  <si>
    <t>Keynsham - Wells</t>
  </si>
  <si>
    <t>Wick-Keynsham</t>
  </si>
  <si>
    <t>Two days per week</t>
  </si>
  <si>
    <t>700, 716, 734, 779</t>
  </si>
  <si>
    <t>Bath City Centre - Sion Hill, Bath City Centre - Newbridge, Bath City Centre - Bathwick, Bath City Centre - Gloucester Road</t>
  </si>
  <si>
    <t>Hinton Blewett - Bath</t>
  </si>
  <si>
    <t>Hinton Blewett - Radstock</t>
  </si>
  <si>
    <t>Four days per week</t>
  </si>
  <si>
    <t>Combe Hay  - Midsomer Norton</t>
  </si>
  <si>
    <t>Midsomer Norton - Bath</t>
  </si>
  <si>
    <t>Pucklechurch - Sir Bernard Lovell Academy</t>
  </si>
  <si>
    <t>Patchway - Winterbourne Academy</t>
  </si>
  <si>
    <t>South Yate - Chipping Sodbury School</t>
  </si>
  <si>
    <t>Bris</t>
  </si>
  <si>
    <t>Brislington P&amp;R</t>
  </si>
  <si>
    <t xml:space="preserve">Mon - Sat </t>
  </si>
  <si>
    <t>Port</t>
  </si>
  <si>
    <t>Portway P&amp;R</t>
  </si>
  <si>
    <t>Y6</t>
  </si>
  <si>
    <t xml:space="preserve">Yate - Southmead Hospital </t>
  </si>
  <si>
    <t xml:space="preserve">Mon - Sat, Sundays &amp; Public Holidays  </t>
  </si>
  <si>
    <t>2021/22</t>
  </si>
  <si>
    <t>Hengrove Park - Broadmead</t>
  </si>
  <si>
    <t>Knowle - Brislington</t>
  </si>
  <si>
    <t>Knowle - Brislington Tesco</t>
  </si>
  <si>
    <t>Tues/Thurs</t>
  </si>
  <si>
    <t>Mon, Weds, Fri</t>
  </si>
  <si>
    <t>Hengrove Park - Broad Walk Shops</t>
  </si>
  <si>
    <t>Midsomer Norton - Brislington Park and Ride</t>
  </si>
  <si>
    <t>Previously Commercial service no data available</t>
  </si>
  <si>
    <t>Appendix E Tendered routes Pax &amp; Rev figures</t>
  </si>
  <si>
    <t>The following table details passenger activity and revenue looking back to 2019, please use to cost your bid.</t>
  </si>
  <si>
    <t>New Service started 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</si>
</sst>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3" formatCode="_-* #,##0.00_-;\-* #,##0.00_-;_-* &quot;-&quot;??_-;_-@_-"/>
    <numFmt numFmtId="164" formatCode="&quot;£&quot;#,##0.00"/>
    <numFmt numFmtId="165" formatCode="[$£-809]#,##0.00;\-[$£-8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</cellStyleXfs>
  <cellXfs count="45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3" applyAlignment="1">
      <alignment wrapText="1"/>
    </xf>
    <xf numFmtId="0" fontId="4" fillId="0" borderId="0" xfId="3"/>
    <xf numFmtId="0" fontId="0" fillId="0" borderId="0" xfId="0" applyAlignment="1">
      <alignment horizontal="center"/>
    </xf>
    <xf numFmtId="0" fontId="4" fillId="0" borderId="1" xfId="3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5" fillId="0" borderId="1" xfId="3" applyFont="1" applyBorder="1" applyAlignment="1">
      <alignment horizontal="center" wrapText="1"/>
    </xf>
    <xf numFmtId="164" fontId="4" fillId="0" borderId="0" xfId="3" applyNumberFormat="1"/>
    <xf numFmtId="165" fontId="4" fillId="0" borderId="0" xfId="3" applyNumberFormat="1"/>
    <xf numFmtId="7" fontId="4" fillId="0" borderId="0" xfId="3" applyNumberFormat="1"/>
    <xf numFmtId="3" fontId="0" fillId="0" borderId="1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3" borderId="1" xfId="1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3" fontId="0" fillId="0" borderId="1" xfId="1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6" fillId="2" borderId="1" xfId="3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4" fillId="0" borderId="1" xfId="3" applyBorder="1" applyAlignment="1">
      <alignment horizontal="center"/>
    </xf>
    <xf numFmtId="0" fontId="0" fillId="0" borderId="1" xfId="0" applyFill="1" applyBorder="1" applyAlignment="1">
      <alignment horizontal="left"/>
    </xf>
    <xf numFmtId="1" fontId="4" fillId="0" borderId="1" xfId="3" applyNumberFormat="1" applyBorder="1" applyAlignment="1">
      <alignment horizontal="center"/>
    </xf>
    <xf numFmtId="49" fontId="4" fillId="0" borderId="1" xfId="3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16" xfId="2" xr:uid="{1147D842-85F7-4F8E-9386-628CE9B5CABE}"/>
    <cellStyle name="Normal 2" xfId="3" xr:uid="{D0DDA813-2663-4C2B-8C06-A19ED561D5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9D3B-5F8C-4BF4-9661-48FEA2E2891B}">
  <dimension ref="A1:J7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C47" sqref="C47"/>
    </sheetView>
  </sheetViews>
  <sheetFormatPr defaultRowHeight="15" x14ac:dyDescent="0.25"/>
  <cols>
    <col min="1" max="1" width="10.28515625" style="4" customWidth="1"/>
    <col min="2" max="2" width="46.28515625" style="3" customWidth="1"/>
    <col min="3" max="3" width="37.140625" style="4" customWidth="1"/>
    <col min="4" max="5" width="10.7109375" style="5" customWidth="1"/>
    <col min="6" max="6" width="10.7109375" style="22" customWidth="1"/>
    <col min="7" max="7" width="12" style="5" bestFit="1" customWidth="1"/>
    <col min="8" max="8" width="10.7109375" style="5" customWidth="1"/>
    <col min="9" max="9" width="12.7109375" style="5" bestFit="1" customWidth="1"/>
    <col min="10" max="10" width="53.85546875" style="2" customWidth="1"/>
  </cols>
  <sheetData>
    <row r="1" spans="1:10" ht="18" x14ac:dyDescent="0.25">
      <c r="A1" s="26" t="s">
        <v>109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110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/>
      <c r="B4" s="35"/>
      <c r="C4" s="36"/>
      <c r="D4" s="37" t="s">
        <v>0</v>
      </c>
      <c r="E4" s="37"/>
      <c r="F4" s="37"/>
      <c r="G4" s="37" t="s">
        <v>1</v>
      </c>
      <c r="H4" s="37"/>
      <c r="I4" s="37"/>
      <c r="J4" s="34" t="s">
        <v>2</v>
      </c>
    </row>
    <row r="5" spans="1:10" x14ac:dyDescent="0.25">
      <c r="A5" s="38" t="s">
        <v>3</v>
      </c>
      <c r="B5" s="20" t="s">
        <v>4</v>
      </c>
      <c r="C5" s="20" t="s">
        <v>5</v>
      </c>
      <c r="D5" s="21" t="s">
        <v>6</v>
      </c>
      <c r="E5" s="21" t="s">
        <v>7</v>
      </c>
      <c r="F5" s="21" t="s">
        <v>100</v>
      </c>
      <c r="G5" s="21" t="s">
        <v>6</v>
      </c>
      <c r="H5" s="21" t="s">
        <v>7</v>
      </c>
      <c r="I5" s="21" t="s">
        <v>100</v>
      </c>
      <c r="J5" s="34"/>
    </row>
    <row r="6" spans="1:10" ht="26.25" x14ac:dyDescent="0.25">
      <c r="A6" s="39" t="s">
        <v>8</v>
      </c>
      <c r="B6" s="6" t="s">
        <v>9</v>
      </c>
      <c r="C6" s="6" t="s">
        <v>10</v>
      </c>
      <c r="D6" s="13">
        <v>20613</v>
      </c>
      <c r="E6" s="13">
        <v>46778</v>
      </c>
      <c r="F6" s="28">
        <v>14030</v>
      </c>
      <c r="G6" s="1">
        <v>9770</v>
      </c>
      <c r="H6" s="1">
        <v>11404.5</v>
      </c>
      <c r="I6" s="31">
        <v>6755.3</v>
      </c>
      <c r="J6" s="40" t="s">
        <v>11</v>
      </c>
    </row>
    <row r="7" spans="1:10" x14ac:dyDescent="0.25">
      <c r="A7" s="41">
        <v>8</v>
      </c>
      <c r="B7" s="6" t="s">
        <v>12</v>
      </c>
      <c r="C7" s="6" t="s">
        <v>13</v>
      </c>
      <c r="D7" s="13">
        <v>13871</v>
      </c>
      <c r="E7" s="13">
        <v>356</v>
      </c>
      <c r="F7" s="29">
        <v>4867</v>
      </c>
      <c r="G7" s="1">
        <v>4937.8</v>
      </c>
      <c r="H7" s="1">
        <v>112.5</v>
      </c>
      <c r="I7" s="31">
        <v>1380.4999999999998</v>
      </c>
      <c r="J7" s="40" t="s">
        <v>14</v>
      </c>
    </row>
    <row r="8" spans="1:10" x14ac:dyDescent="0.25">
      <c r="A8" s="42" t="s">
        <v>15</v>
      </c>
      <c r="B8" s="6" t="s">
        <v>16</v>
      </c>
      <c r="C8" s="8" t="s">
        <v>17</v>
      </c>
      <c r="D8" s="13">
        <v>96512</v>
      </c>
      <c r="E8" s="13">
        <v>32537</v>
      </c>
      <c r="F8" s="28">
        <v>56457</v>
      </c>
      <c r="G8" s="43">
        <v>77264.05</v>
      </c>
      <c r="H8" s="1">
        <v>37325.699999999997</v>
      </c>
      <c r="I8" s="31">
        <v>60371.64</v>
      </c>
      <c r="J8" s="40" t="s">
        <v>18</v>
      </c>
    </row>
    <row r="9" spans="1:10" x14ac:dyDescent="0.25">
      <c r="A9" s="42" t="s">
        <v>19</v>
      </c>
      <c r="B9" s="6" t="s">
        <v>16</v>
      </c>
      <c r="C9" s="8" t="s">
        <v>17</v>
      </c>
      <c r="D9" s="19">
        <v>121839</v>
      </c>
      <c r="E9" s="13">
        <v>30762</v>
      </c>
      <c r="F9" s="29">
        <v>65212.6</v>
      </c>
      <c r="G9" s="43">
        <v>109577.59</v>
      </c>
      <c r="H9" s="1">
        <v>35802.31</v>
      </c>
      <c r="I9" s="31">
        <v>65726.299999999988</v>
      </c>
      <c r="J9" s="40" t="s">
        <v>20</v>
      </c>
    </row>
    <row r="10" spans="1:10" x14ac:dyDescent="0.25">
      <c r="A10" s="39">
        <v>11</v>
      </c>
      <c r="B10" s="6" t="s">
        <v>21</v>
      </c>
      <c r="C10" s="8" t="s">
        <v>22</v>
      </c>
      <c r="D10" s="13">
        <v>92363</v>
      </c>
      <c r="E10" s="13">
        <v>11207</v>
      </c>
      <c r="F10" s="29">
        <v>26160</v>
      </c>
      <c r="G10" s="1">
        <v>45129.599999999999</v>
      </c>
      <c r="H10" s="1">
        <v>5003.6000000000004</v>
      </c>
      <c r="I10" s="31">
        <v>13274.6</v>
      </c>
      <c r="J10" s="40" t="s">
        <v>23</v>
      </c>
    </row>
    <row r="11" spans="1:10" x14ac:dyDescent="0.25">
      <c r="A11" s="39">
        <v>12</v>
      </c>
      <c r="B11" s="8" t="s">
        <v>24</v>
      </c>
      <c r="C11" s="8" t="s">
        <v>22</v>
      </c>
      <c r="D11" s="15">
        <v>66966</v>
      </c>
      <c r="E11" s="15">
        <v>24576</v>
      </c>
      <c r="F11" s="29">
        <v>50146</v>
      </c>
      <c r="G11" s="1">
        <f>23719.5+17279.9</f>
        <v>40999.4</v>
      </c>
      <c r="H11" s="1">
        <v>29018.27</v>
      </c>
      <c r="I11" s="31">
        <v>56306.44</v>
      </c>
      <c r="J11" s="40" t="s">
        <v>25</v>
      </c>
    </row>
    <row r="12" spans="1:10" x14ac:dyDescent="0.25">
      <c r="A12" s="39">
        <v>12</v>
      </c>
      <c r="B12" s="6" t="s">
        <v>26</v>
      </c>
      <c r="C12" s="8" t="s">
        <v>27</v>
      </c>
      <c r="D12" s="14"/>
      <c r="E12" s="13">
        <v>11410</v>
      </c>
      <c r="F12" s="29">
        <v>26094.400000000001</v>
      </c>
      <c r="G12" s="7"/>
      <c r="H12" s="1">
        <v>4411.7</v>
      </c>
      <c r="I12" s="31">
        <v>11442.199999999999</v>
      </c>
      <c r="J12" s="40" t="s">
        <v>28</v>
      </c>
    </row>
    <row r="13" spans="1:10" x14ac:dyDescent="0.25">
      <c r="A13" s="39">
        <v>13</v>
      </c>
      <c r="B13" s="6" t="s">
        <v>29</v>
      </c>
      <c r="C13" s="8" t="s">
        <v>22</v>
      </c>
      <c r="D13" s="16"/>
      <c r="E13" s="15">
        <v>28458</v>
      </c>
      <c r="F13" s="29">
        <v>81653</v>
      </c>
      <c r="G13" s="7"/>
      <c r="H13" s="1">
        <v>19952.72</v>
      </c>
      <c r="I13" s="31">
        <v>47176.7</v>
      </c>
      <c r="J13" s="40" t="s">
        <v>30</v>
      </c>
    </row>
    <row r="14" spans="1:10" x14ac:dyDescent="0.25">
      <c r="A14" s="39">
        <v>17</v>
      </c>
      <c r="B14" s="8" t="s">
        <v>31</v>
      </c>
      <c r="C14" s="8" t="s">
        <v>10</v>
      </c>
      <c r="D14" s="15">
        <v>179299</v>
      </c>
      <c r="E14" s="15">
        <v>16704</v>
      </c>
      <c r="F14" s="30">
        <v>173171</v>
      </c>
      <c r="G14" s="7"/>
      <c r="H14" s="1">
        <v>10235.58</v>
      </c>
      <c r="I14" s="32">
        <v>66232.05</v>
      </c>
      <c r="J14" s="44" t="s">
        <v>32</v>
      </c>
    </row>
    <row r="15" spans="1:10" x14ac:dyDescent="0.25">
      <c r="A15" s="39">
        <v>17</v>
      </c>
      <c r="B15" s="8" t="s">
        <v>33</v>
      </c>
      <c r="C15" s="8" t="s">
        <v>17</v>
      </c>
      <c r="D15" s="16"/>
      <c r="E15" s="15">
        <v>92539</v>
      </c>
      <c r="F15" s="30"/>
      <c r="G15" s="7"/>
      <c r="H15" s="1">
        <v>60197.48</v>
      </c>
      <c r="I15" s="32"/>
      <c r="J15" s="44"/>
    </row>
    <row r="16" spans="1:10" x14ac:dyDescent="0.25">
      <c r="A16" s="39">
        <v>19</v>
      </c>
      <c r="B16" s="9" t="s">
        <v>34</v>
      </c>
      <c r="C16" s="8" t="s">
        <v>35</v>
      </c>
      <c r="D16" s="16"/>
      <c r="E16" s="15">
        <v>10875</v>
      </c>
      <c r="F16" s="29">
        <v>24573</v>
      </c>
      <c r="G16" s="7"/>
      <c r="H16" s="1">
        <v>7367.9</v>
      </c>
      <c r="I16" s="31">
        <v>15221.099999999999</v>
      </c>
      <c r="J16" s="40" t="s">
        <v>28</v>
      </c>
    </row>
    <row r="17" spans="1:10" x14ac:dyDescent="0.25">
      <c r="A17" s="39">
        <v>20</v>
      </c>
      <c r="B17" s="6" t="s">
        <v>36</v>
      </c>
      <c r="C17" s="6" t="s">
        <v>22</v>
      </c>
      <c r="D17" s="13">
        <v>88186</v>
      </c>
      <c r="E17" s="13">
        <v>4673</v>
      </c>
      <c r="F17" s="28">
        <v>89781</v>
      </c>
      <c r="G17" s="1">
        <v>36637.1</v>
      </c>
      <c r="H17" s="1">
        <v>2681.8</v>
      </c>
      <c r="I17" s="31">
        <v>38970.15</v>
      </c>
      <c r="J17" s="40" t="s">
        <v>37</v>
      </c>
    </row>
    <row r="18" spans="1:10" x14ac:dyDescent="0.25">
      <c r="A18" s="39">
        <v>22</v>
      </c>
      <c r="B18" s="9" t="s">
        <v>38</v>
      </c>
      <c r="C18" s="8" t="s">
        <v>39</v>
      </c>
      <c r="D18" s="16"/>
      <c r="E18" s="16" t="s">
        <v>40</v>
      </c>
      <c r="F18" s="29">
        <v>3254.6000000000004</v>
      </c>
      <c r="G18" s="7"/>
      <c r="H18" s="7" t="s">
        <v>40</v>
      </c>
      <c r="I18" s="31">
        <v>2123.6999999999998</v>
      </c>
      <c r="J18" s="40" t="s">
        <v>41</v>
      </c>
    </row>
    <row r="19" spans="1:10" x14ac:dyDescent="0.25">
      <c r="A19" s="39">
        <v>35</v>
      </c>
      <c r="B19" s="8" t="s">
        <v>42</v>
      </c>
      <c r="C19" s="8" t="s">
        <v>22</v>
      </c>
      <c r="D19" s="13">
        <v>26251.200000000001</v>
      </c>
      <c r="E19" s="13">
        <v>14933</v>
      </c>
      <c r="F19" s="29">
        <v>22921</v>
      </c>
      <c r="G19" s="7"/>
      <c r="H19" s="1">
        <v>8903.15</v>
      </c>
      <c r="I19" s="31">
        <v>14468.7</v>
      </c>
      <c r="J19" s="40" t="s">
        <v>43</v>
      </c>
    </row>
    <row r="20" spans="1:10" x14ac:dyDescent="0.25">
      <c r="A20" s="39">
        <v>52</v>
      </c>
      <c r="B20" s="8" t="s">
        <v>101</v>
      </c>
      <c r="C20" s="8" t="s">
        <v>22</v>
      </c>
      <c r="D20" s="13">
        <v>26268</v>
      </c>
      <c r="E20" s="13">
        <v>7145</v>
      </c>
      <c r="F20" s="29">
        <v>16921</v>
      </c>
      <c r="G20" s="31">
        <v>22794.2</v>
      </c>
      <c r="H20" s="1">
        <v>5154.95</v>
      </c>
      <c r="I20" s="31">
        <v>12693.949999999999</v>
      </c>
      <c r="J20" s="40"/>
    </row>
    <row r="21" spans="1:10" x14ac:dyDescent="0.25">
      <c r="A21" s="39">
        <v>82</v>
      </c>
      <c r="B21" s="6" t="s">
        <v>44</v>
      </c>
      <c r="C21" s="8" t="s">
        <v>22</v>
      </c>
      <c r="D21" s="15">
        <v>35007</v>
      </c>
      <c r="E21" s="15">
        <v>14217</v>
      </c>
      <c r="F21" s="18">
        <v>25769</v>
      </c>
      <c r="G21" s="1">
        <v>13772.7</v>
      </c>
      <c r="H21" s="1">
        <v>4273.6000000000004</v>
      </c>
      <c r="I21" s="31">
        <v>12514.5</v>
      </c>
      <c r="J21" s="40" t="s">
        <v>45</v>
      </c>
    </row>
    <row r="22" spans="1:10" x14ac:dyDescent="0.25">
      <c r="A22" s="39">
        <v>84</v>
      </c>
      <c r="B22" s="8" t="s">
        <v>46</v>
      </c>
      <c r="C22" s="8" t="s">
        <v>22</v>
      </c>
      <c r="D22" s="13">
        <v>30392</v>
      </c>
      <c r="E22" s="13">
        <v>10914</v>
      </c>
      <c r="F22" s="29">
        <v>19076.900000000001</v>
      </c>
      <c r="G22" s="1">
        <v>23302.2</v>
      </c>
      <c r="H22" s="1">
        <v>10689.41</v>
      </c>
      <c r="I22" s="31">
        <v>19078.560000000001</v>
      </c>
      <c r="J22" s="40"/>
    </row>
    <row r="23" spans="1:10" x14ac:dyDescent="0.25">
      <c r="A23" s="39">
        <v>85</v>
      </c>
      <c r="B23" s="8" t="s">
        <v>47</v>
      </c>
      <c r="C23" s="8" t="s">
        <v>22</v>
      </c>
      <c r="D23" s="13">
        <v>29759</v>
      </c>
      <c r="E23" s="13">
        <v>8896</v>
      </c>
      <c r="F23" s="29">
        <v>18240</v>
      </c>
      <c r="G23" s="1">
        <v>25879.05</v>
      </c>
      <c r="H23" s="1">
        <v>7631.4</v>
      </c>
      <c r="I23" s="31">
        <v>18413.96</v>
      </c>
      <c r="J23" s="40"/>
    </row>
    <row r="24" spans="1:10" x14ac:dyDescent="0.25">
      <c r="A24" s="39">
        <v>86</v>
      </c>
      <c r="B24" s="8" t="s">
        <v>48</v>
      </c>
      <c r="C24" s="8" t="s">
        <v>22</v>
      </c>
      <c r="D24" s="13">
        <v>38735</v>
      </c>
      <c r="E24" s="13">
        <v>19327</v>
      </c>
      <c r="F24" s="29">
        <v>31254</v>
      </c>
      <c r="G24" s="1">
        <v>25432.93</v>
      </c>
      <c r="H24" s="1">
        <v>13690.6</v>
      </c>
      <c r="I24" s="31">
        <v>19494.79</v>
      </c>
      <c r="J24" s="40"/>
    </row>
    <row r="25" spans="1:10" x14ac:dyDescent="0.25">
      <c r="A25" s="39">
        <v>172</v>
      </c>
      <c r="B25" s="6" t="s">
        <v>49</v>
      </c>
      <c r="C25" s="6" t="s">
        <v>50</v>
      </c>
      <c r="D25" s="13">
        <f>3040+42810</f>
        <v>45850</v>
      </c>
      <c r="E25" s="13">
        <v>1339</v>
      </c>
      <c r="F25" s="29">
        <v>32031</v>
      </c>
      <c r="G25" s="1">
        <f>1908+30249.8</f>
        <v>32157.8</v>
      </c>
      <c r="H25" s="1">
        <v>712</v>
      </c>
      <c r="I25" s="31">
        <v>20036.599999999999</v>
      </c>
      <c r="J25" s="40"/>
    </row>
    <row r="26" spans="1:10" x14ac:dyDescent="0.25">
      <c r="A26" s="39">
        <v>178</v>
      </c>
      <c r="B26" s="6" t="s">
        <v>107</v>
      </c>
      <c r="C26" s="6"/>
      <c r="D26" s="14"/>
      <c r="E26" s="14"/>
      <c r="F26" s="25"/>
      <c r="G26" s="7"/>
      <c r="H26" s="7"/>
      <c r="I26" s="7"/>
      <c r="J26" s="40" t="s">
        <v>108</v>
      </c>
    </row>
    <row r="27" spans="1:10" x14ac:dyDescent="0.25">
      <c r="A27" s="39">
        <v>179</v>
      </c>
      <c r="B27" s="6" t="s">
        <v>51</v>
      </c>
      <c r="C27" s="8" t="s">
        <v>22</v>
      </c>
      <c r="D27" s="13">
        <f>7807</f>
        <v>7807</v>
      </c>
      <c r="E27" s="13">
        <v>6535</v>
      </c>
      <c r="F27" s="28">
        <v>14959</v>
      </c>
      <c r="G27" s="1">
        <v>5575.5</v>
      </c>
      <c r="H27" s="1">
        <v>12239.9</v>
      </c>
      <c r="I27" s="31">
        <v>25218.25</v>
      </c>
      <c r="J27" s="40"/>
    </row>
    <row r="28" spans="1:10" x14ac:dyDescent="0.25">
      <c r="A28" s="39">
        <v>185</v>
      </c>
      <c r="B28" s="6" t="s">
        <v>52</v>
      </c>
      <c r="C28" s="8" t="s">
        <v>53</v>
      </c>
      <c r="D28" s="13">
        <v>863</v>
      </c>
      <c r="E28" s="13">
        <v>395</v>
      </c>
      <c r="F28" s="28">
        <v>1241</v>
      </c>
      <c r="G28" s="1">
        <v>149.05000000000001</v>
      </c>
      <c r="H28" s="1">
        <v>31.6</v>
      </c>
      <c r="I28" s="31">
        <v>176.55</v>
      </c>
      <c r="J28" s="40" t="s">
        <v>54</v>
      </c>
    </row>
    <row r="29" spans="1:10" x14ac:dyDescent="0.25">
      <c r="A29" s="39">
        <v>202</v>
      </c>
      <c r="B29" s="8" t="s">
        <v>55</v>
      </c>
      <c r="C29" s="8" t="s">
        <v>56</v>
      </c>
      <c r="D29" s="15">
        <v>5523</v>
      </c>
      <c r="E29" s="15">
        <v>2175</v>
      </c>
      <c r="F29" s="29">
        <v>3467</v>
      </c>
      <c r="G29" s="7"/>
      <c r="H29" s="1">
        <v>369</v>
      </c>
      <c r="I29" s="31">
        <v>756</v>
      </c>
      <c r="J29" s="40" t="s">
        <v>43</v>
      </c>
    </row>
    <row r="30" spans="1:10" x14ac:dyDescent="0.25">
      <c r="A30" s="39">
        <v>505</v>
      </c>
      <c r="B30" s="6" t="s">
        <v>57</v>
      </c>
      <c r="C30" s="8" t="s">
        <v>17</v>
      </c>
      <c r="D30" s="15">
        <v>161881</v>
      </c>
      <c r="E30" s="15">
        <v>39365</v>
      </c>
      <c r="F30" s="29">
        <v>98267</v>
      </c>
      <c r="G30" s="1">
        <v>174377.9</v>
      </c>
      <c r="H30" s="1">
        <v>38672</v>
      </c>
      <c r="I30" s="31">
        <v>97656.599999999991</v>
      </c>
      <c r="J30" s="40"/>
    </row>
    <row r="31" spans="1:10" x14ac:dyDescent="0.25">
      <c r="A31" s="39">
        <v>506</v>
      </c>
      <c r="B31" s="6" t="s">
        <v>58</v>
      </c>
      <c r="C31" s="8" t="s">
        <v>13</v>
      </c>
      <c r="D31" s="15">
        <v>66728</v>
      </c>
      <c r="E31" s="15">
        <v>30193</v>
      </c>
      <c r="F31" s="29">
        <v>51366</v>
      </c>
      <c r="G31" s="1">
        <v>66580.2</v>
      </c>
      <c r="H31" s="1">
        <v>28284.3</v>
      </c>
      <c r="I31" s="31">
        <v>52179.9</v>
      </c>
      <c r="J31" s="40"/>
    </row>
    <row r="32" spans="1:10" x14ac:dyDescent="0.25">
      <c r="A32" s="39">
        <v>511</v>
      </c>
      <c r="B32" s="6" t="s">
        <v>59</v>
      </c>
      <c r="C32" s="8" t="s">
        <v>13</v>
      </c>
      <c r="D32" s="15">
        <v>17909</v>
      </c>
      <c r="E32" s="15">
        <v>7721</v>
      </c>
      <c r="F32" s="29">
        <v>12410</v>
      </c>
      <c r="G32" s="1">
        <v>5292.2</v>
      </c>
      <c r="H32" s="1">
        <v>2361.3000000000002</v>
      </c>
      <c r="I32" s="31">
        <v>4582.7999999999993</v>
      </c>
      <c r="J32" s="40"/>
    </row>
    <row r="33" spans="1:10" x14ac:dyDescent="0.25">
      <c r="A33" s="39">
        <v>512</v>
      </c>
      <c r="B33" s="6" t="s">
        <v>60</v>
      </c>
      <c r="C33" s="8" t="s">
        <v>13</v>
      </c>
      <c r="D33" s="15">
        <v>7740</v>
      </c>
      <c r="E33" s="15">
        <v>3911</v>
      </c>
      <c r="F33" s="29">
        <v>6172</v>
      </c>
      <c r="G33" s="1">
        <v>731.3</v>
      </c>
      <c r="H33" s="1">
        <v>444.5</v>
      </c>
      <c r="I33" s="31">
        <v>556.09999999999991</v>
      </c>
      <c r="J33" s="40"/>
    </row>
    <row r="34" spans="1:10" x14ac:dyDescent="0.25">
      <c r="A34" s="39">
        <v>513</v>
      </c>
      <c r="B34" s="6" t="s">
        <v>102</v>
      </c>
      <c r="C34" s="8" t="s">
        <v>104</v>
      </c>
      <c r="D34" s="15">
        <v>3976</v>
      </c>
      <c r="E34" s="22">
        <v>2161</v>
      </c>
      <c r="F34" s="29">
        <v>2828</v>
      </c>
      <c r="G34" s="1">
        <v>1361.7</v>
      </c>
      <c r="H34" s="1">
        <v>848.4</v>
      </c>
      <c r="I34" s="31">
        <v>947.19999999999993</v>
      </c>
      <c r="J34" s="40"/>
    </row>
    <row r="35" spans="1:10" x14ac:dyDescent="0.25">
      <c r="A35" s="39">
        <v>514</v>
      </c>
      <c r="B35" s="6" t="s">
        <v>103</v>
      </c>
      <c r="C35" s="8" t="s">
        <v>105</v>
      </c>
      <c r="D35" s="15">
        <v>7887.5</v>
      </c>
      <c r="E35" s="22">
        <v>4744</v>
      </c>
      <c r="F35" s="29">
        <v>6119</v>
      </c>
      <c r="G35" s="1">
        <v>2042</v>
      </c>
      <c r="H35" s="1">
        <v>1744.4</v>
      </c>
      <c r="I35" s="31">
        <v>1535.5000000000002</v>
      </c>
      <c r="J35" s="40"/>
    </row>
    <row r="36" spans="1:10" x14ac:dyDescent="0.25">
      <c r="A36" s="39">
        <v>515</v>
      </c>
      <c r="B36" s="6" t="s">
        <v>61</v>
      </c>
      <c r="C36" s="8" t="s">
        <v>22</v>
      </c>
      <c r="D36" s="15">
        <v>38472</v>
      </c>
      <c r="E36" s="15">
        <v>17939</v>
      </c>
      <c r="F36" s="29">
        <v>33997</v>
      </c>
      <c r="G36" s="1">
        <v>25499.599999999999</v>
      </c>
      <c r="H36" s="1">
        <v>12597.3</v>
      </c>
      <c r="I36" s="31">
        <v>22465.200000000001</v>
      </c>
      <c r="J36" s="40"/>
    </row>
    <row r="37" spans="1:10" x14ac:dyDescent="0.25">
      <c r="A37" s="39">
        <v>516</v>
      </c>
      <c r="B37" s="6" t="s">
        <v>106</v>
      </c>
      <c r="C37" s="8"/>
      <c r="D37" s="16"/>
      <c r="E37" s="16"/>
      <c r="F37" s="25"/>
      <c r="G37" s="7"/>
      <c r="H37" s="7"/>
      <c r="I37" s="7"/>
      <c r="J37" s="40" t="s">
        <v>111</v>
      </c>
    </row>
    <row r="38" spans="1:10" x14ac:dyDescent="0.25">
      <c r="A38" s="39">
        <v>620</v>
      </c>
      <c r="B38" s="8" t="s">
        <v>62</v>
      </c>
      <c r="C38" s="8" t="s">
        <v>27</v>
      </c>
      <c r="D38" s="15">
        <v>46644</v>
      </c>
      <c r="E38" s="13">
        <v>14186</v>
      </c>
      <c r="F38" s="29">
        <v>30785</v>
      </c>
      <c r="G38" s="1">
        <v>51316.85</v>
      </c>
      <c r="H38" s="1">
        <v>16103.31</v>
      </c>
      <c r="I38" s="31">
        <v>34368.909999999996</v>
      </c>
      <c r="J38" s="40"/>
    </row>
    <row r="39" spans="1:10" ht="26.25" x14ac:dyDescent="0.25">
      <c r="A39" s="39">
        <v>622</v>
      </c>
      <c r="B39" s="8" t="s">
        <v>63</v>
      </c>
      <c r="C39" s="8" t="s">
        <v>64</v>
      </c>
      <c r="D39" s="15">
        <v>54267</v>
      </c>
      <c r="E39" s="15">
        <v>16142</v>
      </c>
      <c r="F39" s="29">
        <v>34053</v>
      </c>
      <c r="G39" s="1">
        <v>48958.66</v>
      </c>
      <c r="H39" s="1">
        <v>17695.05</v>
      </c>
      <c r="I39" s="31">
        <v>28113.599999999999</v>
      </c>
      <c r="J39" s="40"/>
    </row>
    <row r="40" spans="1:10" x14ac:dyDescent="0.25">
      <c r="A40" s="39">
        <v>623</v>
      </c>
      <c r="B40" s="8" t="s">
        <v>65</v>
      </c>
      <c r="C40" s="8" t="s">
        <v>66</v>
      </c>
      <c r="D40" s="15">
        <v>1239</v>
      </c>
      <c r="E40" s="15">
        <v>141</v>
      </c>
      <c r="F40" s="29">
        <v>1412</v>
      </c>
      <c r="G40" s="7"/>
      <c r="H40" s="1">
        <v>55</v>
      </c>
      <c r="I40" s="31">
        <v>924.8</v>
      </c>
      <c r="J40" s="40" t="s">
        <v>43</v>
      </c>
    </row>
    <row r="41" spans="1:10" x14ac:dyDescent="0.25">
      <c r="A41" s="39">
        <v>626</v>
      </c>
      <c r="B41" s="8" t="s">
        <v>67</v>
      </c>
      <c r="C41" s="8" t="s">
        <v>68</v>
      </c>
      <c r="D41" s="15">
        <v>3675</v>
      </c>
      <c r="E41" s="15">
        <v>250</v>
      </c>
      <c r="F41" s="29">
        <v>1637</v>
      </c>
      <c r="G41" s="7"/>
      <c r="H41" s="1">
        <v>700.7</v>
      </c>
      <c r="I41" s="31">
        <v>3609.7999999999997</v>
      </c>
      <c r="J41" s="40" t="s">
        <v>43</v>
      </c>
    </row>
    <row r="42" spans="1:10" x14ac:dyDescent="0.25">
      <c r="A42" s="39">
        <v>634</v>
      </c>
      <c r="B42" s="8" t="s">
        <v>69</v>
      </c>
      <c r="C42" s="8" t="s">
        <v>56</v>
      </c>
      <c r="D42" s="13">
        <v>1705</v>
      </c>
      <c r="E42" s="13">
        <v>348</v>
      </c>
      <c r="F42" s="28">
        <v>1203</v>
      </c>
      <c r="G42" s="7"/>
      <c r="H42" s="1">
        <v>20</v>
      </c>
      <c r="I42" s="31">
        <v>84.6</v>
      </c>
      <c r="J42" s="40" t="s">
        <v>43</v>
      </c>
    </row>
    <row r="43" spans="1:10" x14ac:dyDescent="0.25">
      <c r="A43" s="39">
        <v>636</v>
      </c>
      <c r="B43" s="6" t="s">
        <v>70</v>
      </c>
      <c r="C43" s="8" t="s">
        <v>66</v>
      </c>
      <c r="D43" s="13">
        <v>1154</v>
      </c>
      <c r="E43" s="13">
        <v>962</v>
      </c>
      <c r="F43" s="28">
        <v>1660</v>
      </c>
      <c r="G43" s="1">
        <v>58.3</v>
      </c>
      <c r="H43" s="1">
        <v>70.400000000000006</v>
      </c>
      <c r="I43" s="31">
        <v>113.25</v>
      </c>
      <c r="J43" s="40" t="s">
        <v>54</v>
      </c>
    </row>
    <row r="44" spans="1:10" x14ac:dyDescent="0.25">
      <c r="A44" s="39">
        <v>640</v>
      </c>
      <c r="B44" s="6" t="s">
        <v>71</v>
      </c>
      <c r="C44" s="8" t="s">
        <v>53</v>
      </c>
      <c r="D44" s="13">
        <v>669</v>
      </c>
      <c r="E44" s="13">
        <v>406</v>
      </c>
      <c r="F44" s="28">
        <v>761</v>
      </c>
      <c r="G44" s="1">
        <v>321.60000000000002</v>
      </c>
      <c r="H44" s="1">
        <v>417</v>
      </c>
      <c r="I44" s="31">
        <v>483.6</v>
      </c>
      <c r="J44" s="40" t="s">
        <v>54</v>
      </c>
    </row>
    <row r="45" spans="1:10" ht="39" x14ac:dyDescent="0.25">
      <c r="A45" s="6" t="s">
        <v>72</v>
      </c>
      <c r="B45" s="6" t="s">
        <v>73</v>
      </c>
      <c r="C45" s="8" t="s">
        <v>22</v>
      </c>
      <c r="D45" s="13">
        <v>26885</v>
      </c>
      <c r="E45" s="13">
        <v>8831</v>
      </c>
      <c r="F45" s="28">
        <v>16582</v>
      </c>
      <c r="G45" s="1">
        <v>3975</v>
      </c>
      <c r="H45" s="1">
        <v>1800</v>
      </c>
      <c r="I45" s="31">
        <v>4249.5</v>
      </c>
      <c r="J45" s="40" t="s">
        <v>54</v>
      </c>
    </row>
    <row r="46" spans="1:10" x14ac:dyDescent="0.25">
      <c r="A46" s="39">
        <v>668</v>
      </c>
      <c r="B46" s="6" t="s">
        <v>74</v>
      </c>
      <c r="C46" s="8" t="s">
        <v>75</v>
      </c>
      <c r="D46" s="17">
        <v>450</v>
      </c>
      <c r="E46" s="13">
        <v>319</v>
      </c>
      <c r="F46" s="29">
        <v>769</v>
      </c>
      <c r="G46" s="1">
        <v>178.7</v>
      </c>
      <c r="H46" s="1">
        <v>76.900000000000006</v>
      </c>
      <c r="I46" s="31">
        <v>192.15000000000003</v>
      </c>
      <c r="J46" s="40" t="s">
        <v>54</v>
      </c>
    </row>
    <row r="47" spans="1:10" x14ac:dyDescent="0.25">
      <c r="A47" s="39">
        <v>672</v>
      </c>
      <c r="B47" s="6" t="s">
        <v>76</v>
      </c>
      <c r="C47" s="8" t="s">
        <v>27</v>
      </c>
      <c r="D47" s="13">
        <v>16328</v>
      </c>
      <c r="E47" s="13">
        <v>3103</v>
      </c>
      <c r="F47" s="28">
        <v>6233</v>
      </c>
      <c r="G47" s="1">
        <v>23932</v>
      </c>
      <c r="H47" s="1">
        <v>6522.85</v>
      </c>
      <c r="I47" s="31">
        <v>14005.7</v>
      </c>
      <c r="J47" s="40"/>
    </row>
    <row r="48" spans="1:10" x14ac:dyDescent="0.25">
      <c r="A48" s="39">
        <v>680</v>
      </c>
      <c r="B48" s="8" t="s">
        <v>77</v>
      </c>
      <c r="C48" s="8" t="s">
        <v>78</v>
      </c>
      <c r="D48" s="15">
        <v>2598</v>
      </c>
      <c r="E48" s="15">
        <v>498</v>
      </c>
      <c r="F48" s="29">
        <v>770</v>
      </c>
      <c r="G48" s="7"/>
      <c r="H48" s="1">
        <v>856.8</v>
      </c>
      <c r="I48" s="31">
        <v>1294.1000000000001</v>
      </c>
      <c r="J48" s="40" t="s">
        <v>43</v>
      </c>
    </row>
    <row r="49" spans="1:10" x14ac:dyDescent="0.25">
      <c r="A49" s="39">
        <v>683</v>
      </c>
      <c r="B49" s="6" t="s">
        <v>79</v>
      </c>
      <c r="C49" s="8" t="s">
        <v>53</v>
      </c>
      <c r="D49" s="17">
        <v>703</v>
      </c>
      <c r="E49" s="13">
        <v>311</v>
      </c>
      <c r="F49" s="29">
        <v>999</v>
      </c>
      <c r="G49" s="1">
        <v>178.7</v>
      </c>
      <c r="H49" s="1">
        <v>388</v>
      </c>
      <c r="I49" s="31">
        <v>478.95</v>
      </c>
      <c r="J49" s="40" t="s">
        <v>54</v>
      </c>
    </row>
    <row r="50" spans="1:10" x14ac:dyDescent="0.25">
      <c r="A50" s="39">
        <v>684</v>
      </c>
      <c r="B50" s="8" t="s">
        <v>80</v>
      </c>
      <c r="C50" s="8" t="s">
        <v>81</v>
      </c>
      <c r="D50" s="13">
        <v>1404</v>
      </c>
      <c r="E50" s="13">
        <v>158</v>
      </c>
      <c r="F50" s="28">
        <v>1060</v>
      </c>
      <c r="G50" s="7"/>
      <c r="H50" s="1">
        <v>23.6</v>
      </c>
      <c r="I50" s="31">
        <v>133.9</v>
      </c>
      <c r="J50" s="40" t="s">
        <v>45</v>
      </c>
    </row>
    <row r="51" spans="1:10" ht="39" x14ac:dyDescent="0.25">
      <c r="A51" s="6" t="s">
        <v>82</v>
      </c>
      <c r="B51" s="6" t="s">
        <v>83</v>
      </c>
      <c r="C51" s="8" t="s">
        <v>22</v>
      </c>
      <c r="D51" s="13">
        <v>20890</v>
      </c>
      <c r="E51" s="13">
        <v>7919</v>
      </c>
      <c r="F51" s="28">
        <v>15328</v>
      </c>
      <c r="G51" s="1">
        <v>3593.4</v>
      </c>
      <c r="H51" s="1">
        <v>113.1</v>
      </c>
      <c r="I51" s="31">
        <v>2511.35</v>
      </c>
      <c r="J51" s="40" t="s">
        <v>45</v>
      </c>
    </row>
    <row r="52" spans="1:10" x14ac:dyDescent="0.25">
      <c r="A52" s="39">
        <v>752</v>
      </c>
      <c r="B52" s="6" t="s">
        <v>84</v>
      </c>
      <c r="C52" s="8" t="s">
        <v>53</v>
      </c>
      <c r="D52" s="18">
        <v>406</v>
      </c>
      <c r="E52" s="15">
        <v>88</v>
      </c>
      <c r="F52" s="18">
        <v>415</v>
      </c>
      <c r="G52" s="1">
        <v>276</v>
      </c>
      <c r="H52" s="1">
        <v>90.3</v>
      </c>
      <c r="I52" s="31">
        <v>378.4</v>
      </c>
      <c r="J52" s="40" t="s">
        <v>54</v>
      </c>
    </row>
    <row r="53" spans="1:10" x14ac:dyDescent="0.25">
      <c r="A53" s="39">
        <v>754</v>
      </c>
      <c r="B53" s="6" t="s">
        <v>85</v>
      </c>
      <c r="C53" s="8" t="s">
        <v>86</v>
      </c>
      <c r="D53" s="15">
        <v>1223</v>
      </c>
      <c r="E53" s="15">
        <v>301</v>
      </c>
      <c r="F53" s="18">
        <v>560</v>
      </c>
      <c r="G53" s="1">
        <v>92.85</v>
      </c>
      <c r="H53" s="1">
        <v>16.55</v>
      </c>
      <c r="I53" s="31">
        <v>9.8000000000000007</v>
      </c>
      <c r="J53" s="40" t="s">
        <v>54</v>
      </c>
    </row>
    <row r="54" spans="1:10" x14ac:dyDescent="0.25">
      <c r="A54" s="39">
        <v>757</v>
      </c>
      <c r="B54" s="6" t="s">
        <v>87</v>
      </c>
      <c r="C54" s="8" t="s">
        <v>53</v>
      </c>
      <c r="D54" s="17">
        <v>644</v>
      </c>
      <c r="E54" s="15">
        <v>507</v>
      </c>
      <c r="F54" s="29">
        <v>723</v>
      </c>
      <c r="G54" s="1">
        <v>203.5</v>
      </c>
      <c r="H54" s="1">
        <v>220.55</v>
      </c>
      <c r="I54" s="31">
        <v>197.5</v>
      </c>
      <c r="J54" s="40" t="s">
        <v>28</v>
      </c>
    </row>
    <row r="55" spans="1:10" x14ac:dyDescent="0.25">
      <c r="A55" s="39">
        <v>768</v>
      </c>
      <c r="B55" s="6" t="s">
        <v>88</v>
      </c>
      <c r="C55" s="8" t="s">
        <v>56</v>
      </c>
      <c r="D55" s="13">
        <v>7326</v>
      </c>
      <c r="E55" s="15">
        <v>3918</v>
      </c>
      <c r="F55" s="29">
        <v>6609</v>
      </c>
      <c r="G55" s="1">
        <v>7004.25</v>
      </c>
      <c r="H55" s="1">
        <v>3829.05</v>
      </c>
      <c r="I55" s="31">
        <v>8160.25</v>
      </c>
      <c r="J55" s="40" t="s">
        <v>54</v>
      </c>
    </row>
    <row r="56" spans="1:10" x14ac:dyDescent="0.25">
      <c r="A56" s="39">
        <v>948</v>
      </c>
      <c r="B56" s="8" t="s">
        <v>89</v>
      </c>
      <c r="C56" s="8" t="s">
        <v>78</v>
      </c>
      <c r="D56" s="15">
        <v>1378</v>
      </c>
      <c r="E56" s="15">
        <v>357</v>
      </c>
      <c r="F56" s="29">
        <v>393</v>
      </c>
      <c r="G56" s="7"/>
      <c r="H56" s="1">
        <v>415.9</v>
      </c>
      <c r="I56" s="31">
        <v>459.9</v>
      </c>
      <c r="J56" s="40" t="s">
        <v>43</v>
      </c>
    </row>
    <row r="57" spans="1:10" x14ac:dyDescent="0.25">
      <c r="A57" s="39">
        <v>963</v>
      </c>
      <c r="B57" s="8" t="s">
        <v>90</v>
      </c>
      <c r="C57" s="8" t="s">
        <v>78</v>
      </c>
      <c r="D57" s="15">
        <v>15305</v>
      </c>
      <c r="E57" s="15">
        <v>4256</v>
      </c>
      <c r="F57" s="29">
        <v>8169</v>
      </c>
      <c r="G57" s="7"/>
      <c r="H57" s="1">
        <v>3160.34</v>
      </c>
      <c r="I57" s="31">
        <v>7961.09</v>
      </c>
      <c r="J57" s="40" t="s">
        <v>43</v>
      </c>
    </row>
    <row r="58" spans="1:10" x14ac:dyDescent="0.25">
      <c r="A58" s="39">
        <v>967</v>
      </c>
      <c r="B58" s="8" t="s">
        <v>91</v>
      </c>
      <c r="C58" s="8" t="s">
        <v>78</v>
      </c>
      <c r="D58" s="15">
        <v>5959</v>
      </c>
      <c r="E58" s="15">
        <v>1861</v>
      </c>
      <c r="F58" s="29">
        <v>4567</v>
      </c>
      <c r="G58" s="7"/>
      <c r="H58" s="1">
        <v>1243.94</v>
      </c>
      <c r="I58" s="31">
        <v>3457.9500000000003</v>
      </c>
      <c r="J58" s="40" t="s">
        <v>43</v>
      </c>
    </row>
    <row r="59" spans="1:10" x14ac:dyDescent="0.25">
      <c r="A59" s="39" t="s">
        <v>92</v>
      </c>
      <c r="B59" s="6" t="s">
        <v>93</v>
      </c>
      <c r="C59" s="8" t="s">
        <v>94</v>
      </c>
      <c r="D59" s="13">
        <v>646242</v>
      </c>
      <c r="E59" s="13">
        <v>77615</v>
      </c>
      <c r="F59" s="28">
        <v>249887</v>
      </c>
      <c r="G59" s="1">
        <v>388724.71</v>
      </c>
      <c r="H59" s="1">
        <v>31646</v>
      </c>
      <c r="I59" s="31">
        <v>127120.95</v>
      </c>
      <c r="J59" s="40"/>
    </row>
    <row r="60" spans="1:10" x14ac:dyDescent="0.25">
      <c r="A60" s="39" t="s">
        <v>95</v>
      </c>
      <c r="B60" s="6" t="s">
        <v>96</v>
      </c>
      <c r="C60" s="8" t="s">
        <v>94</v>
      </c>
      <c r="D60" s="13">
        <v>557350</v>
      </c>
      <c r="E60" s="13">
        <v>108509</v>
      </c>
      <c r="F60" s="28">
        <v>271643</v>
      </c>
      <c r="G60" s="1">
        <v>401890.1</v>
      </c>
      <c r="H60" s="1">
        <v>61127</v>
      </c>
      <c r="I60" s="31">
        <v>147949.29999999999</v>
      </c>
      <c r="J60" s="40"/>
    </row>
    <row r="61" spans="1:10" x14ac:dyDescent="0.25">
      <c r="A61" s="39" t="s">
        <v>97</v>
      </c>
      <c r="B61" s="8" t="s">
        <v>98</v>
      </c>
      <c r="C61" s="8" t="s">
        <v>99</v>
      </c>
      <c r="D61" s="18">
        <v>179902</v>
      </c>
      <c r="E61" s="18">
        <v>30182</v>
      </c>
      <c r="F61" s="18">
        <v>97129</v>
      </c>
      <c r="G61" s="7"/>
      <c r="H61" s="1">
        <v>28798.91</v>
      </c>
      <c r="I61" s="31">
        <v>65250</v>
      </c>
      <c r="J61" s="40" t="s">
        <v>43</v>
      </c>
    </row>
    <row r="62" spans="1:10" x14ac:dyDescent="0.25">
      <c r="C62" s="10"/>
      <c r="F62" s="24"/>
    </row>
    <row r="63" spans="1:10" x14ac:dyDescent="0.25">
      <c r="C63" s="10"/>
      <c r="F63" s="24"/>
    </row>
    <row r="64" spans="1:10" x14ac:dyDescent="0.25">
      <c r="B64" s="3" t="s">
        <v>45</v>
      </c>
      <c r="C64" s="10"/>
      <c r="F64" s="24"/>
    </row>
    <row r="65" spans="1:6" x14ac:dyDescent="0.25">
      <c r="C65" s="10"/>
      <c r="F65" s="24"/>
    </row>
    <row r="66" spans="1:6" x14ac:dyDescent="0.25">
      <c r="C66" s="10"/>
      <c r="F66" s="24"/>
    </row>
    <row r="67" spans="1:6" x14ac:dyDescent="0.25">
      <c r="C67" s="10"/>
      <c r="F67" s="24"/>
    </row>
    <row r="68" spans="1:6" x14ac:dyDescent="0.25">
      <c r="C68" s="11"/>
      <c r="F68" s="24"/>
    </row>
    <row r="69" spans="1:6" x14ac:dyDescent="0.25">
      <c r="C69" s="12"/>
      <c r="F69" s="24"/>
    </row>
    <row r="70" spans="1:6" x14ac:dyDescent="0.25">
      <c r="C70" s="12"/>
      <c r="F70" s="24"/>
    </row>
    <row r="71" spans="1:6" x14ac:dyDescent="0.25">
      <c r="C71" s="12"/>
      <c r="F71" s="24"/>
    </row>
    <row r="72" spans="1:6" x14ac:dyDescent="0.25">
      <c r="A72"/>
      <c r="B72"/>
      <c r="C72" s="12"/>
      <c r="F72" s="24"/>
    </row>
    <row r="73" spans="1:6" x14ac:dyDescent="0.25">
      <c r="A73"/>
      <c r="B73"/>
      <c r="C73" s="12"/>
      <c r="F73" s="24"/>
    </row>
    <row r="74" spans="1:6" x14ac:dyDescent="0.25">
      <c r="A74"/>
      <c r="B74"/>
      <c r="C74" s="12"/>
      <c r="F74" s="24"/>
    </row>
    <row r="75" spans="1:6" x14ac:dyDescent="0.25">
      <c r="A75"/>
      <c r="B75"/>
      <c r="C75" s="10"/>
      <c r="F75" s="24"/>
    </row>
    <row r="76" spans="1:6" x14ac:dyDescent="0.25">
      <c r="A76"/>
      <c r="B76"/>
      <c r="C76" s="10"/>
      <c r="F76" s="24"/>
    </row>
    <row r="77" spans="1:6" x14ac:dyDescent="0.25">
      <c r="A77"/>
      <c r="B77"/>
      <c r="C77" s="10"/>
      <c r="F77" s="24"/>
    </row>
    <row r="78" spans="1:6" x14ac:dyDescent="0.25">
      <c r="A78"/>
      <c r="B78"/>
      <c r="C78" s="10"/>
      <c r="F78" s="23"/>
    </row>
  </sheetData>
  <mergeCells count="8">
    <mergeCell ref="J14:J15"/>
    <mergeCell ref="I14:I15"/>
    <mergeCell ref="F14:F15"/>
    <mergeCell ref="A1:J1"/>
    <mergeCell ref="A2:J2"/>
    <mergeCell ref="A3:J3"/>
    <mergeCell ref="G4:I4"/>
    <mergeCell ref="D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AF49336BD964EA66192C9D5149A93" ma:contentTypeVersion="20" ma:contentTypeDescription="Create a new document." ma:contentTypeScope="" ma:versionID="d6b796a8ecdbce57b26802cd5dc0b8e4">
  <xsd:schema xmlns:xsd="http://www.w3.org/2001/XMLSchema" xmlns:xs="http://www.w3.org/2001/XMLSchema" xmlns:p="http://schemas.microsoft.com/office/2006/metadata/properties" xmlns:ns2="c9595995-0a03-4d83-bf8e-0c2e8bd95dce" xmlns:ns3="dd8606a3-d959-45f7-996e-3c98d970357c" targetNamespace="http://schemas.microsoft.com/office/2006/metadata/properties" ma:root="true" ma:fieldsID="ff11b44a373f685a1ff7e5fd58928ea3" ns2:_="" ns3:_="">
    <xsd:import namespace="c9595995-0a03-4d83-bf8e-0c2e8bd95dce"/>
    <xsd:import namespace="dd8606a3-d959-45f7-996e-3c98d9703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File_x0020_type0" minOccurs="0"/>
                <xsd:element ref="ns2:Date" minOccurs="0"/>
                <xsd:element ref="ns2:MediaLengthInSeconds" minOccurs="0"/>
                <xsd:element ref="ns2:Leadservice_x0028_forsorting_x0029_" minOccurs="0"/>
                <xsd:element ref="ns2:Leadservice_x0028_forsorting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95995-0a03-4d83-bf8e-0c2e8bd95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File_x0020_type0" ma:index="20" nillable="true" ma:displayName="File type" ma:internalName="File_x0020_type0">
      <xsd:simpleType>
        <xsd:restriction base="dms:Text">
          <xsd:maxLength value="255"/>
        </xsd:restriction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eadservice_x0028_forsorting_x0029_" ma:index="23" nillable="true" ma:displayName="Lead service (for sorting)" ma:format="Dropdown" ma:internalName="Leadservice_x0028_forsorting_x0029_" ma:percentage="FALSE">
      <xsd:simpleType>
        <xsd:restriction base="dms:Number"/>
      </xsd:simpleType>
    </xsd:element>
    <xsd:element name="Leadservice_x0028_forsorting" ma:index="24" nillable="true" ma:displayName="Lead service (for sorting" ma:description="To enable sorting by service number, the first number is given." ma:format="Dropdown" ma:internalName="Leadservice_x0028_forsorting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bfc3c99c-be24-4810-9e61-24813d7dc9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606a3-d959-45f7-996e-3c98d97035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3cff991a-037c-4c13-947b-520699880309}" ma:internalName="TaxCatchAll" ma:showField="CatchAllData" ma:web="dd8606a3-d959-45f7-996e-3c98d9703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c9595995-0a03-4d83-bf8e-0c2e8bd95dce" xsi:nil="true"/>
    <File_x0020_type0 xmlns="c9595995-0a03-4d83-bf8e-0c2e8bd95dce" xsi:nil="true"/>
    <SharedWithUsers xmlns="dd8606a3-d959-45f7-996e-3c98d970357c">
      <UserInfo>
        <DisplayName>Andrew Brentley</DisplayName>
        <AccountId>50</AccountId>
        <AccountType/>
      </UserInfo>
    </SharedWithUsers>
    <Leadservice_x0028_forsorting_x0029_ xmlns="c9595995-0a03-4d83-bf8e-0c2e8bd95dce" xsi:nil="true"/>
    <Leadservice_x0028_forsorting xmlns="c9595995-0a03-4d83-bf8e-0c2e8bd95dce" xsi:nil="true"/>
    <TaxCatchAll xmlns="dd8606a3-d959-45f7-996e-3c98d970357c" xsi:nil="true"/>
    <lcf76f155ced4ddcb4097134ff3c332f xmlns="c9595995-0a03-4d83-bf8e-0c2e8bd95dc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C8F209-4E98-41AA-A684-8C8554A79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595995-0a03-4d83-bf8e-0c2e8bd95dce"/>
    <ds:schemaRef ds:uri="dd8606a3-d959-45f7-996e-3c98d97035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454B44-4157-460C-B944-D272023124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240BE-FD75-45DB-9DC0-C1E41CD8BBA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d8606a3-d959-45f7-996e-3c98d970357c"/>
    <ds:schemaRef ds:uri="c9595995-0a03-4d83-bf8e-0c2e8bd95dc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PaxRev</vt:lpstr>
    </vt:vector>
  </TitlesOfParts>
  <Manager/>
  <Company>West of England Combined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Avril England</dc:creator>
  <cp:keywords/>
  <dc:description/>
  <cp:lastModifiedBy>Nicola Phillips</cp:lastModifiedBy>
  <cp:revision/>
  <dcterms:created xsi:type="dcterms:W3CDTF">2021-04-06T12:56:37Z</dcterms:created>
  <dcterms:modified xsi:type="dcterms:W3CDTF">2022-10-26T10:25:16Z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0x0101005EAAF49336BD964EA66192C9D5149A93</vt:lpwstr>
  </property>
  <property fmtid="{D5CDD505-2E9C-101B-9397-08002B2CF9AE}" pid="3" name="MediaServiceImageTags">
    <vt:lpwstr/>
  </property>
</Properties>
</file>