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310" yWindow="0" windowWidth="13890" windowHeight="6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2" l="1"/>
  <c r="E9" i="2"/>
  <c r="E20" i="2" s="1"/>
  <c r="D9" i="2"/>
  <c r="D20" i="2" s="1"/>
  <c r="C9" i="2"/>
  <c r="E13" i="2"/>
  <c r="D13" i="2"/>
  <c r="C13" i="2"/>
  <c r="C20" i="2" l="1"/>
</calcChain>
</file>

<file path=xl/sharedStrings.xml><?xml version="1.0" encoding="utf-8"?>
<sst xmlns="http://schemas.openxmlformats.org/spreadsheetml/2006/main" count="120" uniqueCount="75">
  <si>
    <t>Operation 1</t>
  </si>
  <si>
    <t>Operation 2</t>
  </si>
  <si>
    <t>Between</t>
  </si>
  <si>
    <t>and</t>
  </si>
  <si>
    <t>Days</t>
  </si>
  <si>
    <t>Time</t>
  </si>
  <si>
    <t>Capacity Per Journey</t>
  </si>
  <si>
    <t>End Date</t>
  </si>
  <si>
    <t>Start Date</t>
  </si>
  <si>
    <t>Service No.</t>
  </si>
  <si>
    <t>Contract No.</t>
  </si>
  <si>
    <t>Est Cost</t>
  </si>
  <si>
    <t>St Helens</t>
  </si>
  <si>
    <t>Agreed that the above contracts should be offered for tender:</t>
  </si>
  <si>
    <t>Contracts received for tender:</t>
  </si>
  <si>
    <t>Journeys</t>
  </si>
  <si>
    <t>Contracts</t>
  </si>
  <si>
    <t>Buses</t>
  </si>
  <si>
    <t>Current</t>
  </si>
  <si>
    <t>Reduction</t>
  </si>
  <si>
    <t>PM</t>
  </si>
  <si>
    <t>AM</t>
  </si>
  <si>
    <t>Total Reduction</t>
  </si>
  <si>
    <t>Round 308</t>
  </si>
  <si>
    <t>Total Round 308</t>
  </si>
  <si>
    <t>Operation 3</t>
  </si>
  <si>
    <t>Old Contract No.</t>
  </si>
  <si>
    <t>T4816</t>
  </si>
  <si>
    <t>T4817</t>
  </si>
  <si>
    <t>T4818</t>
  </si>
  <si>
    <t>T4819</t>
  </si>
  <si>
    <t>T4820</t>
  </si>
  <si>
    <t>T4821</t>
  </si>
  <si>
    <t>T4822</t>
  </si>
  <si>
    <t>T4823</t>
  </si>
  <si>
    <t>T4992</t>
  </si>
  <si>
    <t>T4993</t>
  </si>
  <si>
    <t>T4994</t>
  </si>
  <si>
    <t>T4995</t>
  </si>
  <si>
    <t>T4996</t>
  </si>
  <si>
    <t>T4997</t>
  </si>
  <si>
    <t>T4998</t>
  </si>
  <si>
    <t>T4999</t>
  </si>
  <si>
    <t>10A</t>
  </si>
  <si>
    <t>12A/201</t>
  </si>
  <si>
    <t>21A</t>
  </si>
  <si>
    <t>44</t>
  </si>
  <si>
    <t>62A/102</t>
  </si>
  <si>
    <t>410</t>
  </si>
  <si>
    <t>H1</t>
  </si>
  <si>
    <t>H2/H3</t>
  </si>
  <si>
    <t>25/12/2019</t>
  </si>
  <si>
    <t>26/12/2019</t>
  </si>
  <si>
    <t>St Helens Bus Station</t>
  </si>
  <si>
    <t>Queen Square Bus Station</t>
  </si>
  <si>
    <t>Huyton Bus Station (12A) or Speke (201)</t>
  </si>
  <si>
    <t>Liverpool One Bus Station</t>
  </si>
  <si>
    <t>Formby</t>
  </si>
  <si>
    <t>Crossens</t>
  </si>
  <si>
    <t>Crosby (62A) or Broadgreen Hospital (102)</t>
  </si>
  <si>
    <t>Aintree University Hospital</t>
  </si>
  <si>
    <t>New Brighton</t>
  </si>
  <si>
    <t>Clatterbridge Hospital</t>
  </si>
  <si>
    <t>Mill Park</t>
  </si>
  <si>
    <t>Christmas day</t>
  </si>
  <si>
    <t>1203-1911</t>
  </si>
  <si>
    <t>1155-1911</t>
  </si>
  <si>
    <t>1238-1905</t>
  </si>
  <si>
    <t>1300-1649</t>
  </si>
  <si>
    <t>1155-1917</t>
  </si>
  <si>
    <t>1158-1823</t>
  </si>
  <si>
    <t>1200-1924</t>
  </si>
  <si>
    <t>1210-1830</t>
  </si>
  <si>
    <t>20+1 W/chair</t>
  </si>
  <si>
    <t>Summary of contracts in Tender Round 311 Christmas Day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</si>
</sst>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6" borderId="0" xfId="0" applyFont="1" applyFill="1"/>
    <xf numFmtId="0" fontId="4" fillId="0" borderId="2" xfId="0" applyFont="1" applyBorder="1"/>
    <xf numFmtId="0" fontId="4" fillId="7" borderId="2" xfId="0" applyFont="1" applyFill="1" applyBorder="1"/>
    <xf numFmtId="0" fontId="4" fillId="7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6" fontId="0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left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G23" sqref="G23"/>
    </sheetView>
  </sheetViews>
  <sheetFormatPr defaultColWidth="9.140625" defaultRowHeight="15" x14ac:dyDescent="0.25"/>
  <cols>
    <col min="1" max="1" width="13.28515625" style="5" customWidth="1"/>
    <col min="2" max="2" width="9.140625" style="5"/>
    <col min="3" max="3" width="14.5703125" style="5" customWidth="1"/>
    <col min="4" max="5" width="10.7109375" style="5" bestFit="1" customWidth="1"/>
    <col min="6" max="6" width="39.7109375" style="5" bestFit="1" customWidth="1"/>
    <col min="7" max="7" width="44.28515625" style="5" bestFit="1" customWidth="1"/>
    <col min="8" max="8" width="14.5703125" style="5" bestFit="1" customWidth="1"/>
    <col min="9" max="9" width="12.28515625" style="5" customWidth="1"/>
    <col min="10" max="10" width="15.28515625" style="5" bestFit="1" customWidth="1"/>
    <col min="11" max="11" width="9.7109375" style="5" bestFit="1" customWidth="1"/>
    <col min="12" max="12" width="14.42578125" style="5" customWidth="1"/>
    <col min="13" max="13" width="9.5703125" style="5" bestFit="1" customWidth="1"/>
    <col min="14" max="14" width="12.42578125" style="5" bestFit="1" customWidth="1"/>
    <col min="15" max="15" width="11.140625" style="5" customWidth="1"/>
    <col min="16" max="16384" width="9.140625" style="5"/>
  </cols>
  <sheetData>
    <row r="1" spans="1:15" ht="21" x14ac:dyDescent="0.25">
      <c r="B1" s="39" t="s">
        <v>74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ht="15.75" thickBot="1" x14ac:dyDescent="0.3"/>
    <row r="3" spans="1:15" ht="30" customHeight="1" x14ac:dyDescent="0.25">
      <c r="A3" s="44" t="s">
        <v>26</v>
      </c>
      <c r="B3" s="40" t="s">
        <v>10</v>
      </c>
      <c r="C3" s="40" t="s">
        <v>9</v>
      </c>
      <c r="D3" s="42" t="s">
        <v>8</v>
      </c>
      <c r="E3" s="42" t="s">
        <v>7</v>
      </c>
      <c r="F3" s="42" t="s">
        <v>2</v>
      </c>
      <c r="G3" s="42" t="s">
        <v>3</v>
      </c>
      <c r="H3" s="42" t="s">
        <v>0</v>
      </c>
      <c r="I3" s="42"/>
      <c r="J3" s="42" t="s">
        <v>1</v>
      </c>
      <c r="K3" s="42"/>
      <c r="L3" s="42" t="s">
        <v>25</v>
      </c>
      <c r="M3" s="42"/>
      <c r="N3" s="40" t="s">
        <v>6</v>
      </c>
      <c r="O3" s="46" t="s">
        <v>11</v>
      </c>
    </row>
    <row r="4" spans="1:15" ht="15.75" thickBot="1" x14ac:dyDescent="0.3">
      <c r="A4" s="45"/>
      <c r="B4" s="41"/>
      <c r="C4" s="41"/>
      <c r="D4" s="43"/>
      <c r="E4" s="43"/>
      <c r="F4" s="43"/>
      <c r="G4" s="43"/>
      <c r="H4" s="30" t="s">
        <v>4</v>
      </c>
      <c r="I4" s="30" t="s">
        <v>5</v>
      </c>
      <c r="J4" s="30" t="s">
        <v>4</v>
      </c>
      <c r="K4" s="30" t="s">
        <v>5</v>
      </c>
      <c r="L4" s="30" t="s">
        <v>4</v>
      </c>
      <c r="M4" s="30" t="s">
        <v>5</v>
      </c>
      <c r="N4" s="41"/>
      <c r="O4" s="47"/>
    </row>
    <row r="5" spans="1:15" x14ac:dyDescent="0.25">
      <c r="A5" s="28" t="s">
        <v>27</v>
      </c>
      <c r="B5" s="28" t="s">
        <v>35</v>
      </c>
      <c r="C5" s="31" t="s">
        <v>43</v>
      </c>
      <c r="D5" s="37" t="s">
        <v>51</v>
      </c>
      <c r="E5" s="37" t="s">
        <v>52</v>
      </c>
      <c r="F5" s="32" t="s">
        <v>53</v>
      </c>
      <c r="G5" s="32" t="s">
        <v>54</v>
      </c>
      <c r="H5" s="32" t="s">
        <v>64</v>
      </c>
      <c r="I5" s="32" t="s">
        <v>65</v>
      </c>
      <c r="J5" s="29"/>
      <c r="K5" s="29"/>
      <c r="L5" s="29"/>
      <c r="M5" s="29"/>
      <c r="N5" s="33" t="s">
        <v>73</v>
      </c>
      <c r="O5" s="29"/>
    </row>
    <row r="6" spans="1:15" x14ac:dyDescent="0.25">
      <c r="A6" s="2" t="s">
        <v>28</v>
      </c>
      <c r="B6" s="2" t="s">
        <v>36</v>
      </c>
      <c r="C6" s="34" t="s">
        <v>44</v>
      </c>
      <c r="D6" s="38" t="s">
        <v>51</v>
      </c>
      <c r="E6" s="38" t="s">
        <v>52</v>
      </c>
      <c r="F6" s="35" t="s">
        <v>55</v>
      </c>
      <c r="G6" s="35" t="s">
        <v>54</v>
      </c>
      <c r="H6" s="35" t="s">
        <v>64</v>
      </c>
      <c r="I6" s="35" t="s">
        <v>66</v>
      </c>
      <c r="J6" s="4"/>
      <c r="K6" s="27"/>
      <c r="L6" s="4"/>
      <c r="M6" s="8"/>
      <c r="N6" s="36" t="s">
        <v>73</v>
      </c>
      <c r="O6" s="25"/>
    </row>
    <row r="7" spans="1:15" x14ac:dyDescent="0.25">
      <c r="A7" s="2" t="s">
        <v>29</v>
      </c>
      <c r="B7" s="2" t="s">
        <v>37</v>
      </c>
      <c r="C7" s="34" t="s">
        <v>45</v>
      </c>
      <c r="D7" s="38" t="s">
        <v>51</v>
      </c>
      <c r="E7" s="38" t="s">
        <v>52</v>
      </c>
      <c r="F7" s="35" t="s">
        <v>56</v>
      </c>
      <c r="G7" s="35" t="s">
        <v>56</v>
      </c>
      <c r="H7" s="35" t="s">
        <v>64</v>
      </c>
      <c r="I7" s="35" t="s">
        <v>67</v>
      </c>
      <c r="J7" s="1"/>
      <c r="K7" s="1"/>
      <c r="L7" s="1"/>
      <c r="M7" s="1"/>
      <c r="N7" s="36" t="s">
        <v>73</v>
      </c>
      <c r="O7" s="26"/>
    </row>
    <row r="8" spans="1:15" x14ac:dyDescent="0.25">
      <c r="A8" s="2" t="s">
        <v>30</v>
      </c>
      <c r="B8" s="2" t="s">
        <v>38</v>
      </c>
      <c r="C8" s="34" t="s">
        <v>46</v>
      </c>
      <c r="D8" s="38" t="s">
        <v>51</v>
      </c>
      <c r="E8" s="38" t="s">
        <v>52</v>
      </c>
      <c r="F8" s="35" t="s">
        <v>57</v>
      </c>
      <c r="G8" s="35" t="s">
        <v>58</v>
      </c>
      <c r="H8" s="35" t="s">
        <v>64</v>
      </c>
      <c r="I8" s="35" t="s">
        <v>68</v>
      </c>
      <c r="J8" s="1"/>
      <c r="K8" s="1"/>
      <c r="L8" s="1"/>
      <c r="M8" s="1"/>
      <c r="N8" s="36" t="s">
        <v>73</v>
      </c>
      <c r="O8" s="26"/>
    </row>
    <row r="9" spans="1:15" x14ac:dyDescent="0.25">
      <c r="A9" s="2" t="s">
        <v>31</v>
      </c>
      <c r="B9" s="2" t="s">
        <v>39</v>
      </c>
      <c r="C9" s="34" t="s">
        <v>47</v>
      </c>
      <c r="D9" s="38" t="s">
        <v>51</v>
      </c>
      <c r="E9" s="38" t="s">
        <v>52</v>
      </c>
      <c r="F9" s="35" t="s">
        <v>59</v>
      </c>
      <c r="G9" s="35" t="s">
        <v>60</v>
      </c>
      <c r="H9" s="35" t="s">
        <v>64</v>
      </c>
      <c r="I9" s="35" t="s">
        <v>69</v>
      </c>
      <c r="J9" s="1"/>
      <c r="K9" s="1"/>
      <c r="L9" s="2"/>
      <c r="M9" s="1"/>
      <c r="N9" s="36" t="s">
        <v>73</v>
      </c>
      <c r="O9" s="26"/>
    </row>
    <row r="10" spans="1:15" x14ac:dyDescent="0.25">
      <c r="A10" s="2" t="s">
        <v>32</v>
      </c>
      <c r="B10" s="2" t="s">
        <v>40</v>
      </c>
      <c r="C10" s="34" t="s">
        <v>48</v>
      </c>
      <c r="D10" s="38" t="s">
        <v>51</v>
      </c>
      <c r="E10" s="38" t="s">
        <v>52</v>
      </c>
      <c r="F10" s="35" t="s">
        <v>61</v>
      </c>
      <c r="G10" s="35" t="s">
        <v>62</v>
      </c>
      <c r="H10" s="35" t="s">
        <v>64</v>
      </c>
      <c r="I10" s="35" t="s">
        <v>70</v>
      </c>
      <c r="J10" s="1"/>
      <c r="K10" s="1"/>
      <c r="L10" s="1"/>
      <c r="M10" s="1"/>
      <c r="N10" s="36" t="s">
        <v>73</v>
      </c>
      <c r="O10" s="26"/>
    </row>
    <row r="11" spans="1:15" x14ac:dyDescent="0.25">
      <c r="A11" s="2" t="s">
        <v>33</v>
      </c>
      <c r="B11" s="2" t="s">
        <v>41</v>
      </c>
      <c r="C11" s="34" t="s">
        <v>49</v>
      </c>
      <c r="D11" s="38" t="s">
        <v>51</v>
      </c>
      <c r="E11" s="38" t="s">
        <v>52</v>
      </c>
      <c r="F11" s="35" t="s">
        <v>63</v>
      </c>
      <c r="G11" s="35" t="s">
        <v>61</v>
      </c>
      <c r="H11" s="35" t="s">
        <v>64</v>
      </c>
      <c r="I11" s="35" t="s">
        <v>71</v>
      </c>
      <c r="J11" s="1"/>
      <c r="K11" s="1"/>
      <c r="L11" s="1"/>
      <c r="M11" s="1"/>
      <c r="N11" s="36" t="s">
        <v>73</v>
      </c>
      <c r="O11" s="26"/>
    </row>
    <row r="12" spans="1:15" x14ac:dyDescent="0.25">
      <c r="A12" s="2" t="s">
        <v>34</v>
      </c>
      <c r="B12" s="2" t="s">
        <v>42</v>
      </c>
      <c r="C12" s="34" t="s">
        <v>50</v>
      </c>
      <c r="D12" s="38" t="s">
        <v>51</v>
      </c>
      <c r="E12" s="38" t="s">
        <v>52</v>
      </c>
      <c r="F12" s="35" t="s">
        <v>53</v>
      </c>
      <c r="G12" s="35" t="s">
        <v>53</v>
      </c>
      <c r="H12" s="35" t="s">
        <v>64</v>
      </c>
      <c r="I12" s="35" t="s">
        <v>72</v>
      </c>
      <c r="J12" s="1"/>
      <c r="K12" s="1"/>
      <c r="L12" s="1"/>
      <c r="M12" s="1"/>
      <c r="N12" s="36" t="s">
        <v>73</v>
      </c>
      <c r="O12" s="26"/>
    </row>
    <row r="13" spans="1:15" x14ac:dyDescent="0.25">
      <c r="A13" s="3"/>
      <c r="B13" s="1"/>
      <c r="C13" s="3"/>
      <c r="D13" s="6"/>
      <c r="E13" s="7"/>
      <c r="F13" s="3"/>
      <c r="G13" s="3"/>
      <c r="H13" s="1"/>
      <c r="I13" s="3"/>
      <c r="J13" s="1"/>
      <c r="K13" s="1"/>
      <c r="L13" s="1"/>
      <c r="M13" s="1"/>
      <c r="N13" s="1"/>
      <c r="O13" s="26"/>
    </row>
    <row r="15" spans="1:15" x14ac:dyDescent="0.25">
      <c r="B15" s="9"/>
    </row>
    <row r="16" spans="1:15" x14ac:dyDescent="0.25">
      <c r="B16" s="9"/>
    </row>
    <row r="17" spans="2:2" x14ac:dyDescent="0.25">
      <c r="B17" s="9"/>
    </row>
    <row r="18" spans="2:2" x14ac:dyDescent="0.25">
      <c r="B18" s="9" t="s">
        <v>13</v>
      </c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 t="s">
        <v>14</v>
      </c>
    </row>
  </sheetData>
  <mergeCells count="13">
    <mergeCell ref="A3:A4"/>
    <mergeCell ref="O3:O4"/>
    <mergeCell ref="J3:K3"/>
    <mergeCell ref="L3:M3"/>
    <mergeCell ref="H3:I3"/>
    <mergeCell ref="B1:N1"/>
    <mergeCell ref="N3:N4"/>
    <mergeCell ref="G3:G4"/>
    <mergeCell ref="F3:F4"/>
    <mergeCell ref="E3:E4"/>
    <mergeCell ref="D3:D4"/>
    <mergeCell ref="C3:C4"/>
    <mergeCell ref="B3:B4"/>
  </mergeCells>
  <conditionalFormatting sqref="C5:C12">
    <cfRule type="cellIs" dxfId="0" priority="1" operator="lessThan">
      <formula>1</formula>
    </cfRule>
  </conditionalFormatting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G26" sqref="G26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3.7109375" bestFit="1" customWidth="1"/>
    <col min="4" max="4" width="14.42578125" bestFit="1" customWidth="1"/>
    <col min="5" max="5" width="9.7109375" bestFit="1" customWidth="1"/>
  </cols>
  <sheetData>
    <row r="5" spans="1:5" ht="15.75" thickBot="1" x14ac:dyDescent="0.3"/>
    <row r="6" spans="1:5" ht="19.5" thickBot="1" x14ac:dyDescent="0.35">
      <c r="A6" s="10"/>
      <c r="B6" s="11"/>
      <c r="C6" s="12" t="s">
        <v>15</v>
      </c>
      <c r="D6" s="12" t="s">
        <v>16</v>
      </c>
      <c r="E6" s="13" t="s">
        <v>17</v>
      </c>
    </row>
    <row r="7" spans="1:5" ht="18.75" thickBot="1" x14ac:dyDescent="0.3">
      <c r="A7" s="48" t="s">
        <v>21</v>
      </c>
      <c r="B7" s="14" t="s">
        <v>18</v>
      </c>
      <c r="C7" s="15">
        <v>69</v>
      </c>
      <c r="D7" s="15">
        <v>51.5</v>
      </c>
      <c r="E7" s="16">
        <v>55</v>
      </c>
    </row>
    <row r="8" spans="1:5" ht="18.75" thickBot="1" x14ac:dyDescent="0.3">
      <c r="A8" s="49"/>
      <c r="B8" s="17" t="s">
        <v>23</v>
      </c>
      <c r="C8" s="15">
        <v>57</v>
      </c>
      <c r="D8" s="15">
        <v>47</v>
      </c>
      <c r="E8" s="16">
        <v>47</v>
      </c>
    </row>
    <row r="9" spans="1:5" ht="18.75" thickBot="1" x14ac:dyDescent="0.3">
      <c r="A9" s="50"/>
      <c r="B9" s="18" t="s">
        <v>19</v>
      </c>
      <c r="C9" s="15">
        <f>SUM(C7-C8)</f>
        <v>12</v>
      </c>
      <c r="D9" s="15">
        <f t="shared" ref="D9:E9" si="0">SUM(D7-D8)</f>
        <v>4.5</v>
      </c>
      <c r="E9" s="15">
        <f t="shared" si="0"/>
        <v>8</v>
      </c>
    </row>
    <row r="10" spans="1:5" ht="19.5" thickBot="1" x14ac:dyDescent="0.35">
      <c r="A10" s="10"/>
      <c r="B10" s="11"/>
      <c r="C10" s="12" t="s">
        <v>15</v>
      </c>
      <c r="D10" s="12" t="s">
        <v>16</v>
      </c>
      <c r="E10" s="13" t="s">
        <v>17</v>
      </c>
    </row>
    <row r="11" spans="1:5" ht="18.75" thickBot="1" x14ac:dyDescent="0.3">
      <c r="A11" s="48" t="s">
        <v>20</v>
      </c>
      <c r="B11" s="14" t="s">
        <v>18</v>
      </c>
      <c r="C11" s="15">
        <v>78</v>
      </c>
      <c r="D11" s="15">
        <v>52.5</v>
      </c>
      <c r="E11" s="16">
        <v>56</v>
      </c>
    </row>
    <row r="12" spans="1:5" ht="18.75" thickBot="1" x14ac:dyDescent="0.3">
      <c r="A12" s="49"/>
      <c r="B12" s="17" t="s">
        <v>23</v>
      </c>
      <c r="C12" s="15">
        <v>61</v>
      </c>
      <c r="D12" s="15">
        <v>47</v>
      </c>
      <c r="E12" s="16">
        <v>47</v>
      </c>
    </row>
    <row r="13" spans="1:5" ht="18.75" thickBot="1" x14ac:dyDescent="0.3">
      <c r="A13" s="50"/>
      <c r="B13" s="18" t="s">
        <v>19</v>
      </c>
      <c r="C13" s="15">
        <f>SUM(C11-C12)</f>
        <v>17</v>
      </c>
      <c r="D13" s="15">
        <f t="shared" ref="D13:E13" si="1">SUM(D11-D12)</f>
        <v>5.5</v>
      </c>
      <c r="E13" s="15">
        <f t="shared" si="1"/>
        <v>9</v>
      </c>
    </row>
    <row r="14" spans="1:5" ht="11.25" customHeight="1" thickBot="1" x14ac:dyDescent="0.35">
      <c r="A14" s="10"/>
      <c r="B14" s="10"/>
      <c r="C14" s="21"/>
      <c r="D14" s="21"/>
      <c r="E14" s="21"/>
    </row>
    <row r="15" spans="1:5" ht="19.5" thickBot="1" x14ac:dyDescent="0.35">
      <c r="A15" s="19">
        <v>133</v>
      </c>
      <c r="B15" s="17" t="s">
        <v>23</v>
      </c>
      <c r="C15" s="23"/>
      <c r="D15" s="24">
        <v>2</v>
      </c>
      <c r="E15" s="23"/>
    </row>
    <row r="16" spans="1:5" ht="11.25" customHeight="1" thickBot="1" x14ac:dyDescent="0.35">
      <c r="A16" s="10"/>
      <c r="B16" s="10"/>
      <c r="C16" s="21"/>
      <c r="D16" s="21"/>
      <c r="E16" s="21"/>
    </row>
    <row r="17" spans="1:5" ht="19.5" thickBot="1" x14ac:dyDescent="0.35">
      <c r="A17" s="22" t="s">
        <v>12</v>
      </c>
      <c r="B17" s="17" t="s">
        <v>23</v>
      </c>
      <c r="C17" s="15"/>
      <c r="D17" s="15">
        <v>10</v>
      </c>
      <c r="E17" s="16"/>
    </row>
    <row r="18" spans="1:5" ht="11.25" customHeight="1" thickBot="1" x14ac:dyDescent="0.35">
      <c r="A18" s="10"/>
      <c r="B18" s="10"/>
      <c r="C18" s="21"/>
      <c r="D18" s="21"/>
      <c r="E18" s="21"/>
    </row>
    <row r="19" spans="1:5" ht="19.5" thickBot="1" x14ac:dyDescent="0.3">
      <c r="A19" s="51" t="s">
        <v>24</v>
      </c>
      <c r="B19" s="52"/>
      <c r="C19" s="20"/>
      <c r="D19" s="20">
        <f>D8+D12+D15+D17</f>
        <v>106</v>
      </c>
      <c r="E19" s="20"/>
    </row>
    <row r="20" spans="1:5" ht="19.5" thickBot="1" x14ac:dyDescent="0.3">
      <c r="A20" s="53" t="s">
        <v>22</v>
      </c>
      <c r="B20" s="54"/>
      <c r="C20" s="20">
        <f>C9+C13</f>
        <v>29</v>
      </c>
      <c r="D20" s="20">
        <f t="shared" ref="D20:E20" si="2">D9+D13</f>
        <v>10</v>
      </c>
      <c r="E20" s="20">
        <f t="shared" si="2"/>
        <v>17</v>
      </c>
    </row>
  </sheetData>
  <mergeCells count="4">
    <mergeCell ref="A11:A13"/>
    <mergeCell ref="A7:A9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Merseytravel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Ackers, Simon</dc:creator>
  <cp:lastModifiedBy>McMinnis, Lisa</cp:lastModifiedBy>
  <cp:lastPrinted>2019-09-16T14:43:44Z</cp:lastPrinted>
  <dcterms:created xsi:type="dcterms:W3CDTF">2014-10-22T08:19:09Z</dcterms:created>
  <dcterms:modified xsi:type="dcterms:W3CDTF">2019-09-17T08:48:06Z</dcterms:modified>
</cp:coreProperties>
</file>