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5 BS Parking\Cashless Parking 2019\5) Tender Docs\Final Tender Docs\"/>
    </mc:Choice>
  </mc:AlternateContent>
  <workbookProtection workbookAlgorithmName="SHA-512" workbookHashValue="+c2i8YtK+U5jJAsNe6QsexpesHfYWiDr74JPgl3dCaIYQ01JNw6sYrmq+1dyEmQ6glY+pBGDUyNu4i6z49j9Fg==" workbookSaltValue="6Y+2NJYKpkD8i3D+nwthfQ==" workbookSpinCount="100000" lockStructure="1"/>
  <bookViews>
    <workbookView xWindow="28680" yWindow="-120" windowWidth="24240" windowHeight="13140"/>
  </bookViews>
  <sheets>
    <sheet name="Cover Sheet" sheetId="6" r:id="rId1"/>
    <sheet name="Transaction Charges" sheetId="3" r:id="rId2"/>
    <sheet name="Messages" sheetId="4" r:id="rId3"/>
    <sheet name="Additional Items &amp; Services" sheetId="5" r:id="rId4"/>
  </sheets>
  <definedNames>
    <definedName name="_xlnm.Print_Area" localSheetId="2">Messages!$A$3:$D$13</definedName>
    <definedName name="_xlnm.Print_Area" localSheetId="1">'Transaction Charges'!$A$3:$D$10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3" l="1"/>
  <c r="D14" i="3" l="1"/>
  <c r="P14" i="3" s="1"/>
  <c r="D15" i="3"/>
  <c r="O15" i="3"/>
  <c r="P15" i="3" l="1"/>
  <c r="D6" i="3"/>
  <c r="D7" i="3"/>
  <c r="D8" i="3"/>
  <c r="D9" i="3"/>
  <c r="D10" i="3"/>
  <c r="O9" i="3"/>
  <c r="P9" i="3" l="1"/>
  <c r="O6" i="3"/>
  <c r="O7" i="3"/>
  <c r="O8" i="3"/>
  <c r="O10" i="3"/>
  <c r="O5" i="3"/>
  <c r="P10" i="3" l="1"/>
  <c r="P6" i="3"/>
  <c r="P8" i="3"/>
  <c r="P7" i="3"/>
  <c r="D5" i="3"/>
  <c r="P5" i="3" s="1"/>
  <c r="B17" i="3" s="1"/>
</calcChain>
</file>

<file path=xl/sharedStrings.xml><?xml version="1.0" encoding="utf-8"?>
<sst xmlns="http://schemas.openxmlformats.org/spreadsheetml/2006/main" count="168" uniqueCount="77">
  <si>
    <t>Unit of measure</t>
  </si>
  <si>
    <t>Price per U-O-M</t>
  </si>
  <si>
    <t>per sticker</t>
  </si>
  <si>
    <t>per sign</t>
  </si>
  <si>
    <t>per message</t>
  </si>
  <si>
    <t>Comment</t>
  </si>
  <si>
    <t>Confirmation / Reminder / Extend via Push notification to End User</t>
  </si>
  <si>
    <t>Confirmation / Reminder / Extend via Interactive Voice Response (IVR)</t>
  </si>
  <si>
    <t>Confirmation / Reminder / Extend via Mobile App</t>
  </si>
  <si>
    <t>Tariff Change / Dynamic Pricing</t>
  </si>
  <si>
    <t>Add / Remove Locations</t>
  </si>
  <si>
    <t>Paper Payment Receipt for End User</t>
  </si>
  <si>
    <t xml:space="preserve">Launch Day / Marketing Day </t>
  </si>
  <si>
    <t>Integration with other parking related software</t>
  </si>
  <si>
    <t xml:space="preserve">Description </t>
  </si>
  <si>
    <t>Confirmation / Reminder / Extend via Email</t>
  </si>
  <si>
    <t>Hard Metal Signage (incl.installation)</t>
  </si>
  <si>
    <t>Unit of measure (U-M-O)</t>
  </si>
  <si>
    <t>per change</t>
  </si>
  <si>
    <t>per location</t>
  </si>
  <si>
    <t>per receipt</t>
  </si>
  <si>
    <t>per integration</t>
  </si>
  <si>
    <t>per off-street car park</t>
  </si>
  <si>
    <t>Text Messaging Service</t>
  </si>
  <si>
    <t>Revenue Share with the Local Authority</t>
  </si>
  <si>
    <t xml:space="preserve">100,000 - 249,999 transactions p.a. </t>
  </si>
  <si>
    <t>250,000 - 499,999 transactions p.a</t>
  </si>
  <si>
    <t>500,000 - 999,999 transactions p.a</t>
  </si>
  <si>
    <t>Transaction Banding per Contract</t>
  </si>
  <si>
    <t>Charge Per Transaction
(if absorbed by the Local Authority)</t>
  </si>
  <si>
    <t>Average Charge per Transaction</t>
  </si>
  <si>
    <t xml:space="preserve">Torbay </t>
  </si>
  <si>
    <t>Devon</t>
  </si>
  <si>
    <t>East Devon</t>
  </si>
  <si>
    <t>North Devon</t>
  </si>
  <si>
    <t>Teignbridge</t>
  </si>
  <si>
    <t>Exeter</t>
  </si>
  <si>
    <t>Mid Devon</t>
  </si>
  <si>
    <t>Torridge</t>
  </si>
  <si>
    <t>South Hams</t>
  </si>
  <si>
    <t>West Devon</t>
  </si>
  <si>
    <t>n/a</t>
  </si>
  <si>
    <t>Charge per U-O-M*</t>
  </si>
  <si>
    <t>Confirmation / Reminder / Extend via SMS to End User</t>
  </si>
  <si>
    <t>No. of Transactions 2018/2019</t>
  </si>
  <si>
    <t>Total Annual Charges
(Average)</t>
  </si>
  <si>
    <t>* Maximum charge permitted is £0.10</t>
  </si>
  <si>
    <t>0 - 99,999 transactions p.a.</t>
  </si>
  <si>
    <t>1,000,000 - 1,999,999 transactions p.a</t>
  </si>
  <si>
    <t>2,000,000+ transactions p.a.</t>
  </si>
  <si>
    <t>Total Annual Charges per Band
(Average)</t>
  </si>
  <si>
    <t>Annual No of Transactions
(Banded)</t>
  </si>
  <si>
    <t>Please complete the pricing matrix below</t>
  </si>
  <si>
    <t>Minimum Charge per Transaction
(if passed to the end user as an 'administration charge')</t>
  </si>
  <si>
    <t>For Information Only</t>
  </si>
  <si>
    <t>Part 5 Pricing</t>
  </si>
  <si>
    <t>Contract Reference:</t>
  </si>
  <si>
    <t>TBS0819</t>
  </si>
  <si>
    <t>Contract Title:</t>
  </si>
  <si>
    <t>Cashless Parking (Pay-by-Mobile)</t>
  </si>
  <si>
    <t>Return Date:</t>
  </si>
  <si>
    <t>Return Time:</t>
  </si>
  <si>
    <t>12:00 Noon</t>
  </si>
  <si>
    <t>Return To:</t>
  </si>
  <si>
    <t>www.supplyingthesouthwest.org.uk</t>
  </si>
  <si>
    <t>Applicant Name:</t>
  </si>
  <si>
    <t xml:space="preserve">The percentage of the Supplier's revenue received from each message shared with the Local Authority </t>
  </si>
  <si>
    <t xml:space="preserve">% share to the Local Authority from each message sent by the Supplier to the end user </t>
  </si>
  <si>
    <t>Monthly Permit</t>
  </si>
  <si>
    <t>3 Day / Weekly Permit</t>
  </si>
  <si>
    <t>100*</t>
  </si>
  <si>
    <t>* estimated</t>
  </si>
  <si>
    <t>Machine (Sticker) Signage</t>
  </si>
  <si>
    <t>per day (7 working hours)</t>
  </si>
  <si>
    <t>Training Day</t>
  </si>
  <si>
    <r>
      <t xml:space="preserve">Please complete the pricing matrix below for activities </t>
    </r>
    <r>
      <rPr>
        <b/>
        <u/>
        <sz val="10"/>
        <color theme="1"/>
        <rFont val="Verdana"/>
        <family val="2"/>
      </rPr>
      <t>OUTSIDE</t>
    </r>
    <r>
      <rPr>
        <b/>
        <sz val="10"/>
        <color theme="1"/>
        <rFont val="Verdana"/>
        <family val="2"/>
      </rPr>
      <t xml:space="preserve"> of Contract implementation activities</t>
    </r>
  </si>
  <si>
    <t>Thursday 19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</si>
</sst>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0;[Red]\-&quot;£&quot;#,##0.000"/>
    <numFmt numFmtId="165" formatCode="&quot;£&quot;#,##0.00"/>
    <numFmt numFmtId="166" formatCode="0.00000000"/>
    <numFmt numFmtId="167" formatCode="&quot;£&quot;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u/>
      <sz val="8.5"/>
      <color indexed="12"/>
      <name val="Arial"/>
      <family val="2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u/>
      <sz val="20"/>
      <color theme="1"/>
      <name val="Verdana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b/>
      <sz val="24"/>
      <color rgb="FF0070C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u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0" xfId="4" applyFont="1" applyFill="1" applyBorder="1" applyAlignment="1" applyProtection="1">
      <alignment horizontal="left" vertical="center" wrapText="1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8" fontId="3" fillId="4" borderId="0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67" fontId="8" fillId="4" borderId="1" xfId="0" applyNumberFormat="1" applyFont="1" applyFill="1" applyBorder="1" applyAlignment="1" applyProtection="1">
      <alignment horizontal="center" vertical="center"/>
    </xf>
    <xf numFmtId="3" fontId="8" fillId="4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165" fontId="9" fillId="3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12" fillId="4" borderId="9" xfId="0" applyFont="1" applyFill="1" applyBorder="1" applyAlignment="1" applyProtection="1">
      <alignment horizontal="left" vertical="center" wrapText="1"/>
    </xf>
    <xf numFmtId="0" fontId="13" fillId="4" borderId="10" xfId="0" applyFont="1" applyFill="1" applyBorder="1" applyAlignment="1" applyProtection="1">
      <alignment horizontal="left" vertical="center" wrapText="1"/>
    </xf>
    <xf numFmtId="0" fontId="0" fillId="4" borderId="0" xfId="0" applyFill="1" applyAlignment="1" applyProtection="1">
      <alignment vertical="center"/>
    </xf>
    <xf numFmtId="0" fontId="12" fillId="4" borderId="11" xfId="0" applyFont="1" applyFill="1" applyBorder="1" applyAlignment="1" applyProtection="1">
      <alignment horizontal="left" vertical="center" wrapText="1"/>
    </xf>
    <xf numFmtId="0" fontId="13" fillId="4" borderId="1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8" fontId="3" fillId="4" borderId="0" xfId="0" applyNumberFormat="1" applyFont="1" applyFill="1" applyBorder="1" applyAlignment="1" applyProtection="1">
      <alignment horizontal="left" vertical="center"/>
    </xf>
    <xf numFmtId="165" fontId="3" fillId="4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3" fillId="4" borderId="1" xfId="0" quotePrefix="1" applyFont="1" applyFill="1" applyBorder="1" applyAlignment="1" applyProtection="1">
      <alignment horizontal="center" vertical="center" wrapText="1"/>
    </xf>
    <xf numFmtId="3" fontId="0" fillId="4" borderId="0" xfId="0" applyNumberFormat="1" applyFill="1" applyBorder="1" applyAlignment="1" applyProtection="1">
      <alignment horizontal="center" vertical="center"/>
    </xf>
    <xf numFmtId="166" fontId="0" fillId="4" borderId="0" xfId="0" applyNumberForma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8" fontId="3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9" fontId="3" fillId="4" borderId="1" xfId="3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left" vertical="center" wrapText="1"/>
    </xf>
  </cellXfs>
  <cellStyles count="5">
    <cellStyle name="Currency" xfId="1" builtinId="4"/>
    <cellStyle name="Hyperlink" xfId="4" builtinId="8"/>
    <cellStyle name="Hyperlink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57151</xdr:rowOff>
    </xdr:from>
    <xdr:to>
      <xdr:col>1</xdr:col>
      <xdr:colOff>3267075</xdr:colOff>
      <xdr:row>0</xdr:row>
      <xdr:rowOff>800101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57151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9"/>
  <sheetViews>
    <sheetView tabSelected="1" zoomScale="80" zoomScaleNormal="80" workbookViewId="0">
      <selection sqref="A1:B1"/>
    </sheetView>
  </sheetViews>
  <sheetFormatPr defaultRowHeight="15" customHeight="1" x14ac:dyDescent="0.25"/>
  <cols>
    <col min="1" max="1" width="38.85546875" style="16" customWidth="1"/>
    <col min="2" max="2" width="124.42578125" style="16" customWidth="1"/>
    <col min="3" max="16384" width="9.140625" style="16"/>
  </cols>
  <sheetData>
    <row r="1" spans="1:2" ht="63.75" customHeight="1" thickBot="1" x14ac:dyDescent="0.3">
      <c r="A1" s="43"/>
      <c r="B1" s="43"/>
    </row>
    <row r="2" spans="1:2" ht="50.25" customHeight="1" thickTop="1" x14ac:dyDescent="0.25">
      <c r="A2" s="44" t="s">
        <v>55</v>
      </c>
      <c r="B2" s="45"/>
    </row>
    <row r="3" spans="1:2" ht="45" customHeight="1" x14ac:dyDescent="0.25">
      <c r="A3" s="17" t="s">
        <v>56</v>
      </c>
      <c r="B3" s="18" t="s">
        <v>57</v>
      </c>
    </row>
    <row r="4" spans="1:2" ht="45" customHeight="1" x14ac:dyDescent="0.25">
      <c r="A4" s="17" t="s">
        <v>58</v>
      </c>
      <c r="B4" s="18" t="s">
        <v>59</v>
      </c>
    </row>
    <row r="5" spans="1:2" ht="45" customHeight="1" x14ac:dyDescent="0.25">
      <c r="A5" s="17" t="s">
        <v>60</v>
      </c>
      <c r="B5" s="52" t="s">
        <v>76</v>
      </c>
    </row>
    <row r="6" spans="1:2" ht="45" customHeight="1" x14ac:dyDescent="0.25">
      <c r="A6" s="17" t="s">
        <v>61</v>
      </c>
      <c r="B6" s="18" t="s">
        <v>62</v>
      </c>
    </row>
    <row r="7" spans="1:2" s="19" customFormat="1" ht="45" customHeight="1" x14ac:dyDescent="0.25">
      <c r="A7" s="17" t="s">
        <v>63</v>
      </c>
      <c r="B7" s="2" t="s">
        <v>64</v>
      </c>
    </row>
    <row r="8" spans="1:2" s="19" customFormat="1" ht="45" customHeight="1" thickBot="1" x14ac:dyDescent="0.3">
      <c r="A8" s="20" t="s">
        <v>65</v>
      </c>
      <c r="B8" s="21"/>
    </row>
    <row r="9" spans="1:2" ht="15" customHeight="1" thickTop="1" x14ac:dyDescent="0.25"/>
  </sheetData>
  <sheetProtection algorithmName="SHA-512" hashValue="187Bc30+Tk8MAQfCb/hEHKcSegiNT1yA5Ku5TdeatIHmB6yengbIf+P/7o+B3SdPdUc5IwRimP0CfNKVAEmI4A==" saltValue="ETuyZiY4ykzDlMp1Dw1W7A==" spinCount="100000" sheet="1" objects="1" scenarios="1"/>
  <mergeCells count="2">
    <mergeCell ref="A1:B1"/>
    <mergeCell ref="A2:B2"/>
  </mergeCells>
  <hyperlinks>
    <hyperlink ref="B7" r:id="rId1" display="http://www.supplyingthesouthwest.org.uk/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8"/>
  <sheetViews>
    <sheetView zoomScale="80" zoomScaleNormal="80" workbookViewId="0">
      <selection sqref="A1:B1"/>
    </sheetView>
  </sheetViews>
  <sheetFormatPr defaultRowHeight="12.75" x14ac:dyDescent="0.25"/>
  <cols>
    <col min="1" max="1" width="42.140625" style="3" bestFit="1" customWidth="1"/>
    <col min="2" max="2" width="29.28515625" style="3" bestFit="1" customWidth="1"/>
    <col min="3" max="3" width="40.7109375" style="3" bestFit="1" customWidth="1"/>
    <col min="4" max="4" width="20.28515625" style="3" customWidth="1"/>
    <col min="5" max="7" width="15.7109375" style="3" customWidth="1"/>
    <col min="8" max="8" width="15.7109375" style="4" customWidth="1"/>
    <col min="9" max="14" width="15.7109375" style="3" customWidth="1"/>
    <col min="15" max="15" width="16.42578125" style="3" bestFit="1" customWidth="1"/>
    <col min="16" max="16" width="28.42578125" style="3" customWidth="1"/>
    <col min="17" max="17" width="20.42578125" style="3" customWidth="1"/>
    <col min="18" max="16384" width="9.140625" style="3"/>
  </cols>
  <sheetData>
    <row r="1" spans="1:16" ht="15" customHeight="1" x14ac:dyDescent="0.25">
      <c r="A1" s="46" t="s">
        <v>52</v>
      </c>
      <c r="B1" s="46"/>
    </row>
    <row r="2" spans="1:16" ht="15" customHeight="1" x14ac:dyDescent="0.25">
      <c r="A2" s="5"/>
    </row>
    <row r="3" spans="1:16" ht="30" customHeight="1" x14ac:dyDescent="0.25">
      <c r="B3" s="6"/>
      <c r="E3" s="47" t="s">
        <v>44</v>
      </c>
      <c r="F3" s="48"/>
      <c r="G3" s="48"/>
      <c r="H3" s="48"/>
      <c r="I3" s="48"/>
      <c r="J3" s="48"/>
      <c r="K3" s="48"/>
      <c r="L3" s="48"/>
      <c r="M3" s="48"/>
      <c r="N3" s="49"/>
    </row>
    <row r="4" spans="1:16" ht="60" customHeight="1" x14ac:dyDescent="0.25">
      <c r="A4" s="41" t="s">
        <v>28</v>
      </c>
      <c r="B4" s="41" t="s">
        <v>29</v>
      </c>
      <c r="C4" s="41" t="s">
        <v>53</v>
      </c>
      <c r="D4" s="41" t="s">
        <v>30</v>
      </c>
      <c r="E4" s="41" t="s">
        <v>31</v>
      </c>
      <c r="F4" s="41" t="s">
        <v>32</v>
      </c>
      <c r="G4" s="41" t="s">
        <v>33</v>
      </c>
      <c r="H4" s="41" t="s">
        <v>34</v>
      </c>
      <c r="I4" s="41" t="s">
        <v>35</v>
      </c>
      <c r="J4" s="41" t="s">
        <v>36</v>
      </c>
      <c r="K4" s="41" t="s">
        <v>37</v>
      </c>
      <c r="L4" s="41" t="s">
        <v>38</v>
      </c>
      <c r="M4" s="41" t="s">
        <v>39</v>
      </c>
      <c r="N4" s="41" t="s">
        <v>40</v>
      </c>
      <c r="O4" s="41" t="s">
        <v>51</v>
      </c>
      <c r="P4" s="41" t="s">
        <v>50</v>
      </c>
    </row>
    <row r="5" spans="1:16" ht="30" customHeight="1" x14ac:dyDescent="0.25">
      <c r="A5" s="7" t="s">
        <v>47</v>
      </c>
      <c r="B5" s="1"/>
      <c r="C5" s="1"/>
      <c r="D5" s="8" t="e">
        <f>AVERAGE(B5:C5)</f>
        <v>#DIV/0!</v>
      </c>
      <c r="E5" s="9" t="s">
        <v>41</v>
      </c>
      <c r="F5" s="9" t="s">
        <v>41</v>
      </c>
      <c r="G5" s="9" t="s">
        <v>41</v>
      </c>
      <c r="H5" s="9" t="s">
        <v>41</v>
      </c>
      <c r="I5" s="10">
        <v>50568</v>
      </c>
      <c r="J5" s="9" t="s">
        <v>41</v>
      </c>
      <c r="K5" s="10">
        <v>17972</v>
      </c>
      <c r="L5" s="10">
        <v>41470</v>
      </c>
      <c r="M5" s="9" t="s">
        <v>41</v>
      </c>
      <c r="N5" s="10">
        <v>36215</v>
      </c>
      <c r="O5" s="9">
        <f>SUM(E5:N5)</f>
        <v>146225</v>
      </c>
      <c r="P5" s="11" t="e">
        <f>D5*O5</f>
        <v>#DIV/0!</v>
      </c>
    </row>
    <row r="6" spans="1:16" ht="30" customHeight="1" x14ac:dyDescent="0.25">
      <c r="A6" s="7" t="s">
        <v>25</v>
      </c>
      <c r="B6" s="1"/>
      <c r="C6" s="1"/>
      <c r="D6" s="8" t="e">
        <f t="shared" ref="D6:D10" si="0">AVERAGE(B6:C6)</f>
        <v>#DIV/0!</v>
      </c>
      <c r="E6" s="9" t="s">
        <v>41</v>
      </c>
      <c r="F6" s="9" t="s">
        <v>41</v>
      </c>
      <c r="G6" s="10">
        <v>117372</v>
      </c>
      <c r="H6" s="10">
        <v>139733</v>
      </c>
      <c r="I6" s="9" t="s">
        <v>41</v>
      </c>
      <c r="J6" s="10">
        <v>149274</v>
      </c>
      <c r="K6" s="9" t="s">
        <v>41</v>
      </c>
      <c r="L6" s="9" t="s">
        <v>41</v>
      </c>
      <c r="M6" s="10">
        <v>139144</v>
      </c>
      <c r="N6" s="9" t="s">
        <v>41</v>
      </c>
      <c r="O6" s="9">
        <f t="shared" ref="O6:O10" si="1">SUM(E6:N6)</f>
        <v>545523</v>
      </c>
      <c r="P6" s="11" t="e">
        <f t="shared" ref="P6:P10" si="2">D6*O6</f>
        <v>#DIV/0!</v>
      </c>
    </row>
    <row r="7" spans="1:16" ht="30" customHeight="1" x14ac:dyDescent="0.25">
      <c r="A7" s="7" t="s">
        <v>26</v>
      </c>
      <c r="B7" s="1"/>
      <c r="C7" s="1"/>
      <c r="D7" s="8" t="e">
        <f t="shared" si="0"/>
        <v>#DIV/0!</v>
      </c>
      <c r="E7" s="10">
        <v>250904</v>
      </c>
      <c r="F7" s="10">
        <v>251610</v>
      </c>
      <c r="G7" s="9" t="s">
        <v>41</v>
      </c>
      <c r="H7" s="9" t="s">
        <v>41</v>
      </c>
      <c r="I7" s="9" t="s">
        <v>41</v>
      </c>
      <c r="J7" s="9" t="s">
        <v>41</v>
      </c>
      <c r="K7" s="9" t="s">
        <v>41</v>
      </c>
      <c r="L7" s="9" t="s">
        <v>41</v>
      </c>
      <c r="M7" s="9" t="s">
        <v>41</v>
      </c>
      <c r="N7" s="9" t="s">
        <v>41</v>
      </c>
      <c r="O7" s="9">
        <f>SUM(E7:N7)</f>
        <v>502514</v>
      </c>
      <c r="P7" s="11" t="e">
        <f t="shared" si="2"/>
        <v>#DIV/0!</v>
      </c>
    </row>
    <row r="8" spans="1:16" ht="30" customHeight="1" x14ac:dyDescent="0.25">
      <c r="A8" s="7" t="s">
        <v>27</v>
      </c>
      <c r="B8" s="1"/>
      <c r="C8" s="1"/>
      <c r="D8" s="8" t="e">
        <f t="shared" si="0"/>
        <v>#DIV/0!</v>
      </c>
      <c r="E8" s="9" t="s">
        <v>41</v>
      </c>
      <c r="F8" s="9" t="s">
        <v>41</v>
      </c>
      <c r="G8" s="9" t="s">
        <v>41</v>
      </c>
      <c r="H8" s="9" t="s">
        <v>41</v>
      </c>
      <c r="I8" s="9" t="s">
        <v>41</v>
      </c>
      <c r="J8" s="9" t="s">
        <v>41</v>
      </c>
      <c r="K8" s="9" t="s">
        <v>41</v>
      </c>
      <c r="L8" s="9" t="s">
        <v>41</v>
      </c>
      <c r="M8" s="9" t="s">
        <v>41</v>
      </c>
      <c r="N8" s="9" t="s">
        <v>41</v>
      </c>
      <c r="O8" s="9">
        <f t="shared" si="1"/>
        <v>0</v>
      </c>
      <c r="P8" s="11" t="e">
        <f t="shared" si="2"/>
        <v>#DIV/0!</v>
      </c>
    </row>
    <row r="9" spans="1:16" ht="30" customHeight="1" x14ac:dyDescent="0.25">
      <c r="A9" s="7" t="s">
        <v>48</v>
      </c>
      <c r="B9" s="1"/>
      <c r="C9" s="1"/>
      <c r="D9" s="8" t="e">
        <f t="shared" si="0"/>
        <v>#DIV/0!</v>
      </c>
      <c r="E9" s="9" t="s">
        <v>41</v>
      </c>
      <c r="F9" s="9" t="s">
        <v>41</v>
      </c>
      <c r="G9" s="9" t="s">
        <v>41</v>
      </c>
      <c r="H9" s="9" t="s">
        <v>41</v>
      </c>
      <c r="I9" s="9" t="s">
        <v>41</v>
      </c>
      <c r="J9" s="9" t="s">
        <v>41</v>
      </c>
      <c r="K9" s="9" t="s">
        <v>41</v>
      </c>
      <c r="L9" s="9" t="s">
        <v>41</v>
      </c>
      <c r="M9" s="9" t="s">
        <v>41</v>
      </c>
      <c r="N9" s="9" t="s">
        <v>41</v>
      </c>
      <c r="O9" s="9">
        <f t="shared" ref="O9" si="3">SUM(E9:N9)</f>
        <v>0</v>
      </c>
      <c r="P9" s="11" t="e">
        <f t="shared" ref="P9" si="4">D9*O9</f>
        <v>#DIV/0!</v>
      </c>
    </row>
    <row r="10" spans="1:16" ht="30" customHeight="1" x14ac:dyDescent="0.25">
      <c r="A10" s="7" t="s">
        <v>49</v>
      </c>
      <c r="B10" s="1"/>
      <c r="C10" s="1"/>
      <c r="D10" s="8" t="e">
        <f t="shared" si="0"/>
        <v>#DIV/0!</v>
      </c>
      <c r="E10" s="9" t="s">
        <v>41</v>
      </c>
      <c r="F10" s="9" t="s">
        <v>41</v>
      </c>
      <c r="G10" s="9" t="s">
        <v>41</v>
      </c>
      <c r="H10" s="9" t="s">
        <v>41</v>
      </c>
      <c r="I10" s="9" t="s">
        <v>41</v>
      </c>
      <c r="J10" s="9" t="s">
        <v>41</v>
      </c>
      <c r="K10" s="9" t="s">
        <v>41</v>
      </c>
      <c r="L10" s="9" t="s">
        <v>41</v>
      </c>
      <c r="M10" s="9" t="s">
        <v>41</v>
      </c>
      <c r="N10" s="9" t="s">
        <v>41</v>
      </c>
      <c r="O10" s="9">
        <f t="shared" si="1"/>
        <v>0</v>
      </c>
      <c r="P10" s="11" t="e">
        <f t="shared" si="2"/>
        <v>#DIV/0!</v>
      </c>
    </row>
    <row r="11" spans="1:16" x14ac:dyDescent="0.25">
      <c r="A11" s="12"/>
      <c r="B11" s="12"/>
      <c r="C11" s="12"/>
    </row>
    <row r="12" spans="1:16" ht="30" customHeight="1" x14ac:dyDescent="0.25">
      <c r="B12" s="6"/>
      <c r="E12" s="47" t="s">
        <v>44</v>
      </c>
      <c r="F12" s="48"/>
      <c r="G12" s="48"/>
      <c r="H12" s="48"/>
      <c r="I12" s="48"/>
      <c r="J12" s="48"/>
      <c r="K12" s="48"/>
      <c r="L12" s="48"/>
      <c r="M12" s="48"/>
      <c r="N12" s="49"/>
    </row>
    <row r="13" spans="1:16" ht="60" customHeight="1" x14ac:dyDescent="0.25">
      <c r="A13" s="41" t="s">
        <v>28</v>
      </c>
      <c r="B13" s="41" t="s">
        <v>29</v>
      </c>
      <c r="C13" s="41" t="s">
        <v>53</v>
      </c>
      <c r="D13" s="41" t="s">
        <v>30</v>
      </c>
      <c r="E13" s="41" t="s">
        <v>31</v>
      </c>
      <c r="F13" s="41" t="s">
        <v>32</v>
      </c>
      <c r="G13" s="41" t="s">
        <v>33</v>
      </c>
      <c r="H13" s="41" t="s">
        <v>34</v>
      </c>
      <c r="I13" s="41" t="s">
        <v>35</v>
      </c>
      <c r="J13" s="41" t="s">
        <v>36</v>
      </c>
      <c r="K13" s="41" t="s">
        <v>37</v>
      </c>
      <c r="L13" s="41" t="s">
        <v>38</v>
      </c>
      <c r="M13" s="41" t="s">
        <v>39</v>
      </c>
      <c r="N13" s="41" t="s">
        <v>40</v>
      </c>
      <c r="O13" s="41" t="s">
        <v>51</v>
      </c>
      <c r="P13" s="41" t="s">
        <v>50</v>
      </c>
    </row>
    <row r="14" spans="1:16" ht="30" customHeight="1" x14ac:dyDescent="0.25">
      <c r="A14" s="7" t="s">
        <v>69</v>
      </c>
      <c r="B14" s="1"/>
      <c r="C14" s="1"/>
      <c r="D14" s="8" t="e">
        <f>AVERAGE(B14:C14)</f>
        <v>#DIV/0!</v>
      </c>
      <c r="E14" s="10">
        <v>541</v>
      </c>
      <c r="F14" s="9" t="s">
        <v>41</v>
      </c>
      <c r="G14" s="9" t="s">
        <v>41</v>
      </c>
      <c r="H14" s="9" t="s">
        <v>41</v>
      </c>
      <c r="I14" s="9" t="s">
        <v>41</v>
      </c>
      <c r="J14" s="9" t="s">
        <v>41</v>
      </c>
      <c r="K14" s="9" t="s">
        <v>41</v>
      </c>
      <c r="L14" s="9" t="s">
        <v>41</v>
      </c>
      <c r="M14" s="9" t="s">
        <v>41</v>
      </c>
      <c r="N14" s="9" t="s">
        <v>41</v>
      </c>
      <c r="O14" s="9">
        <f>SUM(E14:N14)</f>
        <v>541</v>
      </c>
      <c r="P14" s="11" t="e">
        <f>D14*O14</f>
        <v>#DIV/0!</v>
      </c>
    </row>
    <row r="15" spans="1:16" ht="30" customHeight="1" x14ac:dyDescent="0.25">
      <c r="A15" s="7" t="s">
        <v>68</v>
      </c>
      <c r="B15" s="1"/>
      <c r="C15" s="1"/>
      <c r="D15" s="8" t="e">
        <f>AVERAGE(B15:C15)</f>
        <v>#DIV/0!</v>
      </c>
      <c r="E15" s="10" t="s">
        <v>70</v>
      </c>
      <c r="F15" s="9" t="s">
        <v>41</v>
      </c>
      <c r="G15" s="9" t="s">
        <v>41</v>
      </c>
      <c r="H15" s="9" t="s">
        <v>41</v>
      </c>
      <c r="I15" s="9" t="s">
        <v>41</v>
      </c>
      <c r="J15" s="9" t="s">
        <v>41</v>
      </c>
      <c r="K15" s="9" t="s">
        <v>41</v>
      </c>
      <c r="L15" s="9" t="s">
        <v>41</v>
      </c>
      <c r="M15" s="9" t="s">
        <v>41</v>
      </c>
      <c r="N15" s="9" t="s">
        <v>41</v>
      </c>
      <c r="O15" s="9">
        <f>100+SUM(F15:N15)</f>
        <v>100</v>
      </c>
      <c r="P15" s="11" t="e">
        <f>D15*O15</f>
        <v>#DIV/0!</v>
      </c>
    </row>
    <row r="16" spans="1:16" ht="15" customHeight="1" x14ac:dyDescent="0.25">
      <c r="A16" s="13"/>
      <c r="E16" s="3" t="s">
        <v>71</v>
      </c>
    </row>
    <row r="17" spans="1:3" ht="60" customHeight="1" x14ac:dyDescent="0.25">
      <c r="A17" s="14" t="s">
        <v>45</v>
      </c>
      <c r="B17" s="15" t="e">
        <f>SUM(P5:P10,P14:P15)</f>
        <v>#DIV/0!</v>
      </c>
      <c r="C17" s="12"/>
    </row>
    <row r="18" spans="1:3" x14ac:dyDescent="0.25">
      <c r="A18" s="12"/>
      <c r="B18" s="12"/>
    </row>
  </sheetData>
  <sheetProtection algorithmName="SHA-512" hashValue="wFEdvDRk7/j5ns3J/BcR7dm9fYAD3FJZsf4Mr0kJ4UJtKlDGjiZblNquYihKt2jyjq+Y1eF5E9fEXHgGudRopA==" saltValue="zV9bWXbdbArhsDykeGsAbQ==" spinCount="100000" sheet="1" objects="1" scenarios="1"/>
  <mergeCells count="3">
    <mergeCell ref="A1:B1"/>
    <mergeCell ref="E3:N3"/>
    <mergeCell ref="E12:N12"/>
  </mergeCells>
  <pageMargins left="0.7" right="0.7" top="0.75" bottom="0.75" header="0.3" footer="0.3"/>
  <pageSetup paperSize="8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3"/>
  <sheetViews>
    <sheetView zoomScale="80" zoomScaleNormal="80" workbookViewId="0"/>
  </sheetViews>
  <sheetFormatPr defaultRowHeight="15" x14ac:dyDescent="0.25"/>
  <cols>
    <col min="1" max="1" width="75.28515625" style="31" customWidth="1"/>
    <col min="2" max="2" width="30" style="31" bestFit="1" customWidth="1"/>
    <col min="3" max="3" width="23.85546875" style="31" bestFit="1" customWidth="1"/>
    <col min="4" max="4" width="61.42578125" style="31" bestFit="1" customWidth="1"/>
    <col min="5" max="5" width="17.5703125" style="31" bestFit="1" customWidth="1"/>
    <col min="6" max="7" width="9.140625" style="31"/>
    <col min="8" max="8" width="14.85546875" style="32" bestFit="1" customWidth="1"/>
    <col min="9" max="9" width="9.140625" style="31"/>
    <col min="10" max="10" width="9.140625" style="31" customWidth="1"/>
    <col min="11" max="16384" width="9.140625" style="31"/>
  </cols>
  <sheetData>
    <row r="1" spans="1:8" s="26" customFormat="1" ht="15" customHeight="1" x14ac:dyDescent="0.25">
      <c r="A1" s="40" t="s">
        <v>52</v>
      </c>
      <c r="H1" s="4"/>
    </row>
    <row r="2" spans="1:8" s="26" customFormat="1" ht="15" customHeight="1" x14ac:dyDescent="0.25">
      <c r="A2" s="28"/>
      <c r="H2" s="4"/>
    </row>
    <row r="3" spans="1:8" ht="30" customHeight="1" x14ac:dyDescent="0.25">
      <c r="A3" s="22" t="s">
        <v>23</v>
      </c>
      <c r="B3" s="22" t="s">
        <v>0</v>
      </c>
      <c r="C3" s="22" t="s">
        <v>42</v>
      </c>
      <c r="D3" s="41" t="s">
        <v>5</v>
      </c>
      <c r="E3" s="23" t="s">
        <v>46</v>
      </c>
    </row>
    <row r="4" spans="1:8" ht="30.75" customHeight="1" x14ac:dyDescent="0.25">
      <c r="A4" s="25" t="s">
        <v>43</v>
      </c>
      <c r="B4" s="7" t="s">
        <v>4</v>
      </c>
      <c r="C4" s="24"/>
      <c r="D4" s="29"/>
      <c r="E4" s="6"/>
    </row>
    <row r="5" spans="1:8" ht="30.75" customHeight="1" x14ac:dyDescent="0.25">
      <c r="A5" s="33" t="s">
        <v>6</v>
      </c>
      <c r="B5" s="33" t="s">
        <v>4</v>
      </c>
      <c r="C5" s="24"/>
      <c r="D5" s="29"/>
      <c r="E5" s="34"/>
    </row>
    <row r="6" spans="1:8" ht="30.75" customHeight="1" x14ac:dyDescent="0.25">
      <c r="A6" s="33" t="s">
        <v>7</v>
      </c>
      <c r="B6" s="33" t="s">
        <v>4</v>
      </c>
      <c r="C6" s="24"/>
      <c r="D6" s="29"/>
      <c r="E6" s="34"/>
    </row>
    <row r="7" spans="1:8" ht="30.75" customHeight="1" x14ac:dyDescent="0.25">
      <c r="A7" s="33" t="s">
        <v>8</v>
      </c>
      <c r="B7" s="33" t="s">
        <v>4</v>
      </c>
      <c r="C7" s="24"/>
      <c r="D7" s="29"/>
      <c r="E7" s="34"/>
    </row>
    <row r="8" spans="1:8" ht="30.75" customHeight="1" x14ac:dyDescent="0.25">
      <c r="A8" s="33" t="s">
        <v>15</v>
      </c>
      <c r="B8" s="33" t="s">
        <v>4</v>
      </c>
      <c r="C8" s="24"/>
      <c r="D8" s="30"/>
      <c r="E8" s="34"/>
    </row>
    <row r="9" spans="1:8" s="26" customFormat="1" ht="15" customHeight="1" x14ac:dyDescent="0.25">
      <c r="A9" s="36"/>
      <c r="H9" s="4"/>
    </row>
    <row r="10" spans="1:8" s="26" customFormat="1" ht="30" customHeight="1" x14ac:dyDescent="0.25">
      <c r="A10" s="27" t="s">
        <v>54</v>
      </c>
      <c r="H10" s="4"/>
    </row>
    <row r="11" spans="1:8" s="26" customFormat="1" ht="15" customHeight="1" x14ac:dyDescent="0.25">
      <c r="H11" s="4"/>
    </row>
    <row r="12" spans="1:8" s="32" customFormat="1" ht="45" customHeight="1" x14ac:dyDescent="0.25">
      <c r="A12" s="41" t="s">
        <v>24</v>
      </c>
      <c r="B12" s="50" t="s">
        <v>67</v>
      </c>
      <c r="C12" s="50"/>
      <c r="D12" s="31"/>
    </row>
    <row r="13" spans="1:8" ht="45" customHeight="1" x14ac:dyDescent="0.25">
      <c r="A13" s="25" t="s">
        <v>66</v>
      </c>
      <c r="B13" s="51"/>
      <c r="C13" s="51"/>
    </row>
    <row r="30" spans="2:2" x14ac:dyDescent="0.25">
      <c r="B30" s="35"/>
    </row>
    <row r="31" spans="2:2" x14ac:dyDescent="0.25">
      <c r="B31" s="35"/>
    </row>
    <row r="32" spans="2:2" x14ac:dyDescent="0.25">
      <c r="B32" s="35"/>
    </row>
    <row r="33" spans="2:2" x14ac:dyDescent="0.25">
      <c r="B33" s="35"/>
    </row>
  </sheetData>
  <sheetProtection algorithmName="SHA-512" hashValue="HE7bxBN+cV9DZXOgiDCt7wtW2tWUTEtXyGFnsZpbCRPczwuTO18TQG6VwKkxebAnsndkAjpJQP+qeYHYjbbLug==" saltValue="mO9b46B5cPe/578OvR/PMQ==" spinCount="100000" sheet="1" objects="1" scenarios="1"/>
  <mergeCells count="2">
    <mergeCell ref="B12:C12"/>
    <mergeCell ref="B13:C13"/>
  </mergeCells>
  <pageMargins left="0.7" right="0.7" top="0.75" bottom="0.75" header="0.3" footer="0.3"/>
  <pageSetup paperSize="8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8"/>
  <sheetViews>
    <sheetView zoomScale="80" zoomScaleNormal="80" workbookViewId="0"/>
  </sheetViews>
  <sheetFormatPr defaultRowHeight="15" x14ac:dyDescent="0.25"/>
  <cols>
    <col min="1" max="1" width="50.7109375" style="31" bestFit="1" customWidth="1"/>
    <col min="2" max="3" width="32.5703125" style="31" customWidth="1"/>
    <col min="4" max="4" width="111.7109375" style="31" customWidth="1"/>
    <col min="5" max="16384" width="9.140625" style="31"/>
  </cols>
  <sheetData>
    <row r="1" spans="1:8" s="26" customFormat="1" ht="15" customHeight="1" x14ac:dyDescent="0.25">
      <c r="A1" s="40" t="s">
        <v>75</v>
      </c>
      <c r="H1" s="4"/>
    </row>
    <row r="2" spans="1:8" s="26" customFormat="1" ht="15" customHeight="1" x14ac:dyDescent="0.25">
      <c r="A2" s="28"/>
      <c r="H2" s="4"/>
    </row>
    <row r="3" spans="1:8" s="26" customFormat="1" ht="30" customHeight="1" x14ac:dyDescent="0.25">
      <c r="A3" s="27" t="s">
        <v>54</v>
      </c>
      <c r="H3" s="4"/>
    </row>
    <row r="4" spans="1:8" x14ac:dyDescent="0.25">
      <c r="A4" s="32"/>
      <c r="B4" s="32"/>
      <c r="C4" s="32"/>
      <c r="D4" s="32"/>
    </row>
    <row r="5" spans="1:8" ht="45" customHeight="1" x14ac:dyDescent="0.25">
      <c r="A5" s="22" t="s">
        <v>14</v>
      </c>
      <c r="B5" s="22" t="s">
        <v>17</v>
      </c>
      <c r="C5" s="22" t="s">
        <v>1</v>
      </c>
      <c r="D5" s="22" t="s">
        <v>5</v>
      </c>
      <c r="H5" s="32"/>
    </row>
    <row r="6" spans="1:8" ht="45" customHeight="1" x14ac:dyDescent="0.25">
      <c r="A6" s="7" t="s">
        <v>9</v>
      </c>
      <c r="B6" s="33" t="s">
        <v>18</v>
      </c>
      <c r="C6" s="37"/>
      <c r="D6" s="38"/>
      <c r="H6" s="32"/>
    </row>
    <row r="7" spans="1:8" ht="45" customHeight="1" x14ac:dyDescent="0.25">
      <c r="A7" s="7" t="s">
        <v>10</v>
      </c>
      <c r="B7" s="33" t="s">
        <v>19</v>
      </c>
      <c r="C7" s="37"/>
      <c r="D7" s="38"/>
      <c r="H7" s="32"/>
    </row>
    <row r="8" spans="1:8" ht="45" customHeight="1" x14ac:dyDescent="0.25">
      <c r="A8" s="7" t="s">
        <v>72</v>
      </c>
      <c r="B8" s="33" t="s">
        <v>2</v>
      </c>
      <c r="C8" s="37"/>
      <c r="D8" s="38"/>
      <c r="H8" s="32"/>
    </row>
    <row r="9" spans="1:8" ht="45" customHeight="1" x14ac:dyDescent="0.25">
      <c r="A9" s="7" t="s">
        <v>16</v>
      </c>
      <c r="B9" s="33" t="s">
        <v>3</v>
      </c>
      <c r="C9" s="37"/>
      <c r="D9" s="38"/>
      <c r="H9" s="32"/>
    </row>
    <row r="10" spans="1:8" ht="45" customHeight="1" x14ac:dyDescent="0.25">
      <c r="A10" s="7" t="s">
        <v>11</v>
      </c>
      <c r="B10" s="33" t="s">
        <v>20</v>
      </c>
      <c r="C10" s="37"/>
      <c r="D10" s="38"/>
      <c r="H10" s="32"/>
    </row>
    <row r="11" spans="1:8" ht="45" customHeight="1" x14ac:dyDescent="0.25">
      <c r="A11" s="7" t="s">
        <v>74</v>
      </c>
      <c r="B11" s="7" t="s">
        <v>73</v>
      </c>
      <c r="C11" s="37"/>
      <c r="D11" s="38"/>
      <c r="H11" s="32"/>
    </row>
    <row r="12" spans="1:8" ht="45" customHeight="1" x14ac:dyDescent="0.25">
      <c r="A12" s="7" t="s">
        <v>12</v>
      </c>
      <c r="B12" s="33" t="s">
        <v>22</v>
      </c>
      <c r="C12" s="37"/>
      <c r="D12" s="38"/>
      <c r="H12" s="32"/>
    </row>
    <row r="13" spans="1:8" ht="45" customHeight="1" x14ac:dyDescent="0.25">
      <c r="A13" s="42" t="s">
        <v>13</v>
      </c>
      <c r="B13" s="33" t="s">
        <v>21</v>
      </c>
      <c r="C13" s="37"/>
      <c r="D13" s="38"/>
      <c r="H13" s="32"/>
    </row>
    <row r="14" spans="1:8" ht="45" customHeight="1" x14ac:dyDescent="0.25">
      <c r="A14" s="39"/>
      <c r="B14" s="39"/>
      <c r="C14" s="39"/>
      <c r="D14" s="39"/>
    </row>
    <row r="15" spans="1:8" ht="45" customHeight="1" x14ac:dyDescent="0.25">
      <c r="A15" s="39"/>
      <c r="B15" s="39"/>
      <c r="C15" s="39"/>
      <c r="D15" s="39"/>
    </row>
    <row r="16" spans="1:8" ht="45" customHeight="1" x14ac:dyDescent="0.25">
      <c r="A16" s="39"/>
      <c r="B16" s="39"/>
      <c r="C16" s="39"/>
      <c r="D16" s="39"/>
    </row>
    <row r="17" spans="1:4" ht="45" customHeight="1" x14ac:dyDescent="0.25">
      <c r="A17" s="39"/>
      <c r="B17" s="39"/>
      <c r="C17" s="39"/>
      <c r="D17" s="39"/>
    </row>
    <row r="18" spans="1:4" ht="45" customHeight="1" x14ac:dyDescent="0.25">
      <c r="A18" s="39"/>
      <c r="B18" s="39"/>
      <c r="C18" s="39"/>
      <c r="D18" s="39"/>
    </row>
  </sheetData>
  <sheetProtection algorithmName="SHA-512" hashValue="vQMmqPmB4RexXdtpgd9ckWEnHRodi+vpf0k4sCYzNfwYQwUggdgNU2J9zneELRgFzWsJAV/SihdFgR8Gk1pTdQ==" saltValue="lscbSTLXISyeTq+OjxsS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Sheet</vt:lpstr>
      <vt:lpstr>Transaction Charges</vt:lpstr>
      <vt:lpstr>Messages</vt:lpstr>
      <vt:lpstr>Additional Items &amp; Services</vt:lpstr>
      <vt:lpstr>Messages!Print_Area</vt:lpstr>
      <vt:lpstr>'Transaction Charges'!Print_Area</vt:lpstr>
    </vt:vector>
  </TitlesOfParts>
  <Company>Eastern Shires Purchasing 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Zveushe</dc:creator>
  <cp:lastModifiedBy>Adam Harmer</cp:lastModifiedBy>
  <cp:lastPrinted>2019-01-08T10:42:02Z</cp:lastPrinted>
  <dcterms:created xsi:type="dcterms:W3CDTF">2018-11-30T13:41:23Z</dcterms:created>
  <dcterms:modified xsi:type="dcterms:W3CDTF">2020-02-21T13:26:22Z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