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mc:AlternateContent xmlns:mc="http://schemas.openxmlformats.org/markup-compatibility/2006">
    <mc:Choice Requires="x15">
      <x15ac:absPath xmlns:x15ac="http://schemas.microsoft.com/office/spreadsheetml/2010/11/ac" url="D:\TempUserProfiles\NetworkService\AppData\Local\Packages\oice_16_974fa576_32c1d314_578\AC\Temp\"/>
    </mc:Choice>
  </mc:AlternateContent>
  <xr:revisionPtr revIDLastSave="1140" documentId="8_{5ED0EAD7-7D1D-459A-A5CA-F9584E4A5C93}" xr6:coauthVersionLast="47" xr6:coauthVersionMax="47" xr10:uidLastSave="{0246E36D-8658-4EA1-96EB-637F0B43C955}"/>
  <bookViews>
    <workbookView xWindow="-60" yWindow="-60" windowWidth="15480" windowHeight="11640" tabRatio="981" firstSheet="14" activeTab="15" xr2:uid="{00000000-000D-0000-FFFF-FFFF00000000}"/>
  </bookViews>
  <sheets>
    <sheet name="HTCT1" sheetId="138" state="hidden" r:id="rId1"/>
    <sheet name="HTCT2" sheetId="139" state="hidden" r:id="rId2"/>
    <sheet name="HTCT3" sheetId="140" state="hidden" r:id="rId3"/>
    <sheet name="HT2" sheetId="141" state="hidden" r:id="rId4"/>
    <sheet name="HT4A" sheetId="129" state="hidden" r:id="rId5"/>
    <sheet name="HT4B" sheetId="132" state="hidden" r:id="rId6"/>
    <sheet name="HT5" sheetId="142" state="hidden" r:id="rId7"/>
    <sheet name="HT7" sheetId="133" state="hidden" r:id="rId8"/>
    <sheet name="HT8" sheetId="134" state="hidden" r:id="rId9"/>
    <sheet name="HT10" sheetId="143" state="hidden" r:id="rId10"/>
    <sheet name="HT11" sheetId="144" state="hidden" r:id="rId11"/>
    <sheet name="HT12" sheetId="145" state="hidden" r:id="rId12"/>
    <sheet name="HT15" sheetId="146" state="hidden" r:id="rId13"/>
    <sheet name="Garages" sheetId="147" state="hidden" r:id="rId14"/>
    <sheet name="Summary" sheetId="136" r:id="rId15"/>
    <sheet name="HT Breakdown" sheetId="149" r:id="rId16"/>
  </sheets>
  <externalReferences>
    <externalReference r:id="rId17"/>
  </externalReferences>
  <definedNames>
    <definedName name="_ASW01">#REF!</definedName>
    <definedName name="_ASW02">#REF!</definedName>
    <definedName name="_ASW03">#REF!</definedName>
    <definedName name="_ASW04">#REF!</definedName>
    <definedName name="_ASW05">#REF!</definedName>
    <definedName name="_ASW06">#REF!</definedName>
    <definedName name="_ASW07">#REF!</definedName>
    <definedName name="_ASW08">#REF!</definedName>
    <definedName name="_ASW09">#REF!</definedName>
    <definedName name="_ASW10">#REF!</definedName>
    <definedName name="_SW101">#REF!</definedName>
    <definedName name="_SW102">#REF!</definedName>
    <definedName name="_SW103">#REF!</definedName>
    <definedName name="_SW11">#REF!</definedName>
    <definedName name="_SW21">#REF!</definedName>
    <definedName name="_SW22">#REF!</definedName>
    <definedName name="_SW31">#REF!</definedName>
    <definedName name="_SW32">#REF!</definedName>
    <definedName name="_SW33">#REF!</definedName>
    <definedName name="_SW34">#REF!</definedName>
    <definedName name="_SW35">#REF!</definedName>
    <definedName name="_SW36">#REF!</definedName>
    <definedName name="_SW37">#REF!</definedName>
    <definedName name="_SW38">#REF!</definedName>
    <definedName name="_SW39">#REF!</definedName>
    <definedName name="_SW61">#REF!</definedName>
    <definedName name="_SW610">#REF!</definedName>
    <definedName name="_SW611">#REF!</definedName>
    <definedName name="_SW612">#REF!</definedName>
    <definedName name="_SW62">#REF!</definedName>
    <definedName name="_SW63">#REF!</definedName>
    <definedName name="_SW64">#REF!</definedName>
    <definedName name="_SW65">#REF!</definedName>
    <definedName name="_SW66">#REF!</definedName>
    <definedName name="_SW67">#REF!</definedName>
    <definedName name="_SW68">#REF!</definedName>
    <definedName name="_SW69">#REF!</definedName>
    <definedName name="_SW91">#REF!</definedName>
    <definedName name="_WC01">#REF!</definedName>
    <definedName name="_WC02">#REF!</definedName>
    <definedName name="_WF01">#REF!</definedName>
    <definedName name="_WF02">#REF!</definedName>
    <definedName name="_WF03">#REF!</definedName>
    <definedName name="_WF04">#REF!</definedName>
    <definedName name="_WF05">#REF!</definedName>
    <definedName name="_WF06">#REF!</definedName>
    <definedName name="_WF07">#REF!</definedName>
    <definedName name="_WF08">#REF!</definedName>
    <definedName name="_WF09">#REF!</definedName>
    <definedName name="_WF10">#REF!</definedName>
    <definedName name="_WF11">#REF!</definedName>
    <definedName name="_WF12">#REF!</definedName>
    <definedName name="_WF13">#REF!</definedName>
    <definedName name="_WF14">#REF!</definedName>
    <definedName name="_WF15">#REF!</definedName>
    <definedName name="_WF16">#REF!</definedName>
    <definedName name="_WF17">#REF!</definedName>
    <definedName name="_WF18">#REF!</definedName>
    <definedName name="_WF19">#REF!</definedName>
    <definedName name="_WF20">#REF!</definedName>
    <definedName name="ASWconn">#REF!</definedName>
    <definedName name="brickopngs" localSheetId="9">#REF!</definedName>
    <definedName name="brickopngs" localSheetId="10">#REF!</definedName>
    <definedName name="brickopngs" localSheetId="11">#REF!</definedName>
    <definedName name="brickopngs" localSheetId="12">#REF!</definedName>
    <definedName name="brickopngs" localSheetId="3">#REF!</definedName>
    <definedName name="brickopngs" localSheetId="6">#REF!</definedName>
    <definedName name="brickopngs" localSheetId="0">[1]ew!$O$41</definedName>
    <definedName name="brickopngs" localSheetId="1">#REF!</definedName>
    <definedName name="brickopngs" localSheetId="2">#REF!</definedName>
    <definedName name="brickopngs">#REF!</definedName>
    <definedName name="heads" localSheetId="9">#REF!</definedName>
    <definedName name="heads" localSheetId="10">#REF!</definedName>
    <definedName name="heads" localSheetId="11">#REF!</definedName>
    <definedName name="heads" localSheetId="12">#REF!</definedName>
    <definedName name="heads" localSheetId="3">#REF!</definedName>
    <definedName name="heads" localSheetId="6">#REF!</definedName>
    <definedName name="heads" localSheetId="1">#REF!</definedName>
    <definedName name="heads" localSheetId="2">#REF!</definedName>
    <definedName name="heads">#REF!</definedName>
    <definedName name="jambs" localSheetId="9">#REF!</definedName>
    <definedName name="jambs" localSheetId="10">#REF!</definedName>
    <definedName name="jambs" localSheetId="11">#REF!</definedName>
    <definedName name="jambs" localSheetId="12">#REF!</definedName>
    <definedName name="jambs" localSheetId="3">#REF!</definedName>
    <definedName name="jambs" localSheetId="6">#REF!</definedName>
    <definedName name="jambs" localSheetId="0">[1]ew!$Q$41</definedName>
    <definedName name="jambs" localSheetId="1">#REF!</definedName>
    <definedName name="jambs" localSheetId="2">#REF!</definedName>
    <definedName name="jambs">#REF!</definedName>
    <definedName name="_xlnm.Print_Area" localSheetId="13">Garages!$A$1:$I$23</definedName>
    <definedName name="_xlnm.Print_Area" localSheetId="9">'HT10'!$A$1:$H$16</definedName>
    <definedName name="_xlnm.Print_Area" localSheetId="10">'HT11'!$A$1:$H$16</definedName>
    <definedName name="_xlnm.Print_Area" localSheetId="11">'HT12'!$A$1:$I$19</definedName>
    <definedName name="_xlnm.Print_Area" localSheetId="12">'HT15'!$A$1:$I$19</definedName>
    <definedName name="_xlnm.Print_Area" localSheetId="3">'HT2'!$A$1:$I$19</definedName>
    <definedName name="_xlnm.Print_Area" localSheetId="4">HT4A!$A$1:$H$16</definedName>
    <definedName name="_xlnm.Print_Area" localSheetId="5">HT4B!$A$1:$H$18</definedName>
    <definedName name="_xlnm.Print_Area" localSheetId="6">'HT5'!$A$1:$H$16</definedName>
    <definedName name="_xlnm.Print_Area" localSheetId="7">'HT7'!$A$1:$I$19</definedName>
    <definedName name="_xlnm.Print_Area" localSheetId="8">'HT8'!$A$1:$I$21</definedName>
    <definedName name="_xlnm.Print_Area" localSheetId="0">HTCT1!$A$1:$I$19</definedName>
    <definedName name="_xlnm.Print_Area" localSheetId="1">HTCT2!$A$1:$I$19</definedName>
    <definedName name="_xlnm.Print_Area" localSheetId="2">HTCT3!$A$1:$I$20</definedName>
    <definedName name="_xlnm.Print_Area" localSheetId="14">Summary!$A$1:$G$91</definedName>
    <definedName name="renderarea" localSheetId="9">#REF!</definedName>
    <definedName name="renderarea" localSheetId="10">#REF!</definedName>
    <definedName name="renderarea" localSheetId="11">#REF!</definedName>
    <definedName name="renderarea" localSheetId="12">#REF!</definedName>
    <definedName name="renderarea" localSheetId="3">#REF!</definedName>
    <definedName name="renderarea" localSheetId="6">#REF!</definedName>
    <definedName name="renderarea" localSheetId="1">#REF!</definedName>
    <definedName name="renderarea" localSheetId="2">#REF!</definedName>
    <definedName name="renderarea">#REF!</definedName>
    <definedName name="renderopngs" localSheetId="9">#REF!</definedName>
    <definedName name="renderopngs" localSheetId="10">#REF!</definedName>
    <definedName name="renderopngs" localSheetId="11">#REF!</definedName>
    <definedName name="renderopngs" localSheetId="12">#REF!</definedName>
    <definedName name="renderopngs" localSheetId="3">#REF!</definedName>
    <definedName name="renderopngs" localSheetId="6">#REF!</definedName>
    <definedName name="renderopngs" localSheetId="0">[1]ew!#REF!</definedName>
    <definedName name="renderopngs" localSheetId="1">#REF!</definedName>
    <definedName name="renderopngs" localSheetId="2">#REF!</definedName>
    <definedName name="renderopngs">#REF!</definedName>
    <definedName name="roofopngs" localSheetId="9">#REF!</definedName>
    <definedName name="roofopngs" localSheetId="10">#REF!</definedName>
    <definedName name="roofopngs" localSheetId="11">#REF!</definedName>
    <definedName name="roofopngs" localSheetId="12">#REF!</definedName>
    <definedName name="roofopngs" localSheetId="3">#REF!</definedName>
    <definedName name="roofopngs" localSheetId="6">#REF!</definedName>
    <definedName name="roofopngs" localSheetId="0">[1]ew!#REF!</definedName>
    <definedName name="roofopngs" localSheetId="1">#REF!</definedName>
    <definedName name="roofopngs" localSheetId="2">#REF!</definedName>
    <definedName name="roofopngs">#REF!</definedName>
    <definedName name="sills" localSheetId="9">#REF!</definedName>
    <definedName name="sills" localSheetId="10">#REF!</definedName>
    <definedName name="sills" localSheetId="11">#REF!</definedName>
    <definedName name="sills" localSheetId="12">#REF!</definedName>
    <definedName name="sills" localSheetId="3">#REF!</definedName>
    <definedName name="sills" localSheetId="6">#REF!</definedName>
    <definedName name="sills" localSheetId="0">[1]ew!$R$41</definedName>
    <definedName name="sills" localSheetId="1">#REF!</definedName>
    <definedName name="sills" localSheetId="2">#REF!</definedName>
    <definedName name="sills">#REF!</definedName>
    <definedName name="thres" localSheetId="9">#REF!</definedName>
    <definedName name="thres" localSheetId="10">#REF!</definedName>
    <definedName name="thres" localSheetId="11">#REF!</definedName>
    <definedName name="thres" localSheetId="12">#REF!</definedName>
    <definedName name="thres" localSheetId="3">#REF!</definedName>
    <definedName name="thres" localSheetId="6">#REF!</definedName>
    <definedName name="thres" localSheetId="1">#REF!</definedName>
    <definedName name="thres" localSheetId="2">#REF!</definedName>
    <definedName name="thr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4" i="136" l="1"/>
  <c r="N30" i="149"/>
  <c r="F60" i="136"/>
  <c r="F56" i="136"/>
  <c r="F52" i="136"/>
  <c r="F47" i="136"/>
  <c r="F42" i="136"/>
  <c r="F37" i="136"/>
  <c r="F32" i="136"/>
  <c r="F27" i="136"/>
  <c r="F23" i="136"/>
  <c r="F19" i="136"/>
  <c r="F15" i="136"/>
  <c r="F11" i="136"/>
  <c r="F7" i="136"/>
  <c r="F75" i="136"/>
  <c r="G75" i="136"/>
  <c r="G60" i="136"/>
  <c r="G47" i="136"/>
  <c r="G56" i="136"/>
  <c r="G32" i="136"/>
  <c r="G23" i="136"/>
  <c r="G15" i="136"/>
  <c r="G11" i="136"/>
  <c r="G7" i="136"/>
  <c r="G19" i="147"/>
  <c r="H19" i="147"/>
  <c r="G13" i="147"/>
  <c r="H13" i="147"/>
  <c r="A13" i="147"/>
  <c r="A19" i="147"/>
  <c r="G15" i="146"/>
  <c r="H15" i="146"/>
  <c r="G9" i="146"/>
  <c r="H9" i="146"/>
  <c r="A15" i="146"/>
  <c r="G15" i="145"/>
  <c r="H15" i="145"/>
  <c r="G9" i="145"/>
  <c r="H9" i="145"/>
  <c r="H17" i="145"/>
  <c r="G52" i="136"/>
  <c r="A15" i="145"/>
  <c r="G15" i="144"/>
  <c r="H15" i="144"/>
  <c r="G9" i="144"/>
  <c r="H9" i="144"/>
  <c r="A15" i="144"/>
  <c r="G15" i="143"/>
  <c r="H15" i="143"/>
  <c r="G9" i="143"/>
  <c r="H9" i="143"/>
  <c r="A15" i="143"/>
  <c r="G15" i="142"/>
  <c r="H15" i="142"/>
  <c r="G9" i="142"/>
  <c r="H9" i="142"/>
  <c r="A15" i="142"/>
  <c r="G15" i="141"/>
  <c r="H15" i="141"/>
  <c r="G9" i="141"/>
  <c r="H9" i="141"/>
  <c r="H17" i="141"/>
  <c r="G37" i="136"/>
  <c r="A15" i="141"/>
  <c r="G15" i="140"/>
  <c r="H15" i="140"/>
  <c r="G9" i="140"/>
  <c r="H9" i="140"/>
  <c r="A15" i="140"/>
  <c r="G17" i="134"/>
  <c r="H17" i="134"/>
  <c r="G11" i="134"/>
  <c r="H11" i="134"/>
  <c r="G9" i="134"/>
  <c r="H9" i="134"/>
  <c r="H19" i="134"/>
  <c r="G42" i="136"/>
  <c r="G15" i="133"/>
  <c r="H15" i="133"/>
  <c r="G9" i="133"/>
  <c r="H9" i="133"/>
  <c r="H17" i="133"/>
  <c r="G17" i="132"/>
  <c r="H17" i="132"/>
  <c r="G11" i="132"/>
  <c r="H11" i="132"/>
  <c r="G9" i="132"/>
  <c r="H9" i="132"/>
  <c r="G15" i="129"/>
  <c r="H15" i="129"/>
  <c r="G9" i="129"/>
  <c r="H9" i="129"/>
  <c r="G15" i="138"/>
  <c r="H15" i="138"/>
  <c r="G9" i="138"/>
  <c r="H9" i="138"/>
  <c r="H17" i="138"/>
  <c r="G19" i="136"/>
  <c r="G15" i="139"/>
  <c r="H15" i="139"/>
  <c r="G9" i="139"/>
  <c r="H9" i="139"/>
  <c r="H17" i="139"/>
  <c r="A15" i="139"/>
  <c r="A11" i="134"/>
  <c r="A17" i="134"/>
  <c r="A11" i="132"/>
  <c r="A17" i="132"/>
  <c r="A15" i="129"/>
  <c r="A15" i="138"/>
  <c r="A15" i="133"/>
  <c r="R18" i="138"/>
  <c r="K20" i="138"/>
  <c r="Q18" i="138"/>
  <c r="O18" i="138"/>
  <c r="I20" i="138"/>
  <c r="P18" i="138"/>
  <c r="N18" i="138"/>
  <c r="N20" i="138"/>
  <c r="M18" i="138"/>
  <c r="J20" i="138"/>
  <c r="H21" i="147"/>
  <c r="H17" i="146"/>
  <c r="H17" i="140"/>
  <c r="G27" i="136"/>
  <c r="G69" i="136" l="1"/>
  <c r="G81" i="136"/>
  <c r="G83" i="136" l="1"/>
  <c r="G85" i="136"/>
</calcChain>
</file>

<file path=xl/sharedStrings.xml><?xml version="1.0" encoding="utf-8"?>
<sst xmlns="http://schemas.openxmlformats.org/spreadsheetml/2006/main" count="370" uniqueCount="171">
  <si>
    <t>SUBSTRUCTURE</t>
  </si>
  <si>
    <t>E60 Precast/Composite concrete decking</t>
  </si>
  <si>
    <t>Precast concrete beam and block floors, specialist sub contractor design</t>
  </si>
  <si>
    <t>Beam and block floors, laid on masonry supports</t>
  </si>
  <si>
    <t>150 deep, over 150 minimum ventilated void, designed for combined service load of 3.5 kN/m²</t>
  </si>
  <si>
    <t>m2</t>
  </si>
  <si>
    <t>Sundries associated with beam and block floors</t>
  </si>
  <si>
    <t>Galvanised steel restraint straps</t>
  </si>
  <si>
    <t>30 x 5 x 1600 girth, one bent, fixed over joists and built into masonry</t>
  </si>
  <si>
    <t>Nr</t>
  </si>
  <si>
    <t>Total to Summary</t>
  </si>
  <si>
    <t>150 deep, over 150 minimum ventilated void, designed for combined service load for garage</t>
  </si>
  <si>
    <t>D   Groundwork</t>
  </si>
  <si>
    <t>D20 Excavating and filling</t>
  </si>
  <si>
    <t>Mastic Sealant - Ellington Phase 4</t>
  </si>
  <si>
    <r>
      <rPr>
        <sz val="9"/>
        <color rgb="FF000000"/>
        <rFont val="Arial"/>
      </rPr>
      <t xml:space="preserve">All mastic sealant works to be carried out as per the Drawings &amp; NHBC Standards included in the tender documents. 
</t>
    </r>
    <r>
      <rPr>
        <b/>
        <sz val="9"/>
        <color rgb="FF000000"/>
        <rFont val="Arial"/>
      </rPr>
      <t>Any quantities provided are indicative only and by submitting a tender the subcontractor confirms they have done their own checks and are satisified with their offering being in accordance with all drawings, specifications, schedules, investigations and the like, and as an all encompassing lump sum price.</t>
    </r>
  </si>
  <si>
    <t xml:space="preserve">Ivy - Semi Detached </t>
  </si>
  <si>
    <t>Internal Seal</t>
  </si>
  <si>
    <t>External Seal</t>
  </si>
  <si>
    <t xml:space="preserve">Expansion Joints </t>
  </si>
  <si>
    <t xml:space="preserve">Ivy - Mid </t>
  </si>
  <si>
    <t>Maple - Detached</t>
  </si>
  <si>
    <t>Maple - Semi Detached</t>
  </si>
  <si>
    <t xml:space="preserve">Maple - connected single garage </t>
  </si>
  <si>
    <t>Oak</t>
  </si>
  <si>
    <t>Fire Rated Seal To Garage</t>
  </si>
  <si>
    <t>Willow</t>
  </si>
  <si>
    <t>Elder</t>
  </si>
  <si>
    <t>Peony - Semi Detached</t>
  </si>
  <si>
    <t xml:space="preserve">Peony - Detached </t>
  </si>
  <si>
    <t>Granary</t>
  </si>
  <si>
    <t>Dune</t>
  </si>
  <si>
    <t xml:space="preserve">Gable </t>
  </si>
  <si>
    <t>[ADD HERE ANY ADDITIONAL ITEMS APPLICABLE OVER AND ABOVE INCLUDED IN MEASRED WORKS ABOVE ]</t>
  </si>
  <si>
    <t>TOTAL - Measured Works</t>
  </si>
  <si>
    <t>TOTAL - Measured Works                     £</t>
  </si>
  <si>
    <t>ADD FOR:-</t>
  </si>
  <si>
    <t>Preliminary Costs                                Fixed</t>
  </si>
  <si>
    <t>Sum</t>
  </si>
  <si>
    <t>TOTAL                              £</t>
  </si>
  <si>
    <r>
      <t>Additional Costs [</t>
    </r>
    <r>
      <rPr>
        <i/>
        <sz val="9"/>
        <color indexed="8"/>
        <rFont val="Calibri"/>
        <family val="2"/>
      </rPr>
      <t>List]</t>
    </r>
  </si>
  <si>
    <t>Sub Total</t>
  </si>
  <si>
    <t>£</t>
  </si>
  <si>
    <t>Main Contractors Discount (Optional)</t>
  </si>
  <si>
    <t>%</t>
  </si>
  <si>
    <t>TOTAL - TENDER OFFER  - MASTIC SEALANT</t>
  </si>
  <si>
    <t>Please ensure you include for the following, as noted on the specification: -</t>
  </si>
  <si>
    <t>Please refer to separate attendances document within the tender document for what is expected to be included as part of this package</t>
  </si>
  <si>
    <t xml:space="preserve">Willow </t>
  </si>
  <si>
    <t>Maple</t>
  </si>
  <si>
    <t>Ivy</t>
  </si>
  <si>
    <t xml:space="preserve">Peony </t>
  </si>
  <si>
    <t>Gable</t>
  </si>
  <si>
    <t>p197 granary with det garaged</t>
  </si>
  <si>
    <t>p198 oak 2</t>
  </si>
  <si>
    <t>p199 willow</t>
  </si>
  <si>
    <t>p200 elder 2</t>
  </si>
  <si>
    <t>p202 maple with attatched garage</t>
  </si>
  <si>
    <t>p204 dune with det garages</t>
  </si>
  <si>
    <t>p211 ivy semi</t>
  </si>
  <si>
    <t>p215 peony semi</t>
  </si>
  <si>
    <t>p346 gable with det garage</t>
  </si>
  <si>
    <t>p222 granary with det garage</t>
  </si>
  <si>
    <t>p221 oak 2</t>
  </si>
  <si>
    <t>p201 willow</t>
  </si>
  <si>
    <t>p219 elder 2</t>
  </si>
  <si>
    <t>p203 maple with attached garage</t>
  </si>
  <si>
    <t xml:space="preserve">p223 dune </t>
  </si>
  <si>
    <t>p212 ivy semi</t>
  </si>
  <si>
    <t>p216 peony semi</t>
  </si>
  <si>
    <t>p236 granary with det garage</t>
  </si>
  <si>
    <t>p224 oak 2</t>
  </si>
  <si>
    <t>p226 wilow</t>
  </si>
  <si>
    <t>p220 elder 2</t>
  </si>
  <si>
    <t>p205 maple semi with garage</t>
  </si>
  <si>
    <t>p229 dune</t>
  </si>
  <si>
    <t>p213 ivy semi</t>
  </si>
  <si>
    <t>p231 peony semi</t>
  </si>
  <si>
    <t>p239 granary with det garage</t>
  </si>
  <si>
    <t>p228 oak 2</t>
  </si>
  <si>
    <t>p225 willow</t>
  </si>
  <si>
    <t>p227 elder 2</t>
  </si>
  <si>
    <t>p206 maple semi with attached garage</t>
  </si>
  <si>
    <t>p253 dune with det garage</t>
  </si>
  <si>
    <t>p214 ivy semi</t>
  </si>
  <si>
    <t xml:space="preserve">p232 peony semi </t>
  </si>
  <si>
    <t>p263 - granary with det garage</t>
  </si>
  <si>
    <t xml:space="preserve">p235 oak 2 </t>
  </si>
  <si>
    <t>p230 willow</t>
  </si>
  <si>
    <t>p233 elder 2</t>
  </si>
  <si>
    <t>p207 maple with attached garage</t>
  </si>
  <si>
    <t>p312 dune with det garage</t>
  </si>
  <si>
    <t>P319 ivy semi</t>
  </si>
  <si>
    <t>p241 peony semi</t>
  </si>
  <si>
    <t>P334 Granary with det garage</t>
  </si>
  <si>
    <t>p244 oak 2</t>
  </si>
  <si>
    <t>p234 willow</t>
  </si>
  <si>
    <t>p240 elder 2</t>
  </si>
  <si>
    <t>p208 maple with attatched garage</t>
  </si>
  <si>
    <t>p313 dune with det garage</t>
  </si>
  <si>
    <t>p320 ivy semi</t>
  </si>
  <si>
    <t>p242 peony semi</t>
  </si>
  <si>
    <t>p247 oak2</t>
  </si>
  <si>
    <t>p243 willow</t>
  </si>
  <si>
    <t>p248 elder 2</t>
  </si>
  <si>
    <t>p209 maple semi</t>
  </si>
  <si>
    <t>p316 dune with det garage</t>
  </si>
  <si>
    <t>p346 ivy- end</t>
  </si>
  <si>
    <t xml:space="preserve">p257 - peony semi </t>
  </si>
  <si>
    <t>p255- oak 2</t>
  </si>
  <si>
    <t>p249 willow</t>
  </si>
  <si>
    <t>p250 elder 2</t>
  </si>
  <si>
    <t>p210 maple semi</t>
  </si>
  <si>
    <t>p325 dune with det garage</t>
  </si>
  <si>
    <t>p347 ivy- mid</t>
  </si>
  <si>
    <t>p258 peony semi</t>
  </si>
  <si>
    <t>p259 oak 2</t>
  </si>
  <si>
    <t>p252 willow</t>
  </si>
  <si>
    <t>p251 elder 2</t>
  </si>
  <si>
    <t>p217 with attached garage</t>
  </si>
  <si>
    <t>p328 dune with det garage</t>
  </si>
  <si>
    <t>p348 ivy- end</t>
  </si>
  <si>
    <t>p305 peony</t>
  </si>
  <si>
    <t>p269 - Oak 2</t>
  </si>
  <si>
    <t>p254-willow</t>
  </si>
  <si>
    <t>p256 elder 2</t>
  </si>
  <si>
    <t>p218 maple with attached garage</t>
  </si>
  <si>
    <t>p329 dune det garage</t>
  </si>
  <si>
    <t>p321 peony</t>
  </si>
  <si>
    <t>p310 oak 2</t>
  </si>
  <si>
    <t>p267 - willow</t>
  </si>
  <si>
    <t>p268- elder 2</t>
  </si>
  <si>
    <t>p245 maple with attached garage</t>
  </si>
  <si>
    <t>p335 dune det garage</t>
  </si>
  <si>
    <t>p330 peony semi</t>
  </si>
  <si>
    <t>p311 oak 2</t>
  </si>
  <si>
    <t>p306 willow</t>
  </si>
  <si>
    <t>p308 elder 2</t>
  </si>
  <si>
    <t>p246 maple with attached garage</t>
  </si>
  <si>
    <t>p336 dune with det garage</t>
  </si>
  <si>
    <t>p331 peony semi</t>
  </si>
  <si>
    <t>p317 oak 2</t>
  </si>
  <si>
    <t>p307 willow</t>
  </si>
  <si>
    <t>p309 elder 2</t>
  </si>
  <si>
    <t>P260- maple with det garage</t>
  </si>
  <si>
    <t>p340 dune with det garage</t>
  </si>
  <si>
    <t>p332 peony semi</t>
  </si>
  <si>
    <t>p327 oak 2</t>
  </si>
  <si>
    <t xml:space="preserve">p322 willow </t>
  </si>
  <si>
    <t>p324 elder 2</t>
  </si>
  <si>
    <t>p261 - maple with attached garage</t>
  </si>
  <si>
    <t>p344 dune</t>
  </si>
  <si>
    <t>p333 Peony semi</t>
  </si>
  <si>
    <t>p338 oak 2</t>
  </si>
  <si>
    <t>p323 willow</t>
  </si>
  <si>
    <t>p337 elder 2</t>
  </si>
  <si>
    <t>p262- maple attatched garaged</t>
  </si>
  <si>
    <t>p326 willow</t>
  </si>
  <si>
    <t>p264 maple</t>
  </si>
  <si>
    <t>p339 willow</t>
  </si>
  <si>
    <t>p265 maple</t>
  </si>
  <si>
    <t>p266 - maple with det garage</t>
  </si>
  <si>
    <t>p304 maple with det garage</t>
  </si>
  <si>
    <t>p314 maple semi</t>
  </si>
  <si>
    <t>p315 maple semi</t>
  </si>
  <si>
    <t xml:space="preserve">p318 maple </t>
  </si>
  <si>
    <t>p341 maple -semi</t>
  </si>
  <si>
    <t>p342 maple</t>
  </si>
  <si>
    <t>p343 maple</t>
  </si>
  <si>
    <t>OVERALL TOTAL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</si>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</sst>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_-* #,##0_-;\-* #,##0_-;_-* &quot;-&quot;??_-;_-@_-"/>
    <numFmt numFmtId="167" formatCode="0.0%"/>
    <numFmt numFmtId="168" formatCode="&quot;£&quot;#,##0.00"/>
  </numFmts>
  <fonts count="32">
    <font>
      <sz val="10"/>
      <name val="Arial"/>
    </font>
    <font>
      <sz val="10"/>
      <name val="Arial"/>
    </font>
    <font>
      <sz val="9"/>
      <name val="Arial"/>
      <family val="2"/>
    </font>
    <font>
      <sz val="9"/>
      <color indexed="8"/>
      <name val="Arial"/>
      <family val="2"/>
    </font>
    <font>
      <b/>
      <sz val="9"/>
      <color indexed="8"/>
      <name val="Arial"/>
      <family val="2"/>
    </font>
    <font>
      <u/>
      <sz val="9"/>
      <name val="Arial"/>
      <family val="2"/>
    </font>
    <font>
      <sz val="10"/>
      <name val="Arial"/>
      <family val="2"/>
    </font>
    <font>
      <sz val="10"/>
      <name val="Arial"/>
      <family val="2"/>
    </font>
    <font>
      <u/>
      <sz val="9"/>
      <color indexed="8"/>
      <name val="Arial"/>
      <family val="2"/>
    </font>
    <font>
      <b/>
      <sz val="9"/>
      <name val="Arial"/>
      <family val="2"/>
    </font>
    <font>
      <sz val="10"/>
      <name val="Arial"/>
      <family val="2"/>
    </font>
    <font>
      <u/>
      <sz val="10"/>
      <color indexed="8"/>
      <name val="Arial"/>
      <family val="2"/>
    </font>
    <font>
      <sz val="10"/>
      <color indexed="8"/>
      <name val="Arial"/>
      <family val="2"/>
    </font>
    <font>
      <u/>
      <sz val="10"/>
      <name val="Arial"/>
      <family val="2"/>
    </font>
    <font>
      <b/>
      <sz val="10"/>
      <color indexed="8"/>
      <name val="Arial"/>
      <family val="2"/>
    </font>
    <font>
      <b/>
      <sz val="10"/>
      <name val="Arial"/>
      <family val="2"/>
    </font>
    <font>
      <sz val="10"/>
      <name val="Arial"/>
      <family val="2"/>
    </font>
    <font>
      <b/>
      <u/>
      <sz val="9"/>
      <color indexed="8"/>
      <name val="Arial"/>
      <family val="2"/>
    </font>
    <font>
      <b/>
      <u/>
      <sz val="9"/>
      <name val="Arial"/>
      <family val="2"/>
    </font>
    <font>
      <i/>
      <sz val="9"/>
      <color indexed="8"/>
      <name val="Calibri"/>
      <family val="2"/>
    </font>
    <font>
      <sz val="9"/>
      <color theme="1"/>
      <name val="Calibri"/>
      <family val="2"/>
      <scheme val="minor"/>
    </font>
    <font>
      <b/>
      <sz val="9"/>
      <color theme="1"/>
      <name val="Calibri"/>
      <family val="2"/>
      <scheme val="minor"/>
    </font>
    <font>
      <sz val="9"/>
      <color rgb="FFFF0000"/>
      <name val="Calibri"/>
      <family val="2"/>
      <scheme val="minor"/>
    </font>
    <font>
      <b/>
      <u/>
      <sz val="9"/>
      <color theme="1"/>
      <name val="Calibri"/>
      <family val="2"/>
      <scheme val="minor"/>
    </font>
    <font>
      <b/>
      <sz val="11"/>
      <color rgb="FF444444"/>
      <name val="Calibri"/>
      <family val="2"/>
      <charset val="1"/>
    </font>
    <font>
      <sz val="9"/>
      <color rgb="FF000000"/>
      <name val="Calibri"/>
      <family val="2"/>
      <scheme val="minor"/>
    </font>
    <font>
      <sz val="9"/>
      <color rgb="FF000000"/>
      <name val="Arial"/>
    </font>
    <font>
      <b/>
      <sz val="9"/>
      <color rgb="FF000000"/>
      <name val="Arial"/>
    </font>
    <font>
      <b/>
      <sz val="11"/>
      <color rgb="FFFF0000"/>
      <name val="Calibri"/>
      <family val="2"/>
      <scheme val="minor"/>
    </font>
    <font>
      <b/>
      <sz val="10"/>
      <name val="Arial"/>
    </font>
    <font>
      <sz val="11"/>
      <color rgb="FF000000"/>
      <name val="Aptos Narrow"/>
      <family val="2"/>
    </font>
    <font>
      <b/>
      <sz val="11"/>
      <color rgb="FF000000"/>
      <name val="Aptos Narrow"/>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79998168889431442"/>
        <bgColor indexed="64"/>
      </patternFill>
    </fill>
  </fills>
  <borders count="44">
    <border>
      <left/>
      <right/>
      <top/>
      <bottom/>
      <diagonal/>
    </border>
    <border>
      <left style="double">
        <color indexed="64"/>
      </left>
      <right style="double">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thin">
        <color rgb="FF000000"/>
      </left>
      <right style="hair">
        <color indexed="64"/>
      </right>
      <top/>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hair">
        <color indexed="64"/>
      </left>
      <right style="thin">
        <color rgb="FF000000"/>
      </right>
      <top/>
      <bottom/>
      <diagonal/>
    </border>
    <border>
      <left style="thin">
        <color rgb="FF000000"/>
      </left>
      <right/>
      <top/>
      <bottom style="thin">
        <color indexed="64"/>
      </bottom>
      <diagonal/>
    </border>
    <border>
      <left style="hair">
        <color indexed="64"/>
      </left>
      <right style="thin">
        <color rgb="FF000000"/>
      </right>
      <top/>
      <bottom style="thin">
        <color indexed="64"/>
      </bottom>
      <diagonal/>
    </border>
    <border>
      <left style="thin">
        <color rgb="FF000000"/>
      </left>
      <right style="hair">
        <color indexed="64"/>
      </right>
      <top style="thin">
        <color indexed="64"/>
      </top>
      <bottom/>
      <diagonal/>
    </border>
    <border>
      <left style="hair">
        <color indexed="64"/>
      </left>
      <right style="thin">
        <color rgb="FF000000"/>
      </right>
      <top style="thin">
        <color indexed="64"/>
      </top>
      <bottom style="double">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hair">
        <color indexed="64"/>
      </left>
      <right style="hair">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thin">
        <color rgb="FF000000"/>
      </right>
      <top style="thin">
        <color rgb="FF000000"/>
      </top>
      <bottom style="thin">
        <color rgb="FF000000"/>
      </bottom>
      <diagonal/>
    </border>
    <border>
      <left/>
      <right/>
      <top style="thin">
        <color rgb="FF000000"/>
      </top>
      <bottom style="double">
        <color rgb="FF000000"/>
      </bottom>
      <diagonal/>
    </border>
  </borders>
  <cellStyleXfs count="11">
    <xf numFmtId="0" fontId="0" fillId="0" borderId="0"/>
    <xf numFmtId="165" fontId="1"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5" fontId="10" fillId="0" borderId="0" applyFont="0" applyFill="0" applyBorder="0" applyAlignment="0" applyProtection="0"/>
    <xf numFmtId="165" fontId="16"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0" fontId="6" fillId="0" borderId="0"/>
    <xf numFmtId="9" fontId="1" fillId="0" borderId="0" applyFont="0" applyFill="0" applyBorder="0" applyAlignment="0" applyProtection="0"/>
  </cellStyleXfs>
  <cellXfs count="266">
    <xf numFmtId="0" fontId="0" fillId="0" borderId="0" xfId="0"/>
    <xf numFmtId="0" fontId="2" fillId="0" borderId="0" xfId="0" applyFont="1"/>
    <xf numFmtId="0" fontId="3" fillId="0" borderId="0" xfId="0" applyFont="1"/>
    <xf numFmtId="0" fontId="3" fillId="0" borderId="1" xfId="0" applyFont="1" applyBorder="1"/>
    <xf numFmtId="0" fontId="3" fillId="0" borderId="2" xfId="0" applyFont="1" applyBorder="1" applyAlignment="1">
      <alignment horizontal="center"/>
    </xf>
    <xf numFmtId="1" fontId="3" fillId="0" borderId="0" xfId="0" applyNumberFormat="1" applyFont="1"/>
    <xf numFmtId="0" fontId="3" fillId="0" borderId="0" xfId="0" applyFont="1" applyAlignment="1">
      <alignment horizontal="center"/>
    </xf>
    <xf numFmtId="1" fontId="3" fillId="0" borderId="0" xfId="1" applyNumberFormat="1" applyFont="1"/>
    <xf numFmtId="1" fontId="3" fillId="0" borderId="0" xfId="1" applyNumberFormat="1" applyFont="1" applyBorder="1"/>
    <xf numFmtId="166" fontId="3" fillId="0" borderId="0" xfId="1" applyNumberFormat="1" applyFont="1" applyBorder="1"/>
    <xf numFmtId="1" fontId="3" fillId="0" borderId="0" xfId="1" applyNumberFormat="1" applyFont="1" applyBorder="1" applyAlignment="1">
      <alignment horizontal="center"/>
    </xf>
    <xf numFmtId="0" fontId="3" fillId="0" borderId="3" xfId="0" applyFont="1" applyBorder="1" applyAlignment="1">
      <alignment horizontal="center" vertical="top"/>
    </xf>
    <xf numFmtId="0" fontId="3" fillId="0" borderId="2" xfId="0" applyFont="1" applyBorder="1" applyAlignment="1">
      <alignment horizontal="center" vertical="top"/>
    </xf>
    <xf numFmtId="0" fontId="4" fillId="0" borderId="0" xfId="0" applyFont="1" applyAlignment="1">
      <alignment vertical="center"/>
    </xf>
    <xf numFmtId="0" fontId="3" fillId="0" borderId="3" xfId="0" applyFont="1" applyBorder="1" applyAlignment="1">
      <alignment wrapText="1"/>
    </xf>
    <xf numFmtId="166" fontId="3" fillId="0" borderId="4" xfId="1" applyNumberFormat="1" applyFont="1" applyBorder="1" applyAlignment="1"/>
    <xf numFmtId="0" fontId="3" fillId="0" borderId="5" xfId="0" applyFont="1" applyBorder="1"/>
    <xf numFmtId="0" fontId="2" fillId="0" borderId="3" xfId="0" applyFont="1" applyBorder="1" applyAlignment="1">
      <alignment wrapText="1"/>
    </xf>
    <xf numFmtId="166" fontId="2" fillId="0" borderId="4" xfId="1" applyNumberFormat="1" applyFont="1" applyBorder="1" applyAlignment="1"/>
    <xf numFmtId="0" fontId="2" fillId="0" borderId="2" xfId="0" applyFont="1" applyBorder="1" applyAlignment="1">
      <alignment horizontal="center"/>
    </xf>
    <xf numFmtId="0" fontId="3" fillId="0" borderId="0" xfId="0" applyFont="1" applyAlignment="1">
      <alignment wrapText="1"/>
    </xf>
    <xf numFmtId="0" fontId="3" fillId="0" borderId="0" xfId="0" applyFont="1" applyAlignment="1">
      <alignment horizontal="center" vertical="top"/>
    </xf>
    <xf numFmtId="0" fontId="3" fillId="0" borderId="0" xfId="0" applyFont="1" applyAlignment="1">
      <alignment horizontal="left" wrapText="1" indent="2"/>
    </xf>
    <xf numFmtId="0" fontId="3" fillId="0" borderId="0" xfId="0" applyFont="1" applyAlignment="1">
      <alignment horizontal="left" wrapText="1"/>
    </xf>
    <xf numFmtId="0" fontId="9" fillId="0" borderId="0" xfId="0" applyFont="1" applyAlignment="1">
      <alignment horizontal="left" wrapText="1"/>
    </xf>
    <xf numFmtId="0" fontId="8" fillId="0" borderId="0" xfId="0" applyFont="1" applyAlignment="1">
      <alignment wrapText="1"/>
    </xf>
    <xf numFmtId="0" fontId="5" fillId="0" borderId="0" xfId="0" applyFont="1" applyAlignment="1">
      <alignment wrapText="1"/>
    </xf>
    <xf numFmtId="0" fontId="2" fillId="0" borderId="0" xfId="0" applyFont="1" applyAlignment="1">
      <alignment wrapText="1"/>
    </xf>
    <xf numFmtId="0" fontId="2" fillId="0" borderId="3" xfId="0" applyFont="1" applyBorder="1" applyAlignment="1">
      <alignment horizontal="left" wrapText="1" indent="1"/>
    </xf>
    <xf numFmtId="0" fontId="2" fillId="0" borderId="0" xfId="0" applyFont="1" applyAlignment="1">
      <alignment horizontal="left" wrapText="1" indent="2"/>
    </xf>
    <xf numFmtId="0" fontId="3" fillId="2" borderId="0" xfId="0" applyFont="1" applyFill="1" applyAlignment="1">
      <alignment horizontal="left" wrapText="1" indent="2"/>
    </xf>
    <xf numFmtId="0" fontId="2" fillId="0" borderId="0" xfId="0" applyFont="1" applyAlignment="1">
      <alignment horizontal="left" wrapText="1" indent="1"/>
    </xf>
    <xf numFmtId="166" fontId="3" fillId="0" borderId="0" xfId="1" applyNumberFormat="1" applyFont="1" applyBorder="1" applyAlignment="1"/>
    <xf numFmtId="1" fontId="3" fillId="0" borderId="0" xfId="1" applyNumberFormat="1" applyFont="1" applyBorder="1" applyAlignment="1"/>
    <xf numFmtId="166" fontId="3" fillId="0" borderId="4" xfId="4" applyNumberFormat="1" applyFont="1" applyBorder="1" applyAlignment="1"/>
    <xf numFmtId="1" fontId="3" fillId="0" borderId="0" xfId="4" applyNumberFormat="1" applyFont="1" applyBorder="1" applyAlignment="1">
      <alignment horizontal="center"/>
    </xf>
    <xf numFmtId="1" fontId="3" fillId="0" borderId="0" xfId="4" applyNumberFormat="1" applyFont="1" applyBorder="1"/>
    <xf numFmtId="1" fontId="3" fillId="0" borderId="0" xfId="4" applyNumberFormat="1" applyFont="1"/>
    <xf numFmtId="166" fontId="2" fillId="0" borderId="4" xfId="4" applyNumberFormat="1" applyFont="1" applyBorder="1" applyAlignment="1"/>
    <xf numFmtId="166" fontId="3" fillId="0" borderId="0" xfId="4" applyNumberFormat="1" applyFont="1" applyBorder="1"/>
    <xf numFmtId="166" fontId="3" fillId="0" borderId="0" xfId="4" applyNumberFormat="1" applyFont="1" applyBorder="1" applyAlignment="1"/>
    <xf numFmtId="1" fontId="3" fillId="0" borderId="0" xfId="4" applyNumberFormat="1" applyFont="1" applyBorder="1" applyAlignment="1"/>
    <xf numFmtId="0" fontId="11" fillId="0" borderId="0" xfId="0" applyFont="1" applyAlignment="1">
      <alignment wrapText="1"/>
    </xf>
    <xf numFmtId="0" fontId="12" fillId="0" borderId="0" xfId="0" applyFont="1" applyAlignment="1">
      <alignment horizontal="left" wrapText="1"/>
    </xf>
    <xf numFmtId="0" fontId="12" fillId="0" borderId="0" xfId="0" applyFont="1" applyAlignment="1">
      <alignment horizontal="left" wrapText="1" indent="2"/>
    </xf>
    <xf numFmtId="164" fontId="3" fillId="0" borderId="5" xfId="0" applyNumberFormat="1" applyFont="1" applyBorder="1"/>
    <xf numFmtId="0" fontId="12" fillId="0" borderId="3" xfId="9" applyFont="1" applyBorder="1" applyAlignment="1">
      <alignment horizontal="center" vertical="top"/>
    </xf>
    <xf numFmtId="0" fontId="12" fillId="0" borderId="2" xfId="9" applyFont="1" applyBorder="1" applyAlignment="1">
      <alignment horizontal="center" vertical="top"/>
    </xf>
    <xf numFmtId="0" fontId="14" fillId="0" borderId="0" xfId="9" applyFont="1" applyAlignment="1">
      <alignment vertical="center"/>
    </xf>
    <xf numFmtId="0" fontId="12" fillId="0" borderId="3" xfId="9" applyFont="1" applyBorder="1" applyAlignment="1">
      <alignment wrapText="1"/>
    </xf>
    <xf numFmtId="166" fontId="12" fillId="0" borderId="4" xfId="3" applyNumberFormat="1" applyFont="1" applyBorder="1" applyAlignment="1"/>
    <xf numFmtId="0" fontId="12" fillId="0" borderId="2" xfId="9" applyFont="1" applyBorder="1" applyAlignment="1">
      <alignment horizontal="center"/>
    </xf>
    <xf numFmtId="0" fontId="12" fillId="0" borderId="1" xfId="9" applyFont="1" applyBorder="1"/>
    <xf numFmtId="0" fontId="12" fillId="0" borderId="5" xfId="9" applyFont="1" applyBorder="1"/>
    <xf numFmtId="1" fontId="12" fillId="0" borderId="0" xfId="3" applyNumberFormat="1" applyFont="1" applyBorder="1" applyAlignment="1">
      <alignment horizontal="center"/>
    </xf>
    <xf numFmtId="1" fontId="12" fillId="0" borderId="0" xfId="9" applyNumberFormat="1" applyFont="1"/>
    <xf numFmtId="1" fontId="12" fillId="0" borderId="0" xfId="3" applyNumberFormat="1" applyFont="1" applyBorder="1"/>
    <xf numFmtId="1" fontId="12" fillId="0" borderId="0" xfId="3" applyNumberFormat="1" applyFont="1"/>
    <xf numFmtId="0" fontId="6" fillId="0" borderId="3" xfId="9" applyBorder="1" applyAlignment="1">
      <alignment wrapText="1"/>
    </xf>
    <xf numFmtId="166" fontId="6" fillId="0" borderId="4" xfId="3" applyNumberFormat="1" applyFont="1" applyBorder="1" applyAlignment="1"/>
    <xf numFmtId="0" fontId="6" fillId="0" borderId="2" xfId="9" applyBorder="1" applyAlignment="1">
      <alignment horizontal="center"/>
    </xf>
    <xf numFmtId="0" fontId="12" fillId="0" borderId="0" xfId="9" applyFont="1" applyAlignment="1">
      <alignment horizontal="center"/>
    </xf>
    <xf numFmtId="0" fontId="12" fillId="0" borderId="0" xfId="9" applyFont="1" applyAlignment="1">
      <alignment wrapText="1"/>
    </xf>
    <xf numFmtId="0" fontId="12" fillId="0" borderId="0" xfId="9" applyFont="1"/>
    <xf numFmtId="0" fontId="12" fillId="0" borderId="0" xfId="9" applyFont="1" applyAlignment="1">
      <alignment horizontal="center" vertical="top"/>
    </xf>
    <xf numFmtId="0" fontId="12" fillId="0" borderId="0" xfId="9" applyFont="1" applyAlignment="1">
      <alignment horizontal="left" wrapText="1" indent="2"/>
    </xf>
    <xf numFmtId="0" fontId="12" fillId="0" borderId="0" xfId="9" applyFont="1" applyAlignment="1">
      <alignment horizontal="left" wrapText="1"/>
    </xf>
    <xf numFmtId="0" fontId="15" fillId="0" borderId="0" xfId="9" applyFont="1" applyAlignment="1">
      <alignment horizontal="left" wrapText="1"/>
    </xf>
    <xf numFmtId="0" fontId="11" fillId="0" borderId="0" xfId="9" applyFont="1" applyAlignment="1">
      <alignment wrapText="1"/>
    </xf>
    <xf numFmtId="0" fontId="13" fillId="0" borderId="0" xfId="9" applyFont="1" applyAlignment="1">
      <alignment wrapText="1"/>
    </xf>
    <xf numFmtId="0" fontId="6" fillId="0" borderId="0" xfId="9"/>
    <xf numFmtId="0" fontId="6" fillId="0" borderId="0" xfId="9" applyAlignment="1">
      <alignment wrapText="1"/>
    </xf>
    <xf numFmtId="0" fontId="6" fillId="0" borderId="3" xfId="9" applyBorder="1" applyAlignment="1">
      <alignment horizontal="left" wrapText="1" indent="1"/>
    </xf>
    <xf numFmtId="0" fontId="6" fillId="0" borderId="0" xfId="9" applyAlignment="1">
      <alignment horizontal="left" wrapText="1" indent="2"/>
    </xf>
    <xf numFmtId="0" fontId="12" fillId="2" borderId="0" xfId="9" applyFont="1" applyFill="1" applyAlignment="1">
      <alignment horizontal="left" wrapText="1" indent="2"/>
    </xf>
    <xf numFmtId="0" fontId="6" fillId="0" borderId="0" xfId="9" applyAlignment="1">
      <alignment horizontal="left" wrapText="1" indent="1"/>
    </xf>
    <xf numFmtId="166" fontId="12" fillId="0" borderId="0" xfId="3" applyNumberFormat="1" applyFont="1" applyBorder="1"/>
    <xf numFmtId="166" fontId="12" fillId="0" borderId="0" xfId="3" applyNumberFormat="1" applyFont="1" applyBorder="1" applyAlignment="1"/>
    <xf numFmtId="1" fontId="12" fillId="0" borderId="0" xfId="3" applyNumberFormat="1" applyFont="1" applyBorder="1" applyAlignment="1"/>
    <xf numFmtId="164" fontId="12" fillId="0" borderId="5" xfId="9" applyNumberFormat="1" applyFont="1" applyBorder="1"/>
    <xf numFmtId="0" fontId="12" fillId="0" borderId="3" xfId="0" applyFont="1" applyBorder="1" applyAlignment="1">
      <alignment horizontal="center" vertical="top"/>
    </xf>
    <xf numFmtId="0" fontId="12" fillId="0" borderId="2" xfId="0" applyFont="1" applyBorder="1" applyAlignment="1">
      <alignment horizontal="center" vertical="top"/>
    </xf>
    <xf numFmtId="0" fontId="14" fillId="0" borderId="0" xfId="0" applyFont="1" applyAlignment="1">
      <alignment vertical="center"/>
    </xf>
    <xf numFmtId="0" fontId="12" fillId="0" borderId="3" xfId="0" applyFont="1" applyBorder="1" applyAlignment="1">
      <alignment wrapText="1"/>
    </xf>
    <xf numFmtId="166" fontId="12" fillId="0" borderId="4" xfId="5" applyNumberFormat="1" applyFont="1" applyBorder="1" applyAlignment="1"/>
    <xf numFmtId="0" fontId="12" fillId="0" borderId="2" xfId="0" applyFont="1" applyBorder="1" applyAlignment="1">
      <alignment horizontal="center"/>
    </xf>
    <xf numFmtId="0" fontId="12" fillId="0" borderId="1" xfId="0" applyFont="1" applyBorder="1"/>
    <xf numFmtId="0" fontId="12" fillId="0" borderId="5" xfId="0" applyFont="1" applyBorder="1"/>
    <xf numFmtId="1" fontId="12" fillId="0" borderId="0" xfId="5" applyNumberFormat="1" applyFont="1" applyBorder="1" applyAlignment="1">
      <alignment horizontal="center"/>
    </xf>
    <xf numFmtId="1" fontId="12" fillId="0" borderId="0" xfId="0" applyNumberFormat="1" applyFont="1"/>
    <xf numFmtId="1" fontId="12" fillId="0" borderId="0" xfId="5" applyNumberFormat="1" applyFont="1" applyBorder="1"/>
    <xf numFmtId="1" fontId="12" fillId="0" borderId="0" xfId="5" applyNumberFormat="1" applyFont="1"/>
    <xf numFmtId="0" fontId="6" fillId="0" borderId="3" xfId="0" applyFont="1" applyBorder="1" applyAlignment="1">
      <alignment wrapText="1"/>
    </xf>
    <xf numFmtId="166" fontId="6" fillId="0" borderId="4" xfId="5" applyNumberFormat="1" applyFont="1" applyBorder="1" applyAlignment="1"/>
    <xf numFmtId="0" fontId="6" fillId="0" borderId="2" xfId="0" applyFont="1" applyBorder="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xf numFmtId="0" fontId="12" fillId="0" borderId="0" xfId="0" applyFont="1" applyAlignment="1">
      <alignment horizontal="center" vertical="top"/>
    </xf>
    <xf numFmtId="0" fontId="15" fillId="0" borderId="0" xfId="0" applyFont="1" applyAlignment="1">
      <alignment horizontal="left" wrapText="1"/>
    </xf>
    <xf numFmtId="0" fontId="13" fillId="0" borderId="0" xfId="0" applyFont="1" applyAlignment="1">
      <alignment wrapText="1"/>
    </xf>
    <xf numFmtId="0" fontId="6" fillId="0" borderId="0" xfId="0" applyFont="1"/>
    <xf numFmtId="0" fontId="6" fillId="0" borderId="0" xfId="0" applyFont="1" applyAlignment="1">
      <alignment wrapText="1"/>
    </xf>
    <xf numFmtId="0" fontId="6" fillId="0" borderId="3" xfId="0" applyFont="1" applyBorder="1" applyAlignment="1">
      <alignment horizontal="left" wrapText="1" indent="1"/>
    </xf>
    <xf numFmtId="0" fontId="6" fillId="0" borderId="0" xfId="0" applyFont="1" applyAlignment="1">
      <alignment horizontal="left" wrapText="1" indent="2"/>
    </xf>
    <xf numFmtId="0" fontId="12" fillId="2" borderId="0" xfId="0" applyFont="1" applyFill="1" applyAlignment="1">
      <alignment horizontal="left" wrapText="1" indent="2"/>
    </xf>
    <xf numFmtId="0" fontId="6" fillId="0" borderId="0" xfId="0" applyFont="1" applyAlignment="1">
      <alignment horizontal="left" wrapText="1" indent="1"/>
    </xf>
    <xf numFmtId="166" fontId="12" fillId="0" borderId="0" xfId="5" applyNumberFormat="1" applyFont="1" applyBorder="1"/>
    <xf numFmtId="166" fontId="12" fillId="0" borderId="0" xfId="5" applyNumberFormat="1" applyFont="1" applyBorder="1" applyAlignment="1"/>
    <xf numFmtId="1" fontId="12" fillId="0" borderId="0" xfId="5" applyNumberFormat="1" applyFont="1" applyBorder="1" applyAlignment="1"/>
    <xf numFmtId="164" fontId="12" fillId="0" borderId="5" xfId="0" applyNumberFormat="1" applyFont="1" applyBorder="1"/>
    <xf numFmtId="166" fontId="6" fillId="0" borderId="4" xfId="3" applyNumberFormat="1" applyFont="1" applyFill="1" applyBorder="1" applyAlignment="1"/>
    <xf numFmtId="166" fontId="12" fillId="0" borderId="4" xfId="1" applyNumberFormat="1" applyFont="1" applyBorder="1" applyAlignment="1"/>
    <xf numFmtId="0" fontId="15" fillId="0" borderId="0" xfId="0" applyFont="1" applyAlignment="1">
      <alignment wrapText="1"/>
    </xf>
    <xf numFmtId="166" fontId="6" fillId="0" borderId="4" xfId="1" applyNumberFormat="1" applyFont="1" applyBorder="1" applyAlignment="1"/>
    <xf numFmtId="0" fontId="13" fillId="0" borderId="3" xfId="0" applyFont="1" applyBorder="1" applyAlignment="1">
      <alignment wrapText="1"/>
    </xf>
    <xf numFmtId="166" fontId="12" fillId="0" borderId="0" xfId="1" applyNumberFormat="1" applyFont="1" applyBorder="1" applyAlignment="1"/>
    <xf numFmtId="166" fontId="12" fillId="0" borderId="5" xfId="0" applyNumberFormat="1" applyFont="1" applyBorder="1"/>
    <xf numFmtId="0" fontId="6" fillId="0" borderId="11" xfId="0" applyFont="1" applyBorder="1" applyAlignment="1">
      <alignment horizontal="left" wrapText="1" indent="1"/>
    </xf>
    <xf numFmtId="166" fontId="6" fillId="0" borderId="6" xfId="1" applyNumberFormat="1" applyFont="1" applyBorder="1" applyAlignment="1"/>
    <xf numFmtId="0" fontId="12" fillId="0" borderId="7" xfId="0" applyFont="1" applyBorder="1" applyAlignment="1">
      <alignment horizontal="center"/>
    </xf>
    <xf numFmtId="0" fontId="12" fillId="0" borderId="8" xfId="0" applyFont="1" applyBorder="1"/>
    <xf numFmtId="164" fontId="14" fillId="0" borderId="10" xfId="0" applyNumberFormat="1" applyFont="1" applyBorder="1"/>
    <xf numFmtId="0" fontId="12" fillId="0" borderId="9" xfId="0" applyFont="1" applyBorder="1"/>
    <xf numFmtId="0" fontId="12" fillId="0" borderId="7" xfId="0" applyFont="1" applyBorder="1" applyAlignment="1">
      <alignment horizontal="center" vertical="top"/>
    </xf>
    <xf numFmtId="0" fontId="6" fillId="0" borderId="12" xfId="0" applyFont="1" applyBorder="1"/>
    <xf numFmtId="0" fontId="12" fillId="0" borderId="4" xfId="0" applyFont="1" applyBorder="1" applyAlignment="1">
      <alignment horizontal="center" vertical="top"/>
    </xf>
    <xf numFmtId="0" fontId="12" fillId="0" borderId="6" xfId="0" applyFont="1" applyBorder="1" applyAlignment="1">
      <alignment horizontal="center" vertical="top"/>
    </xf>
    <xf numFmtId="0" fontId="15" fillId="0" borderId="0" xfId="0" applyFont="1" applyAlignment="1">
      <alignment horizontal="right"/>
    </xf>
    <xf numFmtId="0" fontId="12" fillId="0" borderId="11" xfId="0" applyFont="1" applyBorder="1" applyAlignment="1">
      <alignment horizontal="center" vertical="top"/>
    </xf>
    <xf numFmtId="0" fontId="3" fillId="0" borderId="4" xfId="0" applyFont="1" applyBorder="1" applyAlignment="1">
      <alignment horizontal="center" vertical="top"/>
    </xf>
    <xf numFmtId="0" fontId="2" fillId="0" borderId="0" xfId="0" applyFont="1" applyAlignment="1">
      <alignment horizontal="center"/>
    </xf>
    <xf numFmtId="0" fontId="12" fillId="0" borderId="14" xfId="0" applyFont="1" applyBorder="1" applyAlignment="1">
      <alignment horizontal="center" vertical="top"/>
    </xf>
    <xf numFmtId="166" fontId="12" fillId="0" borderId="4" xfId="3" applyNumberFormat="1" applyFont="1" applyBorder="1"/>
    <xf numFmtId="0" fontId="12" fillId="0" borderId="12" xfId="9" applyFont="1" applyBorder="1" applyAlignment="1">
      <alignment horizontal="center" vertical="top"/>
    </xf>
    <xf numFmtId="0" fontId="12" fillId="0" borderId="12" xfId="9" applyFont="1" applyBorder="1"/>
    <xf numFmtId="0" fontId="12" fillId="0" borderId="11" xfId="9" applyFont="1" applyBorder="1" applyAlignment="1">
      <alignment wrapText="1"/>
    </xf>
    <xf numFmtId="166" fontId="12" fillId="0" borderId="6" xfId="3" applyNumberFormat="1" applyFont="1" applyBorder="1" applyAlignment="1"/>
    <xf numFmtId="0" fontId="12" fillId="0" borderId="7" xfId="9" applyFont="1" applyBorder="1" applyAlignment="1">
      <alignment horizontal="center"/>
    </xf>
    <xf numFmtId="0" fontId="12" fillId="0" borderId="8" xfId="9" applyFont="1" applyBorder="1"/>
    <xf numFmtId="0" fontId="12" fillId="0" borderId="9" xfId="9" applyFont="1" applyBorder="1"/>
    <xf numFmtId="0" fontId="12" fillId="0" borderId="11" xfId="9" applyFont="1" applyBorder="1" applyAlignment="1">
      <alignment horizontal="center" vertical="top"/>
    </xf>
    <xf numFmtId="164" fontId="14" fillId="0" borderId="10" xfId="9" applyNumberFormat="1" applyFont="1" applyBorder="1"/>
    <xf numFmtId="0" fontId="12" fillId="0" borderId="12" xfId="9" applyFont="1" applyBorder="1" applyAlignment="1">
      <alignment wrapText="1"/>
    </xf>
    <xf numFmtId="166" fontId="12" fillId="0" borderId="12" xfId="3" applyNumberFormat="1" applyFont="1" applyBorder="1" applyAlignment="1"/>
    <xf numFmtId="0" fontId="12" fillId="0" borderId="13" xfId="0" applyFont="1" applyBorder="1" applyAlignment="1">
      <alignment horizontal="center" vertical="top"/>
    </xf>
    <xf numFmtId="0" fontId="12" fillId="0" borderId="12" xfId="0" applyFont="1" applyBorder="1" applyAlignment="1">
      <alignment horizontal="center" vertical="top"/>
    </xf>
    <xf numFmtId="0" fontId="12" fillId="2" borderId="12" xfId="0" applyFont="1" applyFill="1" applyBorder="1" applyAlignment="1">
      <alignment horizontal="left" wrapText="1" indent="2"/>
    </xf>
    <xf numFmtId="166" fontId="6" fillId="0" borderId="6" xfId="5" applyNumberFormat="1" applyFont="1" applyBorder="1" applyAlignment="1"/>
    <xf numFmtId="0" fontId="12" fillId="0" borderId="18" xfId="9" applyFont="1" applyBorder="1"/>
    <xf numFmtId="166" fontId="6" fillId="0" borderId="6" xfId="3" applyNumberFormat="1" applyFont="1" applyBorder="1" applyAlignment="1"/>
    <xf numFmtId="0" fontId="3" fillId="0" borderId="12" xfId="0" applyFont="1" applyBorder="1" applyAlignment="1">
      <alignment horizontal="center" vertical="top"/>
    </xf>
    <xf numFmtId="0" fontId="3" fillId="0" borderId="12" xfId="0" applyFont="1" applyBorder="1"/>
    <xf numFmtId="0" fontId="3" fillId="0" borderId="12" xfId="0" applyFont="1" applyBorder="1" applyAlignment="1">
      <alignment wrapText="1"/>
    </xf>
    <xf numFmtId="166" fontId="2" fillId="0" borderId="6" xfId="4" applyNumberFormat="1" applyFont="1" applyBorder="1" applyAlignment="1"/>
    <xf numFmtId="0" fontId="3" fillId="0" borderId="7" xfId="0" applyFont="1" applyBorder="1" applyAlignment="1">
      <alignment horizontal="center"/>
    </xf>
    <xf numFmtId="0" fontId="3" fillId="0" borderId="8" xfId="0" applyFont="1" applyBorder="1"/>
    <xf numFmtId="0" fontId="3" fillId="0" borderId="9" xfId="0" applyFont="1" applyBorder="1"/>
    <xf numFmtId="0" fontId="3" fillId="0" borderId="11" xfId="0" applyFont="1" applyBorder="1" applyAlignment="1">
      <alignment horizontal="center" vertical="top"/>
    </xf>
    <xf numFmtId="164" fontId="4" fillId="0" borderId="10" xfId="0" applyNumberFormat="1" applyFont="1" applyBorder="1"/>
    <xf numFmtId="0" fontId="6" fillId="0" borderId="11" xfId="9" applyBorder="1" applyAlignment="1">
      <alignment horizontal="left" wrapText="1" indent="1"/>
    </xf>
    <xf numFmtId="0" fontId="12" fillId="0" borderId="12" xfId="0" applyFont="1" applyBorder="1"/>
    <xf numFmtId="0" fontId="14" fillId="0" borderId="15" xfId="0" applyFont="1" applyBorder="1" applyAlignment="1">
      <alignment vertical="center"/>
    </xf>
    <xf numFmtId="0" fontId="12" fillId="0" borderId="19" xfId="0" applyFont="1" applyBorder="1" applyAlignment="1">
      <alignment wrapText="1"/>
    </xf>
    <xf numFmtId="166" fontId="12" fillId="0" borderId="13" xfId="1" applyNumberFormat="1" applyFont="1" applyBorder="1" applyAlignment="1"/>
    <xf numFmtId="0" fontId="12" fillId="0" borderId="14" xfId="0" applyFont="1" applyBorder="1" applyAlignment="1">
      <alignment horizontal="center"/>
    </xf>
    <xf numFmtId="0" fontId="12" fillId="0" borderId="16" xfId="0" applyFont="1" applyBorder="1"/>
    <xf numFmtId="0" fontId="12" fillId="0" borderId="17" xfId="0" applyFont="1" applyBorder="1"/>
    <xf numFmtId="0" fontId="20" fillId="0" borderId="20" xfId="0" applyFont="1" applyBorder="1"/>
    <xf numFmtId="0" fontId="20" fillId="0" borderId="21" xfId="0" applyFont="1" applyBorder="1"/>
    <xf numFmtId="2" fontId="20" fillId="0" borderId="20" xfId="0" applyNumberFormat="1" applyFont="1" applyBorder="1" applyAlignment="1">
      <alignment horizontal="center" vertical="center"/>
    </xf>
    <xf numFmtId="0" fontId="3" fillId="0" borderId="7" xfId="0" applyFont="1" applyBorder="1" applyAlignment="1">
      <alignment horizontal="center" vertical="top"/>
    </xf>
    <xf numFmtId="166" fontId="3" fillId="0" borderId="12" xfId="1" applyNumberFormat="1" applyFont="1" applyBorder="1" applyAlignment="1"/>
    <xf numFmtId="0" fontId="3" fillId="0" borderId="12" xfId="0" applyFont="1" applyBorder="1" applyAlignment="1">
      <alignment horizontal="center"/>
    </xf>
    <xf numFmtId="2" fontId="20" fillId="0" borderId="22" xfId="0" applyNumberFormat="1" applyFont="1" applyBorder="1" applyAlignment="1">
      <alignment horizontal="center" vertical="center"/>
    </xf>
    <xf numFmtId="166" fontId="2" fillId="0" borderId="0" xfId="1" applyNumberFormat="1" applyFont="1" applyFill="1" applyBorder="1" applyAlignment="1"/>
    <xf numFmtId="166" fontId="3" fillId="0" borderId="3" xfId="0" applyNumberFormat="1" applyFont="1" applyBorder="1"/>
    <xf numFmtId="1" fontId="3" fillId="0" borderId="2" xfId="1" applyNumberFormat="1" applyFont="1" applyBorder="1"/>
    <xf numFmtId="168" fontId="20" fillId="0" borderId="20" xfId="6" applyNumberFormat="1" applyFont="1" applyBorder="1" applyAlignment="1">
      <alignment horizontal="center" vertical="center"/>
    </xf>
    <xf numFmtId="2" fontId="20" fillId="0" borderId="20" xfId="0" applyNumberFormat="1" applyFont="1" applyBorder="1" applyAlignment="1">
      <alignment horizontal="right" vertical="center"/>
    </xf>
    <xf numFmtId="0" fontId="3" fillId="0" borderId="15" xfId="0" applyFont="1" applyBorder="1" applyAlignment="1">
      <alignment horizontal="right"/>
    </xf>
    <xf numFmtId="167" fontId="20" fillId="0" borderId="21" xfId="10" applyNumberFormat="1" applyFont="1" applyBorder="1"/>
    <xf numFmtId="166" fontId="3" fillId="0" borderId="23" xfId="1" applyNumberFormat="1" applyFont="1" applyBorder="1" applyAlignment="1"/>
    <xf numFmtId="166" fontId="3" fillId="0" borderId="20" xfId="1" applyNumberFormat="1" applyFont="1" applyBorder="1" applyAlignment="1"/>
    <xf numFmtId="0" fontId="3" fillId="0" borderId="23" xfId="0" applyFont="1" applyBorder="1" applyAlignment="1">
      <alignment horizontal="center"/>
    </xf>
    <xf numFmtId="0" fontId="3" fillId="0" borderId="20" xfId="0" applyFont="1" applyBorder="1" applyAlignment="1">
      <alignment horizontal="center"/>
    </xf>
    <xf numFmtId="0" fontId="0" fillId="0" borderId="0" xfId="0" applyAlignment="1">
      <alignment horizontal="center"/>
    </xf>
    <xf numFmtId="0" fontId="20" fillId="0" borderId="24" xfId="0" applyFont="1" applyBorder="1" applyAlignment="1">
      <alignment horizontal="left"/>
    </xf>
    <xf numFmtId="0" fontId="0" fillId="0" borderId="26" xfId="0" applyBorder="1"/>
    <xf numFmtId="164" fontId="3" fillId="0" borderId="0" xfId="0" applyNumberFormat="1" applyFont="1"/>
    <xf numFmtId="0" fontId="20" fillId="0" borderId="0" xfId="0" applyFont="1"/>
    <xf numFmtId="2" fontId="20" fillId="0" borderId="0" xfId="0" applyNumberFormat="1" applyFont="1" applyAlignment="1">
      <alignment horizontal="center" vertical="center"/>
    </xf>
    <xf numFmtId="0" fontId="17" fillId="0" borderId="26" xfId="0" applyFont="1" applyBorder="1" applyAlignment="1">
      <alignment horizontal="center"/>
    </xf>
    <xf numFmtId="0" fontId="3" fillId="0" borderId="30" xfId="0" applyFont="1" applyBorder="1"/>
    <xf numFmtId="0" fontId="3" fillId="0" borderId="26" xfId="0" applyFont="1" applyBorder="1" applyAlignment="1">
      <alignment horizontal="left" wrapText="1"/>
    </xf>
    <xf numFmtId="0" fontId="24" fillId="0" borderId="26" xfId="0" applyFont="1" applyBorder="1" applyAlignment="1">
      <alignment horizontal="center"/>
    </xf>
    <xf numFmtId="164" fontId="3" fillId="0" borderId="30" xfId="0" applyNumberFormat="1" applyFont="1" applyBorder="1"/>
    <xf numFmtId="164" fontId="3" fillId="0" borderId="31" xfId="0" applyNumberFormat="1" applyFont="1" applyBorder="1"/>
    <xf numFmtId="0" fontId="22" fillId="0" borderId="24" xfId="0" applyFont="1" applyBorder="1" applyAlignment="1">
      <alignment horizontal="left" wrapText="1"/>
    </xf>
    <xf numFmtId="0" fontId="25" fillId="0" borderId="26" xfId="0" applyFont="1" applyBorder="1" applyAlignment="1">
      <alignment horizontal="left" wrapText="1"/>
    </xf>
    <xf numFmtId="0" fontId="22" fillId="0" borderId="26" xfId="0" applyFont="1" applyBorder="1" applyAlignment="1">
      <alignment horizontal="left" wrapText="1"/>
    </xf>
    <xf numFmtId="0" fontId="3" fillId="0" borderId="26" xfId="0" applyFont="1" applyBorder="1" applyAlignment="1">
      <alignment horizontal="left"/>
    </xf>
    <xf numFmtId="0" fontId="20" fillId="0" borderId="26" xfId="0" applyFont="1" applyBorder="1"/>
    <xf numFmtId="0" fontId="3" fillId="0" borderId="26" xfId="0" applyFont="1" applyBorder="1" applyAlignment="1">
      <alignment wrapText="1"/>
    </xf>
    <xf numFmtId="0" fontId="21" fillId="0" borderId="24" xfId="0" applyFont="1" applyBorder="1"/>
    <xf numFmtId="2" fontId="20" fillId="0" borderId="31" xfId="0" applyNumberFormat="1" applyFont="1" applyBorder="1"/>
    <xf numFmtId="0" fontId="20" fillId="0" borderId="26" xfId="0" applyFont="1" applyBorder="1" applyAlignment="1">
      <alignment horizontal="left"/>
    </xf>
    <xf numFmtId="0" fontId="3" fillId="0" borderId="32" xfId="0" applyFont="1" applyBorder="1" applyAlignment="1">
      <alignment wrapText="1"/>
    </xf>
    <xf numFmtId="0" fontId="3" fillId="0" borderId="33" xfId="0" applyFont="1" applyBorder="1"/>
    <xf numFmtId="0" fontId="17" fillId="0" borderId="34" xfId="0" applyFont="1" applyBorder="1" applyAlignment="1">
      <alignment wrapText="1"/>
    </xf>
    <xf numFmtId="165" fontId="20" fillId="0" borderId="35" xfId="1" applyFont="1" applyBorder="1"/>
    <xf numFmtId="0" fontId="3" fillId="0" borderId="24" xfId="0" applyFont="1" applyBorder="1" applyAlignment="1">
      <alignment wrapText="1"/>
    </xf>
    <xf numFmtId="164" fontId="20" fillId="0" borderId="30" xfId="6" applyFont="1" applyBorder="1"/>
    <xf numFmtId="2" fontId="20" fillId="0" borderId="30" xfId="0" applyNumberFormat="1" applyFont="1" applyBorder="1"/>
    <xf numFmtId="0" fontId="20" fillId="0" borderId="24" xfId="0" applyFont="1" applyBorder="1"/>
    <xf numFmtId="0" fontId="3" fillId="0" borderId="36" xfId="0" applyFont="1" applyBorder="1" applyAlignment="1">
      <alignment wrapText="1"/>
    </xf>
    <xf numFmtId="166" fontId="3" fillId="0" borderId="25" xfId="1" applyNumberFormat="1" applyFont="1" applyBorder="1" applyAlignment="1"/>
    <xf numFmtId="0" fontId="3" fillId="0" borderId="25" xfId="0" applyFont="1" applyBorder="1" applyAlignment="1">
      <alignment horizontal="center"/>
    </xf>
    <xf numFmtId="0" fontId="3" fillId="0" borderId="25" xfId="0" applyFont="1" applyBorder="1"/>
    <xf numFmtId="0" fontId="3" fillId="0" borderId="37" xfId="0" applyFont="1" applyBorder="1"/>
    <xf numFmtId="0" fontId="28" fillId="3" borderId="0" xfId="0" applyFont="1" applyFill="1"/>
    <xf numFmtId="166" fontId="3" fillId="3" borderId="0" xfId="1" applyNumberFormat="1" applyFont="1" applyFill="1" applyBorder="1" applyAlignment="1"/>
    <xf numFmtId="0" fontId="3" fillId="3" borderId="0" xfId="0" applyFont="1" applyFill="1" applyAlignment="1">
      <alignment horizontal="center"/>
    </xf>
    <xf numFmtId="0" fontId="3" fillId="3" borderId="0" xfId="0" applyFont="1" applyFill="1"/>
    <xf numFmtId="0" fontId="12" fillId="0" borderId="26" xfId="0" applyFont="1" applyBorder="1" applyAlignment="1">
      <alignment wrapText="1"/>
    </xf>
    <xf numFmtId="0" fontId="0" fillId="4" borderId="39" xfId="0" applyFill="1" applyBorder="1" applyAlignment="1">
      <alignment horizontal="center"/>
    </xf>
    <xf numFmtId="0" fontId="20" fillId="4" borderId="40" xfId="0" applyFont="1" applyFill="1" applyBorder="1"/>
    <xf numFmtId="164" fontId="3" fillId="4" borderId="39" xfId="0" applyNumberFormat="1" applyFont="1" applyFill="1" applyBorder="1"/>
    <xf numFmtId="164" fontId="3" fillId="4" borderId="41" xfId="0" applyNumberFormat="1" applyFont="1" applyFill="1" applyBorder="1"/>
    <xf numFmtId="164" fontId="3" fillId="4" borderId="42" xfId="0" applyNumberFormat="1" applyFont="1" applyFill="1" applyBorder="1"/>
    <xf numFmtId="0" fontId="0" fillId="4" borderId="38" xfId="0" applyFill="1" applyBorder="1" applyAlignment="1">
      <alignment horizontal="left"/>
    </xf>
    <xf numFmtId="0" fontId="12" fillId="0" borderId="36" xfId="0" applyFont="1" applyBorder="1" applyAlignment="1">
      <alignment wrapText="1"/>
    </xf>
    <xf numFmtId="0" fontId="0" fillId="0" borderId="25" xfId="0" applyBorder="1" applyAlignment="1">
      <alignment horizontal="center"/>
    </xf>
    <xf numFmtId="0" fontId="20" fillId="0" borderId="25" xfId="0" applyFont="1" applyBorder="1"/>
    <xf numFmtId="164" fontId="3" fillId="0" borderId="25" xfId="0" applyNumberFormat="1" applyFont="1" applyBorder="1"/>
    <xf numFmtId="164" fontId="3" fillId="0" borderId="37" xfId="0" applyNumberFormat="1" applyFont="1" applyBorder="1"/>
    <xf numFmtId="0" fontId="29" fillId="4" borderId="38" xfId="0" applyFont="1" applyFill="1" applyBorder="1"/>
    <xf numFmtId="0" fontId="29" fillId="4" borderId="38" xfId="0" applyFont="1" applyFill="1" applyBorder="1" applyAlignment="1">
      <alignment horizontal="left"/>
    </xf>
    <xf numFmtId="0" fontId="15" fillId="0" borderId="0" xfId="9" applyFont="1" applyAlignment="1">
      <alignment horizontal="right" wrapText="1"/>
    </xf>
    <xf numFmtId="0" fontId="15" fillId="0" borderId="3" xfId="9" applyFont="1" applyBorder="1" applyAlignment="1">
      <alignment horizontal="right" wrapText="1"/>
    </xf>
    <xf numFmtId="0" fontId="15" fillId="0" borderId="0" xfId="0" applyFont="1" applyAlignment="1">
      <alignment horizontal="right" wrapText="1"/>
    </xf>
    <xf numFmtId="0" fontId="15" fillId="0" borderId="3" xfId="0" applyFont="1" applyBorder="1" applyAlignment="1">
      <alignment horizontal="right" wrapText="1"/>
    </xf>
    <xf numFmtId="0" fontId="9" fillId="0" borderId="0" xfId="0" applyFont="1" applyAlignment="1">
      <alignment horizontal="right" wrapText="1"/>
    </xf>
    <xf numFmtId="0" fontId="14" fillId="0" borderId="0" xfId="9" applyFont="1" applyAlignment="1">
      <alignment horizontal="right" wrapText="1"/>
    </xf>
    <xf numFmtId="0" fontId="14" fillId="0" borderId="3" xfId="9" applyFont="1" applyBorder="1" applyAlignment="1">
      <alignment horizontal="right" wrapText="1"/>
    </xf>
    <xf numFmtId="0" fontId="18" fillId="0" borderId="27" xfId="0" applyFont="1" applyBorder="1" applyAlignment="1">
      <alignment horizontal="center" wrapText="1"/>
    </xf>
    <xf numFmtId="0" fontId="18" fillId="0" borderId="28" xfId="0" applyFont="1" applyBorder="1" applyAlignment="1">
      <alignment horizontal="center" wrapText="1"/>
    </xf>
    <xf numFmtId="0" fontId="18" fillId="0" borderId="29" xfId="0" applyFont="1" applyBorder="1" applyAlignment="1">
      <alignment horizontal="center" wrapText="1"/>
    </xf>
    <xf numFmtId="0" fontId="20" fillId="0" borderId="22" xfId="0" applyFont="1" applyBorder="1" applyAlignment="1">
      <alignment horizontal="center"/>
    </xf>
    <xf numFmtId="0" fontId="20" fillId="0" borderId="0" xfId="0" applyFont="1" applyAlignment="1">
      <alignment horizontal="center"/>
    </xf>
    <xf numFmtId="0" fontId="20" fillId="0" borderId="21" xfId="0" applyFont="1" applyBorder="1" applyAlignment="1">
      <alignment horizontal="center"/>
    </xf>
    <xf numFmtId="0" fontId="23" fillId="0" borderId="26" xfId="0" applyFont="1" applyBorder="1" applyAlignment="1">
      <alignment horizontal="right"/>
    </xf>
    <xf numFmtId="0" fontId="23" fillId="0" borderId="0" xfId="0" applyFont="1" applyAlignment="1">
      <alignment horizontal="right"/>
    </xf>
    <xf numFmtId="0" fontId="23" fillId="0" borderId="21" xfId="0" applyFont="1" applyBorder="1" applyAlignment="1">
      <alignment horizontal="right"/>
    </xf>
    <xf numFmtId="0" fontId="26" fillId="0" borderId="26" xfId="0" applyFont="1" applyBorder="1" applyAlignment="1">
      <alignment horizontal="left" vertical="center" wrapText="1"/>
    </xf>
    <xf numFmtId="0" fontId="26" fillId="0" borderId="0" xfId="0" applyFont="1" applyAlignment="1">
      <alignment horizontal="left" vertical="center" wrapText="1"/>
    </xf>
    <xf numFmtId="0" fontId="26" fillId="0" borderId="30" xfId="0" applyFont="1" applyBorder="1" applyAlignment="1">
      <alignment horizontal="left" vertical="center" wrapText="1"/>
    </xf>
    <xf numFmtId="0" fontId="30" fillId="0" borderId="0" xfId="0" applyFont="1" applyFill="1" applyBorder="1" applyAlignment="1"/>
    <xf numFmtId="0" fontId="30" fillId="0" borderId="0" xfId="0" applyFont="1" applyFill="1" applyBorder="1" applyAlignment="1">
      <alignment horizontal="center"/>
    </xf>
    <xf numFmtId="0" fontId="30" fillId="0" borderId="0" xfId="0" applyFont="1" applyFill="1" applyAlignment="1">
      <alignment horizontal="center"/>
    </xf>
    <xf numFmtId="0" fontId="29" fillId="0" borderId="0" xfId="0" applyFont="1" applyAlignment="1">
      <alignment horizontal="center"/>
    </xf>
    <xf numFmtId="0" fontId="31" fillId="0" borderId="43" xfId="0" applyFont="1" applyFill="1" applyBorder="1" applyAlignment="1">
      <alignment horizontal="center"/>
    </xf>
    <xf numFmtId="0" fontId="29" fillId="0" borderId="43" xfId="0" applyFont="1" applyBorder="1" applyAlignment="1">
      <alignment horizontal="center"/>
    </xf>
    <xf numFmtId="0" fontId="31" fillId="0" borderId="0" xfId="0" applyFont="1" applyFill="1" applyBorder="1" applyAlignment="1"/>
    <xf numFmtId="0" fontId="29" fillId="0" borderId="0" xfId="0" applyFont="1"/>
    <xf numFmtId="166" fontId="3" fillId="0" borderId="0" xfId="1" applyNumberFormat="1" applyFont="1" applyBorder="1" applyAlignment="1">
      <alignment horizontal="center"/>
    </xf>
  </cellXfs>
  <cellStyles count="11">
    <cellStyle name="Comma" xfId="1" builtinId="3"/>
    <cellStyle name="Comma 2" xfId="2" xr:uid="{00000000-0005-0000-0000-000001000000}"/>
    <cellStyle name="Comma 3" xfId="3" xr:uid="{00000000-0005-0000-0000-000002000000}"/>
    <cellStyle name="Comma 4" xfId="4" xr:uid="{00000000-0005-0000-0000-000003000000}"/>
    <cellStyle name="Comma 5" xfId="5" xr:uid="{00000000-0005-0000-0000-000004000000}"/>
    <cellStyle name="Currency" xfId="6" builtinId="4"/>
    <cellStyle name="Currency 2" xfId="7" xr:uid="{00000000-0005-0000-0000-000006000000}"/>
    <cellStyle name="Currency 3" xfId="8" xr:uid="{00000000-0005-0000-0000-000007000000}"/>
    <cellStyle name="Normal" xfId="0" builtinId="0"/>
    <cellStyle name="Normal 2" xfId="9" xr:uid="{00000000-0005-0000-0000-000009000000}"/>
    <cellStyle name="Perc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20Ascent%20Homes/8.0%20QS-Commercial%20Folder%20-%20PRIVATE/Standard%20House%20Types%20-%20Quants%20%20019/BofQ%20-%20House%20Types/CT1/Standard%20Houses%20-%20Type%20CT1%204B7P%20detached%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2B"/>
      <sheetName val="2C"/>
      <sheetName val="2D"/>
      <sheetName val="2E"/>
      <sheetName val="2F"/>
      <sheetName val="2G"/>
      <sheetName val="2H"/>
      <sheetName val="3A"/>
      <sheetName val="3B"/>
      <sheetName val="3C"/>
      <sheetName val="4-"/>
      <sheetName val="5A"/>
      <sheetName val="5C"/>
      <sheetName val="5D-G"/>
      <sheetName val="5H"/>
      <sheetName val="5N"/>
      <sheetName val="sb"/>
      <sheetName val="uf"/>
      <sheetName val="rf"/>
      <sheetName val="st"/>
      <sheetName val="ew"/>
      <sheetName val="wd"/>
      <sheetName val="iw"/>
      <sheetName val="id"/>
      <sheetName val="wf"/>
      <sheetName val="ff"/>
      <sheetName val="cf"/>
      <sheetName val="fg"/>
      <sheetName val="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1"/>
  <sheetViews>
    <sheetView showGridLines="0" showZero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c r="I2" s="54"/>
      <c r="J2" s="54"/>
      <c r="K2" s="54"/>
      <c r="L2" s="54"/>
      <c r="M2" s="54"/>
      <c r="N2" s="54"/>
      <c r="O2" s="54"/>
      <c r="P2" s="54"/>
      <c r="Q2" s="54"/>
      <c r="R2" s="54"/>
    </row>
    <row r="3" spans="1:18">
      <c r="A3" s="46"/>
      <c r="B3" s="47"/>
      <c r="C3" s="67" t="s">
        <v>1</v>
      </c>
      <c r="D3" s="58"/>
      <c r="E3" s="111"/>
      <c r="F3" s="60"/>
      <c r="G3" s="52"/>
      <c r="H3" s="53"/>
    </row>
    <row r="4" spans="1:18">
      <c r="A4" s="46"/>
      <c r="B4" s="47"/>
      <c r="D4" s="58"/>
      <c r="E4" s="111"/>
      <c r="F4" s="60"/>
      <c r="G4" s="52"/>
      <c r="H4" s="53"/>
    </row>
    <row r="5" spans="1:18" ht="25.5">
      <c r="A5" s="46"/>
      <c r="B5" s="47"/>
      <c r="C5" s="68" t="s">
        <v>2</v>
      </c>
      <c r="D5" s="58"/>
      <c r="E5" s="111"/>
      <c r="F5" s="60"/>
      <c r="G5" s="52"/>
      <c r="H5" s="53"/>
    </row>
    <row r="6" spans="1:18">
      <c r="A6" s="46"/>
      <c r="B6" s="47"/>
      <c r="D6" s="58"/>
      <c r="E6" s="111"/>
      <c r="F6" s="60"/>
      <c r="G6" s="52"/>
      <c r="H6" s="53"/>
    </row>
    <row r="7" spans="1:18">
      <c r="A7" s="46"/>
      <c r="B7" s="47"/>
      <c r="C7" s="66" t="s">
        <v>3</v>
      </c>
      <c r="D7" s="58"/>
      <c r="E7" s="111"/>
      <c r="F7" s="60"/>
      <c r="G7" s="52"/>
      <c r="H7" s="53"/>
    </row>
    <row r="8" spans="1:18">
      <c r="A8" s="46"/>
      <c r="B8" s="47"/>
      <c r="C8" s="66"/>
      <c r="D8" s="58"/>
      <c r="E8" s="111"/>
      <c r="F8" s="60"/>
      <c r="G8" s="52"/>
      <c r="H8" s="53"/>
    </row>
    <row r="9" spans="1:18" ht="25.5">
      <c r="A9" s="46">
        <v>1</v>
      </c>
      <c r="B9" s="47"/>
      <c r="C9" s="65" t="s">
        <v>4</v>
      </c>
      <c r="D9" s="58"/>
      <c r="E9" s="111">
        <v>62.94</v>
      </c>
      <c r="F9" s="60" t="s">
        <v>5</v>
      </c>
      <c r="G9" s="52" t="e">
        <f>Summary!#REF!</f>
        <v>#REF!</v>
      </c>
      <c r="H9" s="79" t="e">
        <f>G9*E9</f>
        <v>#REF!</v>
      </c>
    </row>
    <row r="10" spans="1:18">
      <c r="A10" s="46"/>
      <c r="B10" s="47"/>
      <c r="C10" s="66"/>
      <c r="D10" s="58"/>
      <c r="E10" s="111"/>
      <c r="F10" s="60"/>
      <c r="G10" s="52"/>
      <c r="H10" s="53"/>
    </row>
    <row r="11" spans="1:18">
      <c r="A11" s="46"/>
      <c r="B11" s="47"/>
      <c r="C11" s="69" t="s">
        <v>6</v>
      </c>
      <c r="D11" s="58"/>
      <c r="E11" s="111"/>
      <c r="F11" s="51"/>
      <c r="G11" s="52"/>
      <c r="H11" s="53"/>
    </row>
    <row r="12" spans="1:18">
      <c r="A12" s="46"/>
      <c r="B12" s="47"/>
      <c r="C12" s="70"/>
      <c r="D12" s="58"/>
      <c r="E12" s="111"/>
      <c r="F12" s="51"/>
      <c r="G12" s="52"/>
      <c r="H12" s="53"/>
    </row>
    <row r="13" spans="1:18">
      <c r="A13" s="46"/>
      <c r="B13" s="47"/>
      <c r="C13" s="71" t="s">
        <v>7</v>
      </c>
      <c r="D13" s="72"/>
      <c r="E13" s="111"/>
      <c r="F13" s="51"/>
      <c r="G13" s="52"/>
      <c r="H13" s="53"/>
    </row>
    <row r="14" spans="1:18">
      <c r="A14" s="46"/>
      <c r="B14" s="47"/>
      <c r="C14" s="70"/>
      <c r="D14" s="72"/>
      <c r="E14" s="111"/>
      <c r="F14" s="51"/>
      <c r="G14" s="52"/>
      <c r="H14" s="53"/>
    </row>
    <row r="15" spans="1:18" ht="25.5">
      <c r="A15" s="46">
        <f>1+A9</f>
        <v>2</v>
      </c>
      <c r="B15" s="47"/>
      <c r="C15" s="73" t="s">
        <v>8</v>
      </c>
      <c r="D15" s="72"/>
      <c r="E15" s="111">
        <v>6</v>
      </c>
      <c r="F15" s="51" t="s">
        <v>9</v>
      </c>
      <c r="G15" s="52" t="e">
        <f>Summary!#REF!</f>
        <v>#REF!</v>
      </c>
      <c r="H15" s="79" t="e">
        <f>G15*E15</f>
        <v>#REF!</v>
      </c>
      <c r="N15" s="63"/>
      <c r="P15" s="63"/>
    </row>
    <row r="16" spans="1:18">
      <c r="A16" s="46"/>
      <c r="B16" s="47"/>
      <c r="C16" s="74"/>
      <c r="D16" s="72"/>
      <c r="E16" s="59"/>
      <c r="F16" s="51"/>
      <c r="G16" s="52"/>
      <c r="H16" s="53"/>
    </row>
    <row r="17" spans="1:23" ht="13.5" thickBot="1">
      <c r="A17" s="46"/>
      <c r="C17" s="238" t="s">
        <v>10</v>
      </c>
      <c r="D17" s="239"/>
      <c r="E17" s="133"/>
      <c r="F17" s="51"/>
      <c r="G17" s="52"/>
      <c r="H17" s="142" t="e">
        <f>SUM(H9:H16)</f>
        <v>#REF!</v>
      </c>
    </row>
    <row r="18" spans="1:23" ht="13.5" thickTop="1">
      <c r="A18" s="141"/>
      <c r="B18" s="134"/>
      <c r="C18" s="135"/>
      <c r="D18" s="136"/>
      <c r="E18" s="137"/>
      <c r="F18" s="138"/>
      <c r="G18" s="139"/>
      <c r="H18" s="140"/>
      <c r="L18" s="56"/>
      <c r="M18" s="56">
        <f t="shared" ref="M18:R18" si="0">SUM(M1:M16)</f>
        <v>0</v>
      </c>
      <c r="N18" s="56">
        <f t="shared" si="0"/>
        <v>0</v>
      </c>
      <c r="O18" s="56">
        <f t="shared" si="0"/>
        <v>0</v>
      </c>
      <c r="P18" s="56">
        <f t="shared" si="0"/>
        <v>0</v>
      </c>
      <c r="Q18" s="56">
        <f t="shared" si="0"/>
        <v>0</v>
      </c>
      <c r="R18" s="56">
        <f t="shared" si="0"/>
        <v>0</v>
      </c>
      <c r="S18" s="56"/>
      <c r="T18" s="56"/>
      <c r="U18" s="56"/>
      <c r="V18" s="56"/>
    </row>
    <row r="19" spans="1:23">
      <c r="C19" s="63"/>
      <c r="I19" s="78"/>
      <c r="J19" s="78"/>
      <c r="K19" s="78"/>
      <c r="L19" s="78"/>
      <c r="M19" s="78"/>
      <c r="N19" s="78"/>
      <c r="O19" s="78"/>
      <c r="P19" s="78"/>
      <c r="Q19" s="78"/>
      <c r="R19" s="78"/>
      <c r="S19" s="78"/>
      <c r="T19" s="78"/>
      <c r="U19" s="78"/>
      <c r="V19" s="78"/>
      <c r="W19" s="78"/>
    </row>
    <row r="20" spans="1:23">
      <c r="C20" s="63"/>
      <c r="I20" s="56">
        <f t="shared" ref="I20:N20" si="1">+I19-I18</f>
        <v>0</v>
      </c>
      <c r="J20" s="56">
        <f t="shared" si="1"/>
        <v>0</v>
      </c>
      <c r="K20" s="56">
        <f t="shared" si="1"/>
        <v>0</v>
      </c>
      <c r="L20" s="56"/>
      <c r="M20" s="56"/>
      <c r="N20" s="56">
        <f t="shared" si="1"/>
        <v>0</v>
      </c>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CT1 - 4B7P DETACHED
&amp;R&amp;"Arial,Bold"
01 - Substructure&amp;"Arial,Regular"
</oddHeader>
    <oddFooter>&amp;C&amp;"Arial,Bold"&amp;A/&amp;P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1:W31"/>
  <sheetViews>
    <sheetView showGridLines="0" zoomScaleNormal="100" zoomScaleSheetLayoutView="100" workbookViewId="0">
      <selection activeCell="D15" sqref="D15"/>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50.4</v>
      </c>
      <c r="F9" s="94" t="s">
        <v>5</v>
      </c>
      <c r="G9" s="86" t="e">
        <f>Summary!#REF!</f>
        <v>#REF!</v>
      </c>
      <c r="H9" s="45"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8</v>
      </c>
      <c r="F15" s="85" t="s">
        <v>9</v>
      </c>
      <c r="G15" s="86" t="e">
        <f>Summary!#REF!</f>
        <v>#REF!</v>
      </c>
      <c r="H15" s="45" t="e">
        <f>G15*E15</f>
        <v>#REF!</v>
      </c>
      <c r="N15" s="97"/>
      <c r="P15" s="97"/>
    </row>
    <row r="16" spans="1:18">
      <c r="A16" s="80"/>
      <c r="B16" s="81"/>
      <c r="C16" s="105"/>
      <c r="D16" s="103"/>
      <c r="E16" s="93"/>
      <c r="F16" s="85"/>
      <c r="G16" s="86"/>
      <c r="H16" s="87"/>
    </row>
    <row r="17" spans="3:23">
      <c r="D17" s="106"/>
      <c r="E17" s="107"/>
    </row>
    <row r="18" spans="3:23">
      <c r="C18" s="97"/>
      <c r="L18" s="90"/>
      <c r="M18" s="90"/>
      <c r="N18" s="90"/>
      <c r="O18" s="90"/>
      <c r="P18" s="90"/>
      <c r="Q18" s="90"/>
      <c r="R18" s="90"/>
      <c r="S18" s="90"/>
      <c r="T18" s="90"/>
      <c r="U18" s="90"/>
      <c r="V18" s="90"/>
    </row>
    <row r="19" spans="3:23">
      <c r="C19" s="97"/>
      <c r="I19" s="109"/>
      <c r="J19" s="109"/>
      <c r="K19" s="109"/>
      <c r="L19" s="109"/>
      <c r="M19" s="109"/>
      <c r="N19" s="109"/>
      <c r="O19" s="109"/>
      <c r="P19" s="109"/>
      <c r="Q19" s="109"/>
      <c r="R19" s="109"/>
      <c r="S19" s="109"/>
      <c r="T19" s="109"/>
      <c r="U19" s="109"/>
      <c r="V19" s="109"/>
      <c r="W19" s="109"/>
    </row>
    <row r="20" spans="3:23">
      <c r="C20" s="97"/>
      <c r="L20" s="90"/>
      <c r="M20" s="90"/>
      <c r="N20" s="90"/>
      <c r="O20" s="90"/>
      <c r="P20" s="90"/>
      <c r="Q20" s="90"/>
      <c r="R20" s="90"/>
      <c r="S20" s="90"/>
      <c r="T20" s="90"/>
      <c r="U20" s="90"/>
      <c r="V20" s="90"/>
    </row>
    <row r="21" spans="3:23">
      <c r="C21" s="97"/>
      <c r="E21" s="97"/>
      <c r="L21" s="90"/>
      <c r="M21" s="90"/>
      <c r="N21" s="90"/>
      <c r="O21" s="90"/>
      <c r="P21" s="90"/>
      <c r="Q21" s="90"/>
      <c r="R21" s="90"/>
      <c r="S21" s="90"/>
      <c r="T21" s="90"/>
    </row>
    <row r="22" spans="3:23">
      <c r="C22" s="97"/>
    </row>
    <row r="23" spans="3:23">
      <c r="C23" s="97"/>
    </row>
    <row r="24" spans="3:23">
      <c r="C24" s="97"/>
    </row>
    <row r="25" spans="3:23">
      <c r="C25" s="97"/>
      <c r="L25" s="90"/>
      <c r="M25" s="90"/>
      <c r="N25" s="90"/>
      <c r="O25" s="90"/>
      <c r="P25" s="90"/>
      <c r="Q25" s="90"/>
      <c r="R25" s="90"/>
      <c r="S25" s="90"/>
    </row>
    <row r="26" spans="3:23">
      <c r="C26" s="97"/>
      <c r="L26" s="90"/>
      <c r="M26" s="90"/>
      <c r="N26" s="90"/>
      <c r="O26" s="90"/>
      <c r="P26" s="90"/>
      <c r="Q26" s="90"/>
      <c r="R26" s="90"/>
      <c r="S26" s="90"/>
    </row>
    <row r="27" spans="3:23">
      <c r="C27" s="97"/>
      <c r="L27" s="90"/>
      <c r="M27" s="90"/>
      <c r="N27" s="90"/>
      <c r="O27" s="90"/>
      <c r="P27" s="90"/>
      <c r="Q27" s="90"/>
      <c r="R27" s="90"/>
      <c r="S27" s="90"/>
    </row>
    <row r="28" spans="3:23">
      <c r="C28" s="97"/>
    </row>
    <row r="29" spans="3:23">
      <c r="C29" s="97"/>
    </row>
    <row r="30" spans="3:23">
      <c r="C30" s="97"/>
    </row>
    <row r="31" spans="3:23">
      <c r="C31" s="97"/>
    </row>
  </sheetData>
  <printOptions verticalCentered="1"/>
  <pageMargins left="0.23622047244094491" right="0.23622047244094491" top="0.78740157480314965" bottom="0.59055118110236227" header="0.31496062992125984" footer="0.31496062992125984"/>
  <pageSetup paperSize="9" fitToWidth="60" orientation="portrait" r:id="rId1"/>
  <headerFooter alignWithMargins="0">
    <oddHeader xml:space="preserve">&amp;L&amp;"Arial,Bold"HOUSING DEVELOPMENTS, STANDARD HOUSE MEASURES
TYPE HT10 - 4B7P DETACHED
&amp;R&amp;"Arial,Bold"
01 - Substructure&amp;"Arial,Regular"
</oddHeader>
    <oddFooter>&amp;C&amp;"Arial,Bold"&amp;A/&amp;P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1:W31"/>
  <sheetViews>
    <sheetView showGridLines="0" zoomScaleNormal="100" zoomScaleSheetLayoutView="100" workbookViewId="0">
      <selection activeCell="D15" sqref="D15"/>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57.83</v>
      </c>
      <c r="F9" s="60" t="s">
        <v>5</v>
      </c>
      <c r="G9" s="52" t="e">
        <f>Summary!#REF!</f>
        <v>#REF!</v>
      </c>
      <c r="H9" s="45"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8</v>
      </c>
      <c r="F15" s="51" t="s">
        <v>9</v>
      </c>
      <c r="G15" s="52" t="e">
        <f>Summary!#REF!</f>
        <v>#REF!</v>
      </c>
      <c r="H15" s="45" t="e">
        <f>G15*E15</f>
        <v>#REF!</v>
      </c>
      <c r="N15" s="63"/>
      <c r="P15" s="63"/>
    </row>
    <row r="16" spans="1:18">
      <c r="A16" s="46"/>
      <c r="B16" s="47"/>
      <c r="C16" s="74"/>
      <c r="D16" s="72"/>
      <c r="E16" s="59"/>
      <c r="F16" s="51"/>
      <c r="G16" s="52"/>
      <c r="H16" s="53"/>
    </row>
    <row r="17" spans="3:23">
      <c r="D17" s="75"/>
      <c r="E17" s="76"/>
    </row>
    <row r="18" spans="3:23">
      <c r="C18" s="63"/>
      <c r="L18" s="56"/>
      <c r="M18" s="56"/>
      <c r="N18" s="56"/>
      <c r="O18" s="56"/>
      <c r="P18" s="56"/>
      <c r="Q18" s="56"/>
      <c r="R18" s="56"/>
      <c r="S18" s="56"/>
      <c r="T18" s="56"/>
      <c r="U18" s="56"/>
      <c r="V18" s="56"/>
    </row>
    <row r="19" spans="3:23">
      <c r="C19" s="63"/>
      <c r="I19" s="78"/>
      <c r="J19" s="78"/>
      <c r="K19" s="78"/>
      <c r="L19" s="78"/>
      <c r="M19" s="78"/>
      <c r="N19" s="78"/>
      <c r="O19" s="78"/>
      <c r="P19" s="78"/>
      <c r="Q19" s="78"/>
      <c r="R19" s="78"/>
      <c r="S19" s="78"/>
      <c r="T19" s="78"/>
      <c r="U19" s="78"/>
      <c r="V19" s="78"/>
      <c r="W19" s="78"/>
    </row>
    <row r="20" spans="3:23">
      <c r="C20" s="63"/>
      <c r="L20" s="56"/>
      <c r="M20" s="56"/>
      <c r="N20" s="56"/>
      <c r="O20" s="56"/>
      <c r="P20" s="56"/>
      <c r="Q20" s="56"/>
      <c r="R20" s="56"/>
      <c r="S20" s="56"/>
      <c r="T20" s="56"/>
      <c r="U20" s="56"/>
      <c r="V20" s="56"/>
    </row>
    <row r="21" spans="3:23">
      <c r="C21" s="63"/>
      <c r="E21" s="63"/>
      <c r="L21" s="56"/>
      <c r="M21" s="56"/>
      <c r="N21" s="56"/>
      <c r="O21" s="56"/>
      <c r="P21" s="56"/>
      <c r="Q21" s="56"/>
      <c r="R21" s="56"/>
      <c r="S21" s="56"/>
      <c r="T21" s="56"/>
    </row>
    <row r="22" spans="3:23">
      <c r="C22" s="63"/>
    </row>
    <row r="23" spans="3:23">
      <c r="C23" s="63"/>
    </row>
    <row r="24" spans="3:23">
      <c r="C24" s="63"/>
    </row>
    <row r="25" spans="3:23">
      <c r="C25" s="63"/>
      <c r="L25" s="56"/>
      <c r="M25" s="56"/>
      <c r="N25" s="56"/>
      <c r="O25" s="56"/>
      <c r="P25" s="56"/>
      <c r="Q25" s="56"/>
      <c r="R25" s="56"/>
      <c r="S25" s="56"/>
    </row>
    <row r="26" spans="3:23">
      <c r="C26" s="63"/>
      <c r="L26" s="56"/>
      <c r="M26" s="56"/>
      <c r="N26" s="56"/>
      <c r="O26" s="56"/>
      <c r="P26" s="56"/>
      <c r="Q26" s="56"/>
      <c r="R26" s="56"/>
      <c r="S26" s="56"/>
    </row>
    <row r="27" spans="3:23">
      <c r="C27" s="63"/>
      <c r="L27" s="56"/>
      <c r="M27" s="56"/>
      <c r="N27" s="56"/>
      <c r="O27" s="56"/>
      <c r="P27" s="56"/>
      <c r="Q27" s="56"/>
      <c r="R27" s="56"/>
      <c r="S27" s="56"/>
    </row>
    <row r="28" spans="3:23">
      <c r="C28" s="63"/>
    </row>
    <row r="29" spans="3:23">
      <c r="C29" s="63"/>
    </row>
    <row r="30" spans="3:23">
      <c r="C30" s="63"/>
    </row>
    <row r="31" spans="3:23">
      <c r="C31" s="63"/>
    </row>
  </sheetData>
  <printOptions verticalCentered="1"/>
  <pageMargins left="0.23622047244094491" right="0.23622047244094491" top="0.78740157480314965" bottom="0.59055118110236227" header="0.31496062992125984" footer="0.31496062992125984"/>
  <pageSetup paperSize="9" scale="90" fitToWidth="60" orientation="portrait" r:id="rId1"/>
  <headerFooter alignWithMargins="0">
    <oddHeader xml:space="preserve">&amp;L&amp;"Arial,Bold"HOUSING DEVELOPMENTS, STANDARD HOUSE MEASURES
TYPE HT11 - 4B6P DETACHED
&amp;R&amp;"Arial,Bold"
01 - Substructure&amp;"Arial,Regular"
</oddHeader>
    <oddFooter>&amp;C&amp;"Arial,Bold"&amp;A/&amp;P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1"/>
  <sheetViews>
    <sheetView showGridLine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86.84</v>
      </c>
      <c r="F9" s="60" t="s">
        <v>5</v>
      </c>
      <c r="G9" s="52" t="e">
        <f>Summary!#REF!</f>
        <v>#REF!</v>
      </c>
      <c r="H9" s="45"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16</v>
      </c>
      <c r="F15" s="51" t="s">
        <v>9</v>
      </c>
      <c r="G15" s="52" t="e">
        <f>Summary!#REF!</f>
        <v>#REF!</v>
      </c>
      <c r="H15" s="45" t="e">
        <f>G15*E15</f>
        <v>#REF!</v>
      </c>
      <c r="N15" s="63"/>
      <c r="P15" s="63"/>
    </row>
    <row r="16" spans="1:18">
      <c r="A16" s="46"/>
      <c r="B16" s="47"/>
      <c r="C16" s="74"/>
      <c r="D16" s="72"/>
      <c r="E16" s="59"/>
      <c r="F16" s="51"/>
      <c r="G16" s="52"/>
      <c r="H16" s="53"/>
    </row>
    <row r="17" spans="1:23" ht="13.5" thickBot="1">
      <c r="A17" s="46"/>
      <c r="C17" s="243" t="s">
        <v>10</v>
      </c>
      <c r="D17" s="244"/>
      <c r="E17" s="59"/>
      <c r="F17" s="51"/>
      <c r="G17" s="52"/>
      <c r="H17" s="159" t="e">
        <f>SUM(H6:H16)</f>
        <v>#REF!</v>
      </c>
    </row>
    <row r="18" spans="1:23" ht="13.5" thickTop="1">
      <c r="A18" s="46"/>
      <c r="B18" s="134"/>
      <c r="C18" s="135"/>
      <c r="D18" s="160"/>
      <c r="E18" s="150"/>
      <c r="F18" s="138"/>
      <c r="G18" s="139"/>
      <c r="H18" s="140"/>
      <c r="L18" s="56"/>
      <c r="M18" s="56"/>
      <c r="N18" s="56"/>
      <c r="O18" s="56"/>
      <c r="P18" s="56"/>
      <c r="Q18" s="56"/>
      <c r="R18" s="56"/>
      <c r="S18" s="56"/>
      <c r="T18" s="56"/>
      <c r="U18" s="56"/>
      <c r="V18" s="56"/>
    </row>
    <row r="19" spans="1:23">
      <c r="C19" s="63"/>
      <c r="I19" s="78"/>
      <c r="J19" s="78"/>
      <c r="K19" s="78"/>
      <c r="L19" s="78"/>
      <c r="M19" s="78"/>
      <c r="N19" s="78"/>
      <c r="O19" s="78"/>
      <c r="P19" s="78"/>
      <c r="Q19" s="78"/>
      <c r="R19" s="78"/>
      <c r="S19" s="78"/>
      <c r="T19" s="78"/>
      <c r="U19" s="78"/>
      <c r="V19" s="78"/>
      <c r="W19" s="78"/>
    </row>
    <row r="20" spans="1:23">
      <c r="C20" s="63"/>
      <c r="L20" s="56"/>
      <c r="M20" s="56"/>
      <c r="N20" s="56"/>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1" fitToWidth="60" orientation="portrait" r:id="rId1"/>
  <headerFooter alignWithMargins="0">
    <oddHeader xml:space="preserve">&amp;L&amp;"Arial,Bold"HOUSING DEVELOPMENTS, STANDARD HOUSE MEASURES
TYPE HT12 - 4B8P DETACHED
&amp;R&amp;"Arial,Bold"
01 - Substructure&amp;"Arial,Regular"
</oddHeader>
    <oddFooter>&amp;C&amp;"Arial,Bold"&amp;A/&amp;P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31"/>
  <sheetViews>
    <sheetView showGridLines="0" zoomScaleNormal="100" zoomScaleSheetLayoutView="100" workbookViewId="0">
      <selection activeCell="H21" sqref="H21"/>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65.790000000000006</v>
      </c>
      <c r="F9" s="94" t="s">
        <v>5</v>
      </c>
      <c r="G9" s="86" t="e">
        <f>Summary!#REF!</f>
        <v>#REF!</v>
      </c>
      <c r="H9" s="45"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14</v>
      </c>
      <c r="F15" s="85" t="s">
        <v>9</v>
      </c>
      <c r="G15" s="86" t="e">
        <f>Summary!#REF!</f>
        <v>#REF!</v>
      </c>
      <c r="H15" s="45" t="e">
        <f>G15*E15</f>
        <v>#REF!</v>
      </c>
      <c r="N15" s="97"/>
      <c r="P15" s="97"/>
    </row>
    <row r="16" spans="1:18">
      <c r="A16" s="80"/>
      <c r="B16" s="81"/>
      <c r="C16" s="105"/>
      <c r="D16" s="103"/>
      <c r="E16" s="93"/>
      <c r="F16" s="85"/>
      <c r="G16" s="86"/>
      <c r="H16" s="87"/>
    </row>
    <row r="17" spans="1:23" ht="13.5" thickBot="1">
      <c r="A17" s="80"/>
      <c r="C17" s="240" t="s">
        <v>10</v>
      </c>
      <c r="D17" s="240"/>
      <c r="E17" s="93"/>
      <c r="F17" s="85"/>
      <c r="G17" s="86"/>
      <c r="H17" s="159" t="e">
        <f>SUM(H5:H16)</f>
        <v>#REF!</v>
      </c>
    </row>
    <row r="18" spans="1:23" ht="13.5" thickTop="1">
      <c r="A18" s="129"/>
      <c r="B18" s="146"/>
      <c r="C18" s="161"/>
      <c r="D18" s="118"/>
      <c r="E18" s="148"/>
      <c r="F18" s="120"/>
      <c r="G18" s="121"/>
      <c r="H18" s="123"/>
      <c r="L18" s="90"/>
      <c r="M18" s="90"/>
      <c r="N18" s="90"/>
      <c r="O18" s="90"/>
      <c r="P18" s="90"/>
      <c r="Q18" s="90"/>
      <c r="R18" s="90"/>
      <c r="S18" s="90"/>
      <c r="T18" s="90"/>
      <c r="U18" s="90"/>
      <c r="V18" s="90"/>
    </row>
    <row r="19" spans="1:23">
      <c r="C19" s="97"/>
      <c r="I19" s="109"/>
      <c r="J19" s="109"/>
      <c r="K19" s="109"/>
      <c r="L19" s="109"/>
      <c r="M19" s="109"/>
      <c r="N19" s="109"/>
      <c r="O19" s="109"/>
      <c r="P19" s="109"/>
      <c r="Q19" s="109"/>
      <c r="R19" s="109"/>
      <c r="S19" s="109"/>
      <c r="T19" s="109"/>
      <c r="U19" s="109"/>
      <c r="V19" s="109"/>
      <c r="W19" s="109"/>
    </row>
    <row r="20" spans="1:23">
      <c r="C20" s="97"/>
      <c r="L20" s="90"/>
      <c r="M20" s="90"/>
      <c r="N20" s="90"/>
      <c r="O20" s="90"/>
      <c r="P20" s="90"/>
      <c r="Q20" s="90"/>
      <c r="R20" s="90"/>
      <c r="S20" s="90"/>
      <c r="T20" s="90"/>
      <c r="U20" s="90"/>
      <c r="V20" s="90"/>
    </row>
    <row r="21" spans="1:23">
      <c r="C21" s="97"/>
      <c r="E21" s="97"/>
      <c r="L21" s="90"/>
      <c r="M21" s="90"/>
      <c r="N21" s="90"/>
      <c r="O21" s="90"/>
      <c r="P21" s="90"/>
      <c r="Q21" s="90"/>
      <c r="R21" s="90"/>
      <c r="S21" s="90"/>
      <c r="T21" s="90"/>
    </row>
    <row r="22" spans="1:23">
      <c r="C22" s="97"/>
    </row>
    <row r="23" spans="1:23">
      <c r="C23" s="97"/>
    </row>
    <row r="24" spans="1:23">
      <c r="C24" s="97"/>
    </row>
    <row r="25" spans="1:23">
      <c r="C25" s="97"/>
      <c r="L25" s="90"/>
      <c r="M25" s="90"/>
      <c r="N25" s="90"/>
      <c r="O25" s="90"/>
      <c r="P25" s="90"/>
      <c r="Q25" s="90"/>
      <c r="R25" s="90"/>
      <c r="S25" s="90"/>
    </row>
    <row r="26" spans="1:23">
      <c r="C26" s="97"/>
      <c r="L26" s="90"/>
      <c r="M26" s="90"/>
      <c r="N26" s="90"/>
      <c r="O26" s="90"/>
      <c r="P26" s="90"/>
      <c r="Q26" s="90"/>
      <c r="R26" s="90"/>
      <c r="S26" s="90"/>
    </row>
    <row r="27" spans="1:23">
      <c r="C27" s="97"/>
      <c r="L27" s="90"/>
      <c r="M27" s="90"/>
      <c r="N27" s="90"/>
      <c r="O27" s="90"/>
      <c r="P27" s="90"/>
      <c r="Q27" s="90"/>
      <c r="R27" s="90"/>
      <c r="S27" s="90"/>
    </row>
    <row r="28" spans="1:23">
      <c r="C28" s="97"/>
    </row>
    <row r="29" spans="1:23">
      <c r="C29" s="97"/>
    </row>
    <row r="30" spans="1:23">
      <c r="C30" s="97"/>
    </row>
    <row r="31" spans="1:23">
      <c r="C31" s="97"/>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HT15 - 4B7P DETACHED
&amp;R&amp;"Arial,Bold"
01 - Substructure&amp;"Arial,Regular"
</oddHeader>
    <oddFooter>&amp;C&amp;"Arial,Bold"&amp;A/&amp;P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4"/>
  <sheetViews>
    <sheetView zoomScaleNormal="80" zoomScaleSheetLayoutView="100" workbookViewId="0">
      <selection activeCell="H21" sqref="H21"/>
    </sheetView>
  </sheetViews>
  <sheetFormatPr defaultRowHeight="12.75"/>
  <cols>
    <col min="1" max="1" width="6.28515625" style="98" customWidth="1"/>
    <col min="2" max="2" width="0.28515625" style="98" customWidth="1"/>
    <col min="3" max="3" width="46.28515625" style="96" customWidth="1"/>
    <col min="4" max="4" width="9.7109375" style="96" hidden="1" customWidth="1"/>
    <col min="5" max="5" width="7.5703125" style="116" customWidth="1"/>
    <col min="6" max="6" width="6.140625" style="95" customWidth="1"/>
    <col min="7" max="7" width="6.7109375" style="97" customWidth="1"/>
    <col min="8" max="8" width="13.7109375" style="97" customWidth="1"/>
    <col min="9" max="9" width="5.42578125" customWidth="1"/>
  </cols>
  <sheetData>
    <row r="1" spans="1:8">
      <c r="A1" s="145"/>
      <c r="B1" s="132"/>
      <c r="C1" s="162" t="s">
        <v>0</v>
      </c>
      <c r="D1" s="163"/>
      <c r="E1" s="164"/>
      <c r="F1" s="165"/>
      <c r="G1" s="166"/>
      <c r="H1" s="167"/>
    </row>
    <row r="2" spans="1:8">
      <c r="A2" s="126"/>
      <c r="B2" s="81"/>
      <c r="C2" s="82"/>
      <c r="D2" s="83"/>
      <c r="E2" s="112"/>
      <c r="F2" s="85"/>
      <c r="G2" s="86"/>
      <c r="H2" s="87"/>
    </row>
    <row r="3" spans="1:8">
      <c r="A3" s="126"/>
      <c r="B3" s="81"/>
      <c r="C3" s="113" t="s">
        <v>12</v>
      </c>
      <c r="D3" s="83"/>
      <c r="E3" s="112"/>
      <c r="F3" s="85"/>
      <c r="G3" s="86"/>
      <c r="H3" s="87"/>
    </row>
    <row r="4" spans="1:8">
      <c r="A4" s="126"/>
      <c r="B4" s="81"/>
      <c r="C4" s="102"/>
      <c r="D4" s="83"/>
      <c r="E4" s="112"/>
      <c r="F4" s="85"/>
      <c r="G4" s="86"/>
      <c r="H4" s="87"/>
    </row>
    <row r="5" spans="1:8">
      <c r="A5" s="126"/>
      <c r="B5" s="81"/>
      <c r="C5" s="113" t="s">
        <v>13</v>
      </c>
      <c r="D5" s="92"/>
      <c r="E5" s="114"/>
      <c r="F5" s="94"/>
      <c r="G5" s="86"/>
      <c r="H5" s="87"/>
    </row>
    <row r="6" spans="1:8">
      <c r="A6" s="126"/>
      <c r="B6" s="81"/>
      <c r="C6" s="102"/>
      <c r="D6" s="115"/>
      <c r="E6" s="114"/>
      <c r="F6" s="94"/>
      <c r="G6" s="86"/>
      <c r="H6" s="87"/>
    </row>
    <row r="7" spans="1:8">
      <c r="A7" s="126"/>
      <c r="B7" s="81"/>
      <c r="C7" s="99" t="s">
        <v>1</v>
      </c>
      <c r="D7" s="92"/>
      <c r="E7" s="114"/>
      <c r="F7" s="94"/>
      <c r="G7" s="86"/>
      <c r="H7" s="87"/>
    </row>
    <row r="8" spans="1:8">
      <c r="A8" s="126"/>
      <c r="B8" s="81"/>
      <c r="D8" s="92"/>
      <c r="E8" s="114"/>
      <c r="F8" s="94"/>
      <c r="G8" s="86"/>
      <c r="H8" s="87"/>
    </row>
    <row r="9" spans="1:8" ht="25.5">
      <c r="A9" s="126"/>
      <c r="B9" s="81"/>
      <c r="C9" s="42" t="s">
        <v>2</v>
      </c>
      <c r="D9" s="92"/>
      <c r="E9" s="114"/>
      <c r="F9" s="94"/>
      <c r="G9" s="86"/>
      <c r="H9" s="87"/>
    </row>
    <row r="10" spans="1:8">
      <c r="A10" s="126"/>
      <c r="B10" s="81"/>
      <c r="D10" s="92"/>
      <c r="E10" s="114"/>
      <c r="F10" s="94"/>
      <c r="G10" s="86"/>
      <c r="H10" s="87"/>
    </row>
    <row r="11" spans="1:8">
      <c r="A11" s="126"/>
      <c r="B11" s="81"/>
      <c r="C11" s="43" t="s">
        <v>3</v>
      </c>
      <c r="D11" s="92"/>
      <c r="E11" s="114"/>
      <c r="F11" s="94"/>
      <c r="G11" s="86"/>
      <c r="H11" s="87"/>
    </row>
    <row r="12" spans="1:8">
      <c r="A12" s="126"/>
      <c r="B12" s="81"/>
      <c r="C12" s="43"/>
      <c r="D12" s="92"/>
      <c r="E12" s="114"/>
      <c r="F12" s="94"/>
      <c r="G12" s="86"/>
      <c r="H12" s="87"/>
    </row>
    <row r="13" spans="1:8" ht="25.5">
      <c r="A13" s="126">
        <f>1+A5</f>
        <v>1</v>
      </c>
      <c r="B13" s="81"/>
      <c r="C13" s="44" t="s">
        <v>11</v>
      </c>
      <c r="D13" s="92"/>
      <c r="E13" s="114">
        <v>19.93</v>
      </c>
      <c r="F13" s="94" t="s">
        <v>5</v>
      </c>
      <c r="G13" s="86" t="e">
        <f>Summary!#REF!</f>
        <v>#REF!</v>
      </c>
      <c r="H13" s="117" t="e">
        <f>G13*E13</f>
        <v>#REF!</v>
      </c>
    </row>
    <row r="14" spans="1:8">
      <c r="A14" s="126"/>
      <c r="B14" s="81"/>
      <c r="C14" s="43"/>
      <c r="D14" s="92"/>
      <c r="E14" s="114"/>
      <c r="F14" s="94"/>
      <c r="G14" s="86"/>
      <c r="H14" s="87"/>
    </row>
    <row r="15" spans="1:8">
      <c r="A15" s="126"/>
      <c r="B15" s="81"/>
      <c r="C15" s="100" t="s">
        <v>6</v>
      </c>
      <c r="D15" s="92"/>
      <c r="E15" s="114"/>
      <c r="F15" s="85"/>
      <c r="G15" s="86"/>
      <c r="H15" s="87"/>
    </row>
    <row r="16" spans="1:8">
      <c r="A16" s="126"/>
      <c r="B16" s="81"/>
      <c r="C16" s="101"/>
      <c r="D16" s="92"/>
      <c r="E16" s="114"/>
      <c r="F16" s="85"/>
      <c r="G16" s="86"/>
      <c r="H16" s="87"/>
    </row>
    <row r="17" spans="1:8">
      <c r="A17" s="126"/>
      <c r="B17" s="81"/>
      <c r="C17" s="102" t="s">
        <v>7</v>
      </c>
      <c r="D17" s="103"/>
      <c r="E17" s="114"/>
      <c r="F17" s="85"/>
      <c r="G17" s="86"/>
      <c r="H17" s="87"/>
    </row>
    <row r="18" spans="1:8">
      <c r="A18" s="126"/>
      <c r="B18" s="81"/>
      <c r="C18" s="101"/>
      <c r="D18" s="103"/>
      <c r="E18" s="114"/>
      <c r="F18" s="85"/>
      <c r="G18" s="86"/>
      <c r="H18" s="87"/>
    </row>
    <row r="19" spans="1:8" ht="25.5">
      <c r="A19" s="126">
        <f>1+A13</f>
        <v>2</v>
      </c>
      <c r="B19" s="81"/>
      <c r="C19" s="104" t="s">
        <v>8</v>
      </c>
      <c r="D19" s="103"/>
      <c r="E19" s="114">
        <v>2</v>
      </c>
      <c r="F19" s="85" t="s">
        <v>9</v>
      </c>
      <c r="G19" s="86" t="e">
        <f>Summary!#REF!</f>
        <v>#REF!</v>
      </c>
      <c r="H19" s="117" t="e">
        <f>G19*E19</f>
        <v>#REF!</v>
      </c>
    </row>
    <row r="20" spans="1:8">
      <c r="A20" s="126"/>
      <c r="B20" s="81"/>
      <c r="C20" s="101"/>
      <c r="D20" s="103"/>
      <c r="E20" s="114"/>
      <c r="F20" s="85"/>
      <c r="G20" s="86"/>
      <c r="H20" s="87"/>
    </row>
    <row r="21" spans="1:8" ht="13.5" thickBot="1">
      <c r="A21" s="126"/>
      <c r="B21" s="81"/>
      <c r="C21" s="128" t="s">
        <v>10</v>
      </c>
      <c r="D21" s="103"/>
      <c r="E21" s="114"/>
      <c r="F21" s="85"/>
      <c r="G21" s="86"/>
      <c r="H21" s="122" t="e">
        <f>SUM(H1:H19)</f>
        <v>#REF!</v>
      </c>
    </row>
    <row r="22" spans="1:8" ht="13.5" thickTop="1">
      <c r="A22" s="127"/>
      <c r="B22" s="124"/>
      <c r="C22" s="125"/>
      <c r="D22" s="118"/>
      <c r="E22" s="119"/>
      <c r="F22" s="120"/>
      <c r="G22" s="121"/>
      <c r="H22" s="123"/>
    </row>
    <row r="23" spans="1:8">
      <c r="C23" s="97"/>
    </row>
    <row r="24" spans="1:8">
      <c r="C24" s="97"/>
    </row>
  </sheetData>
  <pageMargins left="0.7" right="0.45833333333333331"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91"/>
  <sheetViews>
    <sheetView showZeros="0" topLeftCell="A4" zoomScaleNormal="100" zoomScaleSheetLayoutView="100" workbookViewId="0">
      <selection activeCell="D64" sqref="D64"/>
    </sheetView>
  </sheetViews>
  <sheetFormatPr defaultRowHeight="12"/>
  <cols>
    <col min="1" max="1" width="6.28515625" style="21" customWidth="1"/>
    <col min="2" max="2" width="0.28515625" style="21" hidden="1" customWidth="1"/>
    <col min="3" max="3" width="57.28515625" style="20" customWidth="1"/>
    <col min="4" max="4" width="9.28515625" style="32" customWidth="1"/>
    <col min="5" max="5" width="8.28515625" style="6" customWidth="1"/>
    <col min="6" max="6" width="15.140625" style="2" customWidth="1"/>
    <col min="7" max="7" width="26.85546875" style="2" customWidth="1"/>
    <col min="8" max="9" width="6.140625" style="8" customWidth="1"/>
    <col min="10" max="16" width="6.140625" style="7" customWidth="1"/>
    <col min="17" max="17" width="6.7109375" style="5" customWidth="1"/>
    <col min="18" max="18" width="6.140625" style="5" customWidth="1"/>
    <col min="19" max="19" width="6.140625" style="2" customWidth="1"/>
    <col min="20" max="20" width="7.28515625" style="2" customWidth="1"/>
    <col min="21" max="16384" width="9.140625" style="2"/>
  </cols>
  <sheetData>
    <row r="1" spans="1:27" ht="12.75">
      <c r="A1" s="81"/>
      <c r="B1" s="98"/>
      <c r="C1" s="29"/>
      <c r="D1" s="175"/>
      <c r="E1" s="131"/>
      <c r="G1" s="176"/>
    </row>
    <row r="2" spans="1:27" s="5" customFormat="1" ht="12.75">
      <c r="A2" s="126"/>
      <c r="B2" s="81"/>
      <c r="C2" s="245" t="s">
        <v>14</v>
      </c>
      <c r="D2" s="246"/>
      <c r="E2" s="246"/>
      <c r="F2" s="246"/>
      <c r="G2" s="247"/>
      <c r="H2" s="177"/>
      <c r="I2" s="8"/>
      <c r="J2" s="7"/>
      <c r="K2" s="7"/>
      <c r="L2" s="7"/>
      <c r="M2" s="7"/>
      <c r="N2" s="7"/>
      <c r="O2" s="7"/>
      <c r="P2" s="7"/>
      <c r="S2" s="2"/>
      <c r="T2" s="2"/>
      <c r="U2" s="2"/>
      <c r="V2" s="2"/>
      <c r="W2" s="2"/>
      <c r="X2" s="2"/>
      <c r="Y2" s="2"/>
      <c r="Z2" s="2"/>
      <c r="AA2" s="2"/>
    </row>
    <row r="3" spans="1:27" s="5" customFormat="1">
      <c r="A3" s="130"/>
      <c r="B3" s="12"/>
      <c r="C3" s="192"/>
      <c r="D3" s="32"/>
      <c r="E3" s="6"/>
      <c r="F3" s="2"/>
      <c r="G3" s="193"/>
      <c r="H3" s="177"/>
      <c r="I3" s="8"/>
      <c r="J3" s="7"/>
      <c r="K3" s="7"/>
      <c r="L3" s="7"/>
      <c r="M3" s="7"/>
      <c r="N3" s="7"/>
      <c r="O3" s="7"/>
      <c r="P3" s="7"/>
      <c r="S3" s="2"/>
      <c r="T3" s="2"/>
      <c r="U3" s="2"/>
      <c r="V3" s="2"/>
      <c r="W3" s="2"/>
      <c r="X3" s="2"/>
      <c r="Y3" s="2"/>
      <c r="Z3" s="2"/>
      <c r="AA3" s="2"/>
    </row>
    <row r="4" spans="1:27" s="5" customFormat="1" ht="66" customHeight="1">
      <c r="A4" s="130"/>
      <c r="B4" s="12"/>
      <c r="C4" s="254" t="s">
        <v>15</v>
      </c>
      <c r="D4" s="255"/>
      <c r="E4" s="255"/>
      <c r="F4" s="255"/>
      <c r="G4" s="256"/>
      <c r="H4" s="8"/>
      <c r="I4" s="8"/>
      <c r="J4" s="7"/>
      <c r="K4" s="7"/>
      <c r="L4" s="7"/>
      <c r="M4" s="7"/>
      <c r="N4" s="7"/>
      <c r="O4" s="7"/>
      <c r="P4" s="7"/>
      <c r="S4" s="2"/>
      <c r="T4" s="2"/>
      <c r="U4" s="2"/>
      <c r="V4" s="2"/>
      <c r="W4" s="2"/>
      <c r="X4" s="2"/>
      <c r="Y4" s="2"/>
      <c r="Z4" s="2"/>
      <c r="AA4" s="2"/>
    </row>
    <row r="5" spans="1:27" s="5" customFormat="1">
      <c r="A5" s="130"/>
      <c r="B5" s="12"/>
      <c r="C5" s="194"/>
      <c r="D5" s="32"/>
      <c r="E5" s="6"/>
      <c r="F5" s="2"/>
      <c r="G5" s="193"/>
      <c r="H5" s="8"/>
      <c r="I5" s="8"/>
      <c r="J5" s="7"/>
      <c r="K5" s="7"/>
      <c r="L5" s="7"/>
      <c r="M5" s="7"/>
      <c r="N5" s="7"/>
      <c r="O5" s="7"/>
      <c r="P5" s="7"/>
      <c r="S5" s="2"/>
      <c r="T5" s="2"/>
      <c r="U5" s="2"/>
      <c r="V5" s="2"/>
      <c r="W5" s="2"/>
      <c r="X5" s="2"/>
      <c r="Y5" s="2"/>
      <c r="Z5" s="2"/>
      <c r="AA5" s="2"/>
    </row>
    <row r="6" spans="1:27" s="5" customFormat="1" ht="15">
      <c r="A6" s="130"/>
      <c r="B6" s="12"/>
      <c r="C6" s="195"/>
      <c r="D6" s="32"/>
      <c r="E6" s="6"/>
      <c r="F6" s="2"/>
      <c r="G6" s="193"/>
      <c r="H6" s="8"/>
      <c r="I6" s="8"/>
      <c r="J6" s="8"/>
      <c r="K6" s="8"/>
      <c r="L6" s="8"/>
      <c r="M6" s="8"/>
      <c r="N6" s="8"/>
      <c r="O6" s="8"/>
      <c r="P6" s="8"/>
      <c r="Q6" s="8"/>
      <c r="S6" s="2"/>
      <c r="T6" s="2"/>
      <c r="U6" s="2"/>
      <c r="V6" s="2"/>
      <c r="W6" s="2"/>
      <c r="X6" s="2"/>
      <c r="Y6" s="2"/>
      <c r="Z6" s="2"/>
      <c r="AA6" s="2"/>
    </row>
    <row r="7" spans="1:27" s="5" customFormat="1" ht="12.75">
      <c r="A7" s="130"/>
      <c r="B7" s="12"/>
      <c r="C7" s="236" t="s">
        <v>16</v>
      </c>
      <c r="D7" s="225">
        <v>8</v>
      </c>
      <c r="E7" s="226" t="s">
        <v>9</v>
      </c>
      <c r="F7" s="227">
        <f>SUM(G8:G10)</f>
        <v>0</v>
      </c>
      <c r="G7" s="228">
        <f t="shared" ref="G7:G15" si="0">F7*D7</f>
        <v>0</v>
      </c>
      <c r="H7" s="8"/>
      <c r="I7" s="8"/>
      <c r="J7" s="8"/>
      <c r="K7" s="8"/>
      <c r="L7" s="8"/>
      <c r="M7" s="8"/>
      <c r="N7" s="8"/>
      <c r="O7" s="8"/>
      <c r="P7" s="8"/>
      <c r="Q7" s="8"/>
      <c r="S7" s="2"/>
      <c r="T7" s="2"/>
      <c r="U7" s="2"/>
      <c r="V7" s="2"/>
      <c r="W7" s="2"/>
      <c r="X7" s="2"/>
      <c r="Y7" s="2"/>
      <c r="Z7" s="2"/>
      <c r="AA7" s="2"/>
    </row>
    <row r="8" spans="1:27" s="5" customFormat="1" ht="12.75">
      <c r="A8" s="130"/>
      <c r="B8" s="12"/>
      <c r="C8" s="224" t="s">
        <v>17</v>
      </c>
      <c r="D8" s="186"/>
      <c r="E8" s="168"/>
      <c r="F8" s="189"/>
      <c r="G8" s="196"/>
      <c r="H8" s="8"/>
      <c r="I8" s="8"/>
      <c r="J8" s="8"/>
      <c r="K8" s="8"/>
      <c r="L8" s="8"/>
      <c r="M8" s="8"/>
      <c r="N8" s="8"/>
      <c r="O8" s="8"/>
      <c r="P8" s="8"/>
      <c r="Q8" s="8"/>
      <c r="S8" s="2"/>
      <c r="T8" s="2"/>
      <c r="U8" s="2"/>
      <c r="V8" s="2"/>
      <c r="W8" s="2"/>
      <c r="X8" s="2"/>
      <c r="Y8" s="2"/>
      <c r="Z8" s="2"/>
      <c r="AA8" s="2"/>
    </row>
    <row r="9" spans="1:27" s="5" customFormat="1" ht="12.75">
      <c r="A9" s="130"/>
      <c r="B9" s="12"/>
      <c r="C9" s="224" t="s">
        <v>18</v>
      </c>
      <c r="D9" s="186"/>
      <c r="E9" s="168"/>
      <c r="F9" s="189"/>
      <c r="G9" s="196"/>
      <c r="H9" s="8"/>
      <c r="I9" s="8"/>
      <c r="J9" s="8"/>
      <c r="K9" s="8"/>
      <c r="L9" s="8"/>
      <c r="M9" s="8"/>
      <c r="N9" s="8"/>
      <c r="O9" s="8"/>
      <c r="P9" s="8"/>
      <c r="Q9" s="8"/>
      <c r="S9" s="2"/>
      <c r="T9" s="2"/>
      <c r="U9" s="2"/>
      <c r="V9" s="2"/>
      <c r="W9" s="2"/>
      <c r="X9" s="2"/>
      <c r="Y9" s="2"/>
      <c r="Z9" s="2"/>
      <c r="AA9" s="2"/>
    </row>
    <row r="10" spans="1:27" s="5" customFormat="1" ht="12.75">
      <c r="A10" s="130"/>
      <c r="B10" s="12"/>
      <c r="C10" s="224" t="s">
        <v>19</v>
      </c>
      <c r="D10" s="186"/>
      <c r="E10" s="168"/>
      <c r="F10" s="189"/>
      <c r="G10" s="196"/>
      <c r="H10" s="8"/>
      <c r="I10" s="8"/>
      <c r="J10" s="8"/>
      <c r="K10" s="8"/>
      <c r="L10" s="8"/>
      <c r="M10" s="8"/>
      <c r="N10" s="8"/>
      <c r="O10" s="8"/>
      <c r="P10" s="8"/>
      <c r="Q10" s="8"/>
      <c r="S10" s="2"/>
      <c r="T10" s="2"/>
      <c r="U10" s="2"/>
      <c r="V10" s="2"/>
      <c r="W10" s="2"/>
      <c r="X10" s="2"/>
      <c r="Y10" s="2"/>
      <c r="Z10" s="2"/>
      <c r="AA10" s="2"/>
    </row>
    <row r="11" spans="1:27" s="5" customFormat="1" ht="12.75">
      <c r="A11" s="130"/>
      <c r="B11" s="12"/>
      <c r="C11" s="236" t="s">
        <v>20</v>
      </c>
      <c r="D11" s="225">
        <v>1</v>
      </c>
      <c r="E11" s="226" t="s">
        <v>9</v>
      </c>
      <c r="F11" s="227">
        <f>SUM(G12:G14)</f>
        <v>0</v>
      </c>
      <c r="G11" s="228">
        <f t="shared" si="0"/>
        <v>0</v>
      </c>
      <c r="H11" s="8"/>
      <c r="I11" s="8"/>
      <c r="J11" s="8"/>
      <c r="K11" s="8"/>
      <c r="L11" s="8"/>
      <c r="M11" s="8"/>
      <c r="N11" s="8"/>
      <c r="O11" s="8"/>
      <c r="P11" s="8"/>
      <c r="Q11" s="8"/>
      <c r="S11" s="2"/>
      <c r="T11" s="2"/>
      <c r="U11" s="2"/>
      <c r="V11" s="2"/>
      <c r="W11" s="2"/>
      <c r="X11" s="2"/>
      <c r="Y11" s="2"/>
      <c r="Z11" s="2"/>
      <c r="AA11" s="2"/>
    </row>
    <row r="12" spans="1:27" s="5" customFormat="1" ht="12.75">
      <c r="A12" s="130"/>
      <c r="B12" s="12"/>
      <c r="C12" s="224" t="s">
        <v>17</v>
      </c>
      <c r="D12" s="186"/>
      <c r="E12" s="168"/>
      <c r="F12" s="189"/>
      <c r="G12" s="196"/>
      <c r="H12" s="8"/>
      <c r="I12" s="8"/>
      <c r="J12" s="8"/>
      <c r="K12" s="8"/>
      <c r="L12" s="8"/>
      <c r="M12" s="8"/>
      <c r="N12" s="8"/>
      <c r="O12" s="8"/>
      <c r="P12" s="8"/>
      <c r="Q12" s="8"/>
      <c r="S12" s="2"/>
      <c r="T12" s="2"/>
      <c r="U12" s="2"/>
      <c r="V12" s="2"/>
      <c r="W12" s="2"/>
      <c r="X12" s="2"/>
      <c r="Y12" s="2"/>
      <c r="Z12" s="2"/>
      <c r="AA12" s="2"/>
    </row>
    <row r="13" spans="1:27" s="5" customFormat="1" ht="12.75">
      <c r="A13" s="130"/>
      <c r="B13" s="12"/>
      <c r="C13" s="224" t="s">
        <v>18</v>
      </c>
      <c r="D13" s="186"/>
      <c r="E13" s="168"/>
      <c r="F13" s="189"/>
      <c r="G13" s="196"/>
      <c r="H13" s="8"/>
      <c r="I13" s="8"/>
      <c r="J13" s="8"/>
      <c r="K13" s="8"/>
      <c r="L13" s="8"/>
      <c r="M13" s="8"/>
      <c r="N13" s="8"/>
      <c r="O13" s="8"/>
      <c r="P13" s="8"/>
      <c r="Q13" s="8"/>
      <c r="S13" s="2"/>
      <c r="T13" s="2"/>
      <c r="U13" s="2"/>
      <c r="V13" s="2"/>
      <c r="W13" s="2"/>
      <c r="X13" s="2"/>
      <c r="Y13" s="2"/>
      <c r="Z13" s="2"/>
      <c r="AA13" s="2"/>
    </row>
    <row r="14" spans="1:27" s="5" customFormat="1" ht="12.75">
      <c r="A14" s="130"/>
      <c r="B14" s="12"/>
      <c r="C14" s="224" t="s">
        <v>19</v>
      </c>
      <c r="D14" s="186"/>
      <c r="E14" s="168"/>
      <c r="F14" s="189"/>
      <c r="G14" s="196"/>
      <c r="H14" s="8"/>
      <c r="I14" s="8"/>
      <c r="J14" s="8"/>
      <c r="K14" s="8"/>
      <c r="L14" s="8"/>
      <c r="M14" s="8"/>
      <c r="N14" s="8"/>
      <c r="O14" s="8"/>
      <c r="P14" s="8"/>
      <c r="Q14" s="8"/>
      <c r="S14" s="2"/>
      <c r="T14" s="2"/>
      <c r="U14" s="2"/>
      <c r="V14" s="2"/>
      <c r="W14" s="2"/>
      <c r="X14" s="2"/>
      <c r="Y14" s="2"/>
      <c r="Z14" s="2"/>
      <c r="AA14" s="2"/>
    </row>
    <row r="15" spans="1:27" s="5" customFormat="1" ht="12.75">
      <c r="A15" s="130"/>
      <c r="B15" s="12"/>
      <c r="C15" s="230" t="s">
        <v>21</v>
      </c>
      <c r="D15" s="225">
        <v>10</v>
      </c>
      <c r="E15" s="226" t="s">
        <v>9</v>
      </c>
      <c r="F15" s="227">
        <f>SUM(G16:G18)</f>
        <v>0</v>
      </c>
      <c r="G15" s="228">
        <f t="shared" si="0"/>
        <v>0</v>
      </c>
      <c r="H15" s="8"/>
      <c r="I15" s="8"/>
      <c r="J15" s="8"/>
      <c r="K15" s="8"/>
      <c r="L15" s="8"/>
      <c r="M15" s="8"/>
      <c r="N15" s="8"/>
      <c r="O15" s="8"/>
      <c r="P15" s="8"/>
      <c r="Q15" s="8"/>
      <c r="S15" s="2"/>
      <c r="T15" s="2"/>
      <c r="U15" s="2"/>
      <c r="V15" s="2"/>
      <c r="W15" s="2"/>
      <c r="X15" s="2"/>
      <c r="Y15" s="2"/>
      <c r="Z15" s="2"/>
      <c r="AA15" s="2"/>
    </row>
    <row r="16" spans="1:27" s="5" customFormat="1" ht="12.75">
      <c r="A16" s="130"/>
      <c r="B16" s="12"/>
      <c r="C16" s="224" t="s">
        <v>17</v>
      </c>
      <c r="D16" s="186"/>
      <c r="E16" s="168"/>
      <c r="F16" s="189"/>
      <c r="G16" s="196"/>
      <c r="H16" s="8"/>
      <c r="I16" s="8"/>
      <c r="J16" s="8"/>
      <c r="K16" s="8"/>
      <c r="L16" s="8"/>
      <c r="M16" s="8"/>
      <c r="N16" s="8"/>
      <c r="O16" s="8"/>
      <c r="P16" s="8"/>
      <c r="Q16" s="8"/>
      <c r="S16" s="2"/>
      <c r="T16" s="2"/>
      <c r="U16" s="2"/>
      <c r="V16" s="2"/>
      <c r="W16" s="2"/>
      <c r="X16" s="2"/>
      <c r="Y16" s="2"/>
      <c r="Z16" s="2"/>
      <c r="AA16" s="2"/>
    </row>
    <row r="17" spans="1:27" s="5" customFormat="1" ht="12.75">
      <c r="A17" s="130"/>
      <c r="B17" s="12"/>
      <c r="C17" s="224" t="s">
        <v>18</v>
      </c>
      <c r="D17" s="186"/>
      <c r="E17" s="168"/>
      <c r="F17" s="189"/>
      <c r="G17" s="196"/>
      <c r="H17" s="8"/>
      <c r="I17" s="8"/>
      <c r="J17" s="8"/>
      <c r="K17" s="8"/>
      <c r="L17" s="8"/>
      <c r="M17" s="8"/>
      <c r="N17" s="8"/>
      <c r="O17" s="8"/>
      <c r="P17" s="8"/>
      <c r="Q17" s="8"/>
      <c r="S17" s="2"/>
      <c r="T17" s="2"/>
      <c r="U17" s="2"/>
      <c r="V17" s="2"/>
      <c r="W17" s="2"/>
      <c r="X17" s="2"/>
      <c r="Y17" s="2"/>
      <c r="Z17" s="2"/>
      <c r="AA17" s="2"/>
    </row>
    <row r="18" spans="1:27" s="5" customFormat="1" ht="12.75">
      <c r="A18" s="130"/>
      <c r="B18" s="12"/>
      <c r="C18" s="224" t="s">
        <v>19</v>
      </c>
      <c r="D18" s="186"/>
      <c r="E18" s="168"/>
      <c r="F18" s="189"/>
      <c r="G18" s="196"/>
      <c r="H18" s="8"/>
      <c r="I18" s="8"/>
      <c r="J18" s="8"/>
      <c r="K18" s="8"/>
      <c r="L18" s="8"/>
      <c r="M18" s="8"/>
      <c r="N18" s="8"/>
      <c r="O18" s="8"/>
      <c r="P18" s="8"/>
      <c r="Q18" s="8"/>
      <c r="S18" s="2"/>
      <c r="T18" s="2"/>
      <c r="U18" s="2"/>
      <c r="V18" s="2"/>
      <c r="W18" s="2"/>
      <c r="X18" s="2"/>
      <c r="Y18" s="2"/>
      <c r="Z18" s="2"/>
      <c r="AA18" s="2"/>
    </row>
    <row r="19" spans="1:27" s="5" customFormat="1" ht="12.75">
      <c r="A19" s="130"/>
      <c r="B19" s="12"/>
      <c r="C19" s="237" t="s">
        <v>22</v>
      </c>
      <c r="D19" s="225">
        <v>4</v>
      </c>
      <c r="E19" s="226" t="s">
        <v>9</v>
      </c>
      <c r="F19" s="227">
        <f>SUM(G20:G22)</f>
        <v>0</v>
      </c>
      <c r="G19" s="228">
        <f t="shared" ref="G19:G52" si="1">F19*D19</f>
        <v>0</v>
      </c>
      <c r="H19" s="8"/>
      <c r="I19" s="8"/>
      <c r="J19" s="8"/>
      <c r="K19" s="8"/>
      <c r="L19" s="8"/>
      <c r="M19" s="8"/>
      <c r="N19" s="8"/>
      <c r="O19" s="8"/>
      <c r="P19" s="8"/>
      <c r="Q19" s="8"/>
      <c r="S19" s="2"/>
      <c r="T19" s="2"/>
      <c r="U19" s="2"/>
      <c r="V19" s="2"/>
      <c r="W19" s="2"/>
      <c r="X19" s="2"/>
      <c r="Y19" s="2"/>
      <c r="Z19" s="2"/>
      <c r="AA19" s="2"/>
    </row>
    <row r="20" spans="1:27" s="5" customFormat="1" ht="12.75">
      <c r="A20" s="130"/>
      <c r="B20" s="12"/>
      <c r="C20" s="224" t="s">
        <v>17</v>
      </c>
      <c r="D20" s="186"/>
      <c r="E20" s="168"/>
      <c r="F20" s="189"/>
      <c r="G20" s="196"/>
      <c r="H20" s="8"/>
      <c r="I20" s="8"/>
      <c r="J20" s="8"/>
      <c r="K20" s="8"/>
      <c r="L20" s="8"/>
      <c r="M20" s="8"/>
      <c r="N20" s="8"/>
      <c r="O20" s="8"/>
      <c r="P20" s="8"/>
      <c r="Q20" s="8"/>
      <c r="S20" s="2"/>
      <c r="T20" s="2"/>
      <c r="U20" s="2"/>
      <c r="V20" s="2"/>
      <c r="W20" s="2"/>
      <c r="X20" s="2"/>
      <c r="Y20" s="2"/>
      <c r="Z20" s="2"/>
      <c r="AA20" s="2"/>
    </row>
    <row r="21" spans="1:27" s="5" customFormat="1" ht="12.75">
      <c r="A21" s="130"/>
      <c r="B21" s="12"/>
      <c r="C21" s="224" t="s">
        <v>18</v>
      </c>
      <c r="D21" s="186"/>
      <c r="E21" s="168"/>
      <c r="F21" s="189"/>
      <c r="G21" s="196"/>
      <c r="H21" s="8"/>
      <c r="I21" s="8"/>
      <c r="J21" s="8"/>
      <c r="K21" s="8"/>
      <c r="L21" s="8"/>
      <c r="M21" s="8"/>
      <c r="N21" s="8"/>
      <c r="O21" s="8"/>
      <c r="P21" s="8"/>
      <c r="Q21" s="8"/>
      <c r="S21" s="2"/>
      <c r="T21" s="2"/>
      <c r="U21" s="2"/>
      <c r="V21" s="2"/>
      <c r="W21" s="2"/>
      <c r="X21" s="2"/>
      <c r="Y21" s="2"/>
      <c r="Z21" s="2"/>
      <c r="AA21" s="2"/>
    </row>
    <row r="22" spans="1:27" s="5" customFormat="1" ht="12.75">
      <c r="A22" s="130"/>
      <c r="B22" s="12"/>
      <c r="C22" s="224" t="s">
        <v>19</v>
      </c>
      <c r="D22" s="186"/>
      <c r="E22" s="168"/>
      <c r="F22" s="189"/>
      <c r="G22" s="196"/>
      <c r="H22" s="8"/>
      <c r="I22" s="8"/>
      <c r="J22" s="8"/>
      <c r="K22" s="8"/>
      <c r="L22" s="8"/>
      <c r="M22" s="8"/>
      <c r="N22" s="8"/>
      <c r="O22" s="8"/>
      <c r="P22" s="8"/>
      <c r="Q22" s="8"/>
      <c r="S22" s="2"/>
      <c r="T22" s="2"/>
      <c r="U22" s="2"/>
      <c r="V22" s="2"/>
      <c r="W22" s="2"/>
      <c r="X22" s="2"/>
      <c r="Y22" s="2"/>
      <c r="Z22" s="2"/>
      <c r="AA22" s="2"/>
    </row>
    <row r="23" spans="1:27" s="5" customFormat="1" ht="12.75">
      <c r="A23" s="130"/>
      <c r="B23" s="12"/>
      <c r="C23" s="237" t="s">
        <v>23</v>
      </c>
      <c r="D23" s="225">
        <v>11</v>
      </c>
      <c r="E23" s="226" t="s">
        <v>9</v>
      </c>
      <c r="F23" s="227">
        <f>SUM(G24:G26)</f>
        <v>0</v>
      </c>
      <c r="G23" s="228">
        <f t="shared" ref="G23" si="2">F23*D23</f>
        <v>0</v>
      </c>
      <c r="H23" s="8"/>
      <c r="I23" s="8"/>
      <c r="J23" s="8"/>
      <c r="K23" s="8"/>
      <c r="L23" s="8"/>
      <c r="M23" s="8"/>
      <c r="N23" s="8"/>
      <c r="O23" s="8"/>
      <c r="P23" s="8"/>
      <c r="Q23" s="8"/>
      <c r="S23" s="2"/>
      <c r="T23" s="2"/>
      <c r="U23" s="2"/>
      <c r="V23" s="2"/>
      <c r="W23" s="2"/>
      <c r="X23" s="2"/>
      <c r="Y23" s="2"/>
      <c r="Z23" s="2"/>
      <c r="AA23" s="2"/>
    </row>
    <row r="24" spans="1:27" s="5" customFormat="1" ht="12.75">
      <c r="A24" s="130"/>
      <c r="B24" s="12"/>
      <c r="C24" s="224" t="s">
        <v>17</v>
      </c>
      <c r="D24" s="186"/>
      <c r="E24" s="168"/>
      <c r="F24" s="189"/>
      <c r="G24" s="196"/>
      <c r="H24" s="8"/>
      <c r="I24" s="8"/>
      <c r="J24" s="8"/>
      <c r="K24" s="8"/>
      <c r="L24" s="8"/>
      <c r="M24" s="8"/>
      <c r="N24" s="8"/>
      <c r="O24" s="8"/>
      <c r="P24" s="8"/>
      <c r="Q24" s="8"/>
      <c r="S24" s="2"/>
      <c r="T24" s="2"/>
      <c r="U24" s="2"/>
      <c r="V24" s="2"/>
      <c r="W24" s="2"/>
      <c r="X24" s="2"/>
      <c r="Y24" s="2"/>
      <c r="Z24" s="2"/>
      <c r="AA24" s="2"/>
    </row>
    <row r="25" spans="1:27" s="5" customFormat="1" ht="12.75">
      <c r="A25" s="130"/>
      <c r="B25" s="12"/>
      <c r="C25" s="224" t="s">
        <v>18</v>
      </c>
      <c r="D25" s="186"/>
      <c r="E25" s="168"/>
      <c r="F25" s="189"/>
      <c r="G25" s="196"/>
      <c r="H25" s="8"/>
      <c r="I25" s="8"/>
      <c r="J25" s="8"/>
      <c r="K25" s="8"/>
      <c r="L25" s="8"/>
      <c r="M25" s="8"/>
      <c r="N25" s="8"/>
      <c r="O25" s="8"/>
      <c r="P25" s="8"/>
      <c r="Q25" s="8"/>
      <c r="S25" s="2"/>
      <c r="T25" s="2"/>
      <c r="U25" s="2"/>
      <c r="V25" s="2"/>
      <c r="W25" s="2"/>
      <c r="X25" s="2"/>
      <c r="Y25" s="2"/>
      <c r="Z25" s="2"/>
      <c r="AA25" s="2"/>
    </row>
    <row r="26" spans="1:27" s="5" customFormat="1" ht="12.75">
      <c r="A26" s="130"/>
      <c r="B26" s="12"/>
      <c r="C26" s="224" t="s">
        <v>19</v>
      </c>
      <c r="D26" s="186"/>
      <c r="E26" s="168"/>
      <c r="F26" s="189"/>
      <c r="G26" s="196"/>
      <c r="H26" s="8"/>
      <c r="I26" s="8"/>
      <c r="J26" s="8"/>
      <c r="K26" s="8"/>
      <c r="L26" s="8"/>
      <c r="M26" s="8"/>
      <c r="N26" s="8"/>
      <c r="O26" s="8"/>
      <c r="P26" s="8"/>
      <c r="Q26" s="8"/>
      <c r="S26" s="2"/>
      <c r="T26" s="2"/>
      <c r="U26" s="2"/>
      <c r="V26" s="2"/>
      <c r="W26" s="2"/>
      <c r="X26" s="2"/>
      <c r="Y26" s="2"/>
      <c r="Z26" s="2"/>
      <c r="AA26" s="2"/>
    </row>
    <row r="27" spans="1:27" s="5" customFormat="1" ht="12.75">
      <c r="A27" s="130"/>
      <c r="B27" s="12"/>
      <c r="C27" s="236" t="s">
        <v>24</v>
      </c>
      <c r="D27" s="225">
        <v>15</v>
      </c>
      <c r="E27" s="226" t="s">
        <v>9</v>
      </c>
      <c r="F27" s="227">
        <f>SUM(G28:G31)</f>
        <v>0</v>
      </c>
      <c r="G27" s="228">
        <f t="shared" si="1"/>
        <v>0</v>
      </c>
      <c r="H27" s="8"/>
      <c r="I27" s="8"/>
      <c r="J27" s="8"/>
      <c r="K27" s="8"/>
      <c r="L27" s="8"/>
      <c r="M27" s="8"/>
      <c r="N27" s="8"/>
      <c r="O27" s="8"/>
      <c r="P27" s="8"/>
      <c r="Q27" s="8"/>
      <c r="S27" s="2"/>
      <c r="T27" s="2"/>
      <c r="U27" s="2"/>
      <c r="V27" s="2"/>
      <c r="W27" s="2"/>
      <c r="X27" s="2"/>
      <c r="Y27" s="2"/>
      <c r="Z27" s="2"/>
      <c r="AA27" s="2"/>
    </row>
    <row r="28" spans="1:27" s="5" customFormat="1" ht="12.75">
      <c r="A28" s="130"/>
      <c r="B28" s="12"/>
      <c r="C28" s="224" t="s">
        <v>17</v>
      </c>
      <c r="D28" s="186"/>
      <c r="E28" s="168"/>
      <c r="F28" s="189"/>
      <c r="G28" s="196"/>
      <c r="H28" s="8"/>
      <c r="I28" s="8"/>
      <c r="J28" s="8"/>
      <c r="K28" s="8"/>
      <c r="L28" s="8"/>
      <c r="M28" s="8"/>
      <c r="N28" s="8"/>
      <c r="O28" s="8"/>
      <c r="P28" s="8"/>
      <c r="Q28" s="8"/>
      <c r="S28" s="2"/>
      <c r="T28" s="2"/>
      <c r="U28" s="2"/>
      <c r="V28" s="2"/>
      <c r="W28" s="2"/>
      <c r="X28" s="2"/>
      <c r="Y28" s="2"/>
      <c r="Z28" s="2"/>
      <c r="AA28" s="2"/>
    </row>
    <row r="29" spans="1:27" s="5" customFormat="1" ht="12.75">
      <c r="A29" s="130"/>
      <c r="B29" s="12"/>
      <c r="C29" s="224" t="s">
        <v>18</v>
      </c>
      <c r="D29" s="186"/>
      <c r="E29" s="168"/>
      <c r="F29" s="189"/>
      <c r="G29" s="196"/>
      <c r="H29" s="8"/>
      <c r="I29" s="8"/>
      <c r="J29" s="8"/>
      <c r="K29" s="8"/>
      <c r="L29" s="8"/>
      <c r="M29" s="8"/>
      <c r="N29" s="8"/>
      <c r="O29" s="8"/>
      <c r="P29" s="8"/>
      <c r="Q29" s="8"/>
      <c r="S29" s="2"/>
      <c r="T29" s="2"/>
      <c r="U29" s="2"/>
      <c r="V29" s="2"/>
      <c r="W29" s="2"/>
      <c r="X29" s="2"/>
      <c r="Y29" s="2"/>
      <c r="Z29" s="2"/>
      <c r="AA29" s="2"/>
    </row>
    <row r="30" spans="1:27" s="5" customFormat="1" ht="12.75">
      <c r="A30" s="130"/>
      <c r="B30" s="12"/>
      <c r="C30" s="224" t="s">
        <v>25</v>
      </c>
      <c r="D30" s="186"/>
      <c r="E30" s="168"/>
      <c r="F30" s="189"/>
      <c r="G30" s="196"/>
      <c r="H30" s="8"/>
      <c r="I30" s="8"/>
      <c r="J30" s="8"/>
      <c r="K30" s="8"/>
      <c r="L30" s="8"/>
      <c r="M30" s="8"/>
      <c r="N30" s="8"/>
      <c r="O30" s="8"/>
      <c r="P30" s="8"/>
      <c r="Q30" s="8"/>
      <c r="S30" s="2"/>
      <c r="T30" s="2"/>
      <c r="U30" s="2"/>
      <c r="V30" s="2"/>
      <c r="W30" s="2"/>
      <c r="X30" s="2"/>
      <c r="Y30" s="2"/>
      <c r="Z30" s="2"/>
      <c r="AA30" s="2"/>
    </row>
    <row r="31" spans="1:27" s="5" customFormat="1" ht="12.75">
      <c r="A31" s="130"/>
      <c r="B31" s="12"/>
      <c r="C31" s="224" t="s">
        <v>19</v>
      </c>
      <c r="D31" s="186"/>
      <c r="E31" s="168"/>
      <c r="F31" s="189"/>
      <c r="G31" s="196"/>
      <c r="H31" s="8"/>
      <c r="I31" s="8"/>
      <c r="J31" s="8"/>
      <c r="K31" s="8"/>
      <c r="L31" s="8"/>
      <c r="M31" s="8"/>
      <c r="N31" s="8"/>
      <c r="O31" s="8"/>
      <c r="P31" s="8"/>
      <c r="Q31" s="8"/>
      <c r="S31" s="2"/>
      <c r="T31" s="2"/>
      <c r="U31" s="2"/>
      <c r="V31" s="2"/>
      <c r="W31" s="2"/>
      <c r="X31" s="2"/>
      <c r="Y31" s="2"/>
      <c r="Z31" s="2"/>
      <c r="AA31" s="2"/>
    </row>
    <row r="32" spans="1:27" s="5" customFormat="1" ht="12.75">
      <c r="A32" s="130"/>
      <c r="B32" s="12"/>
      <c r="C32" s="236" t="s">
        <v>26</v>
      </c>
      <c r="D32" s="225">
        <v>17</v>
      </c>
      <c r="E32" s="226" t="s">
        <v>9</v>
      </c>
      <c r="F32" s="227">
        <f>SUM(G33:G36)</f>
        <v>0</v>
      </c>
      <c r="G32" s="228">
        <f t="shared" ref="G32" si="3">F32*D32</f>
        <v>0</v>
      </c>
      <c r="H32" s="8"/>
      <c r="I32" s="8"/>
      <c r="J32" s="8"/>
      <c r="K32" s="8"/>
      <c r="L32" s="8"/>
      <c r="M32" s="8"/>
      <c r="N32" s="8"/>
      <c r="O32" s="8"/>
      <c r="P32" s="8"/>
      <c r="Q32" s="8"/>
      <c r="S32" s="2"/>
      <c r="T32" s="2"/>
      <c r="U32" s="2"/>
      <c r="V32" s="2"/>
      <c r="W32" s="2"/>
      <c r="X32" s="2"/>
      <c r="Y32" s="2"/>
      <c r="Z32" s="2"/>
      <c r="AA32" s="2"/>
    </row>
    <row r="33" spans="1:27" s="5" customFormat="1" ht="12.75">
      <c r="A33" s="130"/>
      <c r="B33" s="12"/>
      <c r="C33" s="224" t="s">
        <v>17</v>
      </c>
      <c r="D33" s="186"/>
      <c r="E33" s="168"/>
      <c r="F33" s="189"/>
      <c r="G33" s="196"/>
      <c r="H33" s="8"/>
      <c r="I33" s="8"/>
      <c r="J33" s="8"/>
      <c r="K33" s="8"/>
      <c r="L33" s="8"/>
      <c r="M33" s="8"/>
      <c r="N33" s="8"/>
      <c r="O33" s="8"/>
      <c r="P33" s="8"/>
      <c r="Q33" s="8"/>
      <c r="S33" s="2"/>
      <c r="T33" s="2"/>
      <c r="U33" s="2"/>
      <c r="V33" s="2"/>
      <c r="W33" s="2"/>
      <c r="X33" s="2"/>
      <c r="Y33" s="2"/>
      <c r="Z33" s="2"/>
      <c r="AA33" s="2"/>
    </row>
    <row r="34" spans="1:27" s="5" customFormat="1" ht="12.75">
      <c r="A34" s="130"/>
      <c r="B34" s="12"/>
      <c r="C34" s="224" t="s">
        <v>18</v>
      </c>
      <c r="D34" s="186"/>
      <c r="E34" s="168"/>
      <c r="F34" s="189"/>
      <c r="G34" s="196"/>
      <c r="H34" s="8"/>
      <c r="I34" s="8"/>
      <c r="J34" s="8"/>
      <c r="K34" s="8"/>
      <c r="L34" s="8"/>
      <c r="M34" s="8"/>
      <c r="N34" s="8"/>
      <c r="O34" s="8"/>
      <c r="P34" s="8"/>
      <c r="Q34" s="8"/>
      <c r="S34" s="2"/>
      <c r="T34" s="2"/>
      <c r="U34" s="2"/>
      <c r="V34" s="2"/>
      <c r="W34" s="2"/>
      <c r="X34" s="2"/>
      <c r="Y34" s="2"/>
      <c r="Z34" s="2"/>
      <c r="AA34" s="2"/>
    </row>
    <row r="35" spans="1:27" s="5" customFormat="1" ht="12.75">
      <c r="A35" s="130"/>
      <c r="B35" s="12"/>
      <c r="C35" s="224" t="s">
        <v>25</v>
      </c>
      <c r="D35" s="186"/>
      <c r="E35" s="168"/>
      <c r="F35" s="189"/>
      <c r="G35" s="196"/>
      <c r="H35" s="8"/>
      <c r="I35" s="8"/>
      <c r="J35" s="8"/>
      <c r="K35" s="8"/>
      <c r="L35" s="8"/>
      <c r="M35" s="8"/>
      <c r="N35" s="8"/>
      <c r="O35" s="8"/>
      <c r="P35" s="8"/>
      <c r="Q35" s="8"/>
      <c r="S35" s="2"/>
      <c r="T35" s="2"/>
      <c r="U35" s="2"/>
      <c r="V35" s="2"/>
      <c r="W35" s="2"/>
      <c r="X35" s="2"/>
      <c r="Y35" s="2"/>
      <c r="Z35" s="2"/>
      <c r="AA35" s="2"/>
    </row>
    <row r="36" spans="1:27" s="5" customFormat="1" ht="12.75">
      <c r="A36" s="130"/>
      <c r="B36" s="12"/>
      <c r="C36" s="224" t="s">
        <v>19</v>
      </c>
      <c r="D36" s="186"/>
      <c r="E36" s="168"/>
      <c r="F36" s="189"/>
      <c r="G36" s="196"/>
      <c r="H36" s="8"/>
      <c r="I36" s="8"/>
      <c r="J36" s="8"/>
      <c r="K36" s="8"/>
      <c r="L36" s="8"/>
      <c r="M36" s="8"/>
      <c r="N36" s="8"/>
      <c r="O36" s="8"/>
      <c r="P36" s="8"/>
      <c r="Q36" s="8"/>
      <c r="S36" s="2"/>
      <c r="T36" s="2"/>
      <c r="U36" s="2"/>
      <c r="V36" s="2"/>
      <c r="W36" s="2"/>
      <c r="X36" s="2"/>
      <c r="Y36" s="2"/>
      <c r="Z36" s="2"/>
      <c r="AA36" s="2"/>
    </row>
    <row r="37" spans="1:27" s="5" customFormat="1" ht="12.75">
      <c r="A37" s="130"/>
      <c r="B37" s="12"/>
      <c r="C37" s="236" t="s">
        <v>27</v>
      </c>
      <c r="D37" s="225">
        <v>15</v>
      </c>
      <c r="E37" s="226" t="s">
        <v>9</v>
      </c>
      <c r="F37" s="227">
        <f>SUM(G38:G41)</f>
        <v>0</v>
      </c>
      <c r="G37" s="228">
        <f t="shared" si="1"/>
        <v>0</v>
      </c>
      <c r="H37" s="8"/>
      <c r="I37" s="8"/>
      <c r="J37" s="8"/>
      <c r="K37" s="8"/>
      <c r="L37" s="8"/>
      <c r="M37" s="8"/>
      <c r="N37" s="8"/>
      <c r="O37" s="8"/>
      <c r="P37" s="8"/>
      <c r="Q37" s="8"/>
      <c r="S37" s="2"/>
      <c r="T37" s="2"/>
      <c r="U37" s="2"/>
      <c r="V37" s="2"/>
      <c r="W37" s="2"/>
      <c r="X37" s="2"/>
      <c r="Y37" s="2"/>
      <c r="Z37" s="2"/>
      <c r="AA37" s="2"/>
    </row>
    <row r="38" spans="1:27" s="5" customFormat="1" ht="12.75">
      <c r="A38" s="11"/>
      <c r="B38" s="12"/>
      <c r="C38" s="224" t="s">
        <v>17</v>
      </c>
      <c r="D38" s="186"/>
      <c r="E38" s="168"/>
      <c r="F38" s="189"/>
      <c r="G38" s="196"/>
      <c r="H38" s="8"/>
      <c r="I38" s="8"/>
      <c r="J38" s="8"/>
      <c r="K38" s="8"/>
      <c r="L38" s="8"/>
      <c r="M38" s="8"/>
      <c r="N38" s="8"/>
      <c r="O38" s="8"/>
      <c r="P38" s="8"/>
      <c r="Q38" s="8"/>
      <c r="S38" s="2"/>
      <c r="T38" s="2"/>
      <c r="U38" s="2"/>
      <c r="V38" s="2"/>
      <c r="W38" s="2"/>
      <c r="X38" s="2"/>
      <c r="Y38" s="2"/>
      <c r="Z38" s="2"/>
      <c r="AA38" s="2"/>
    </row>
    <row r="39" spans="1:27" s="5" customFormat="1" ht="12.75">
      <c r="A39" s="11"/>
      <c r="B39" s="12"/>
      <c r="C39" s="224" t="s">
        <v>18</v>
      </c>
      <c r="D39" s="186"/>
      <c r="E39" s="168"/>
      <c r="F39" s="189"/>
      <c r="G39" s="196"/>
      <c r="H39" s="8"/>
      <c r="I39" s="8"/>
      <c r="J39" s="8"/>
      <c r="K39" s="8"/>
      <c r="L39" s="8"/>
      <c r="M39" s="8"/>
      <c r="N39" s="8"/>
      <c r="O39" s="8"/>
      <c r="P39" s="8"/>
      <c r="Q39" s="8"/>
      <c r="S39" s="2"/>
      <c r="T39" s="2"/>
      <c r="U39" s="2"/>
      <c r="V39" s="2"/>
      <c r="W39" s="2"/>
      <c r="X39" s="2"/>
      <c r="Y39" s="2"/>
      <c r="Z39" s="2"/>
      <c r="AA39" s="2"/>
    </row>
    <row r="40" spans="1:27" s="5" customFormat="1" ht="12.75">
      <c r="A40" s="11"/>
      <c r="B40" s="12"/>
      <c r="C40" s="224" t="s">
        <v>25</v>
      </c>
      <c r="D40" s="186"/>
      <c r="E40" s="168"/>
      <c r="F40" s="189"/>
      <c r="G40" s="196"/>
      <c r="H40" s="8"/>
      <c r="I40" s="8"/>
      <c r="J40" s="8"/>
      <c r="K40" s="8"/>
      <c r="L40" s="8"/>
      <c r="M40" s="8"/>
      <c r="N40" s="8"/>
      <c r="O40" s="8"/>
      <c r="P40" s="8"/>
      <c r="Q40" s="8"/>
      <c r="S40" s="2"/>
      <c r="T40" s="2"/>
      <c r="U40" s="2"/>
      <c r="V40" s="2"/>
      <c r="W40" s="2"/>
      <c r="X40" s="2"/>
      <c r="Y40" s="2"/>
      <c r="Z40" s="2"/>
      <c r="AA40" s="2"/>
    </row>
    <row r="41" spans="1:27" s="5" customFormat="1" ht="12.75">
      <c r="A41" s="11"/>
      <c r="B41" s="12"/>
      <c r="C41" s="224" t="s">
        <v>19</v>
      </c>
      <c r="D41" s="186"/>
      <c r="E41" s="168"/>
      <c r="F41" s="189"/>
      <c r="G41" s="196"/>
      <c r="H41" s="8"/>
      <c r="I41" s="8"/>
      <c r="J41" s="8"/>
      <c r="K41" s="8"/>
      <c r="L41" s="8"/>
      <c r="M41" s="8"/>
      <c r="N41" s="8"/>
      <c r="O41" s="8"/>
      <c r="P41" s="8"/>
      <c r="Q41" s="8"/>
      <c r="S41" s="2"/>
      <c r="T41" s="2"/>
      <c r="U41" s="2"/>
      <c r="V41" s="2"/>
      <c r="W41" s="2"/>
      <c r="X41" s="2"/>
      <c r="Y41" s="2"/>
      <c r="Z41" s="2"/>
      <c r="AA41" s="2"/>
    </row>
    <row r="42" spans="1:27" s="5" customFormat="1" ht="12.75">
      <c r="A42" s="11"/>
      <c r="B42" s="12"/>
      <c r="C42" s="236" t="s">
        <v>28</v>
      </c>
      <c r="D42" s="225">
        <v>12</v>
      </c>
      <c r="E42" s="226" t="s">
        <v>9</v>
      </c>
      <c r="F42" s="227">
        <f>SUM(G43:G46)</f>
        <v>0</v>
      </c>
      <c r="G42" s="229">
        <f t="shared" si="1"/>
        <v>0</v>
      </c>
      <c r="H42" s="8"/>
      <c r="I42" s="8"/>
      <c r="J42" s="7"/>
      <c r="K42" s="7"/>
      <c r="L42" s="7"/>
      <c r="M42" s="7"/>
      <c r="N42" s="7"/>
      <c r="O42" s="7"/>
      <c r="P42" s="7"/>
      <c r="S42" s="2"/>
      <c r="T42" s="2"/>
      <c r="U42" s="2"/>
      <c r="V42" s="2"/>
      <c r="W42" s="2"/>
      <c r="X42" s="2"/>
      <c r="Y42" s="2"/>
      <c r="Z42" s="2"/>
      <c r="AA42" s="2"/>
    </row>
    <row r="43" spans="1:27" s="5" customFormat="1" ht="12.75">
      <c r="A43" s="11"/>
      <c r="B43" s="12"/>
      <c r="C43" s="224" t="s">
        <v>17</v>
      </c>
      <c r="D43" s="186"/>
      <c r="E43" s="168"/>
      <c r="F43" s="189"/>
      <c r="G43" s="197"/>
      <c r="H43" s="8"/>
      <c r="I43" s="8"/>
      <c r="J43" s="7"/>
      <c r="K43" s="7"/>
      <c r="L43" s="7"/>
      <c r="M43" s="7"/>
      <c r="N43" s="7"/>
      <c r="O43" s="7"/>
      <c r="P43" s="7"/>
      <c r="S43" s="2"/>
      <c r="T43" s="2"/>
      <c r="U43" s="2"/>
      <c r="V43" s="2"/>
      <c r="W43" s="2"/>
      <c r="X43" s="2"/>
      <c r="Y43" s="2"/>
      <c r="Z43" s="2"/>
      <c r="AA43" s="2"/>
    </row>
    <row r="44" spans="1:27" s="5" customFormat="1" ht="12.75">
      <c r="A44" s="11"/>
      <c r="B44" s="12"/>
      <c r="C44" s="224" t="s">
        <v>18</v>
      </c>
      <c r="D44" s="186"/>
      <c r="E44" s="168"/>
      <c r="F44" s="189"/>
      <c r="G44" s="197"/>
      <c r="H44" s="8"/>
      <c r="I44" s="8"/>
      <c r="J44" s="7"/>
      <c r="K44" s="7"/>
      <c r="L44" s="7"/>
      <c r="M44" s="7"/>
      <c r="N44" s="7"/>
      <c r="O44" s="7"/>
      <c r="P44" s="7"/>
      <c r="S44" s="2"/>
      <c r="T44" s="2"/>
      <c r="U44" s="2"/>
      <c r="V44" s="2"/>
      <c r="W44" s="2"/>
      <c r="X44" s="2"/>
      <c r="Y44" s="2"/>
      <c r="Z44" s="2"/>
      <c r="AA44" s="2"/>
    </row>
    <row r="45" spans="1:27" s="5" customFormat="1" ht="12.75">
      <c r="A45" s="11"/>
      <c r="B45" s="12"/>
      <c r="C45" s="224" t="s">
        <v>25</v>
      </c>
      <c r="D45" s="186"/>
      <c r="E45" s="168"/>
      <c r="F45" s="189"/>
      <c r="G45" s="197"/>
      <c r="H45" s="8"/>
      <c r="I45" s="8"/>
      <c r="J45" s="7"/>
      <c r="K45" s="7"/>
      <c r="L45" s="7"/>
      <c r="M45" s="7"/>
      <c r="N45" s="7"/>
      <c r="O45" s="7"/>
      <c r="P45" s="7"/>
      <c r="S45" s="2"/>
      <c r="T45" s="2"/>
      <c r="U45" s="2"/>
      <c r="V45" s="2"/>
      <c r="W45" s="2"/>
      <c r="X45" s="2"/>
      <c r="Y45" s="2"/>
      <c r="Z45" s="2"/>
      <c r="AA45" s="2"/>
    </row>
    <row r="46" spans="1:27" s="5" customFormat="1" ht="12.75">
      <c r="A46" s="11"/>
      <c r="B46" s="12"/>
      <c r="C46" s="224" t="s">
        <v>19</v>
      </c>
      <c r="D46" s="186"/>
      <c r="E46" s="168"/>
      <c r="F46" s="189"/>
      <c r="G46" s="197"/>
      <c r="H46" s="8"/>
      <c r="I46" s="8"/>
      <c r="J46" s="7"/>
      <c r="K46" s="7"/>
      <c r="L46" s="7"/>
      <c r="M46" s="7"/>
      <c r="N46" s="7"/>
      <c r="O46" s="7"/>
      <c r="P46" s="7"/>
      <c r="S46" s="2"/>
      <c r="T46" s="2"/>
      <c r="U46" s="2"/>
      <c r="V46" s="2"/>
      <c r="W46" s="2"/>
      <c r="X46" s="2"/>
      <c r="Y46" s="2"/>
      <c r="Z46" s="2"/>
      <c r="AA46" s="2"/>
    </row>
    <row r="47" spans="1:27" s="5" customFormat="1" ht="12.75">
      <c r="A47" s="11"/>
      <c r="B47" s="12"/>
      <c r="C47" s="236" t="s">
        <v>29</v>
      </c>
      <c r="D47" s="225">
        <v>2</v>
      </c>
      <c r="E47" s="226" t="s">
        <v>9</v>
      </c>
      <c r="F47" s="227">
        <f>SUM(G48:G51)</f>
        <v>0</v>
      </c>
      <c r="G47" s="229">
        <f t="shared" ref="G47" si="4">F47*D47</f>
        <v>0</v>
      </c>
      <c r="H47" s="8"/>
      <c r="I47" s="8"/>
      <c r="J47" s="7"/>
      <c r="K47" s="7"/>
      <c r="L47" s="7"/>
      <c r="M47" s="7"/>
      <c r="N47" s="7"/>
      <c r="O47" s="7"/>
      <c r="P47" s="7"/>
      <c r="S47" s="2"/>
      <c r="T47" s="2"/>
      <c r="U47" s="2"/>
      <c r="V47" s="2"/>
      <c r="W47" s="2"/>
      <c r="X47" s="2"/>
      <c r="Y47" s="2"/>
      <c r="Z47" s="2"/>
      <c r="AA47" s="2"/>
    </row>
    <row r="48" spans="1:27" s="5" customFormat="1" ht="12.75">
      <c r="A48" s="11"/>
      <c r="B48" s="12"/>
      <c r="C48" s="224" t="s">
        <v>17</v>
      </c>
      <c r="D48" s="186"/>
      <c r="E48" s="168"/>
      <c r="F48" s="189"/>
      <c r="G48" s="197"/>
      <c r="H48" s="8"/>
      <c r="I48" s="8"/>
      <c r="J48" s="7"/>
      <c r="K48" s="7"/>
      <c r="L48" s="7"/>
      <c r="M48" s="7"/>
      <c r="N48" s="7"/>
      <c r="O48" s="7"/>
      <c r="P48" s="7"/>
      <c r="S48" s="2"/>
      <c r="T48" s="2"/>
      <c r="U48" s="2"/>
      <c r="V48" s="2"/>
      <c r="W48" s="2"/>
      <c r="X48" s="2"/>
      <c r="Y48" s="2"/>
      <c r="Z48" s="2"/>
      <c r="AA48" s="2"/>
    </row>
    <row r="49" spans="1:27" s="5" customFormat="1" ht="12.75">
      <c r="A49" s="11"/>
      <c r="B49" s="12"/>
      <c r="C49" s="224" t="s">
        <v>18</v>
      </c>
      <c r="D49" s="186"/>
      <c r="E49" s="168"/>
      <c r="F49" s="189"/>
      <c r="G49" s="197"/>
      <c r="H49" s="8"/>
      <c r="I49" s="8"/>
      <c r="J49" s="7"/>
      <c r="K49" s="7"/>
      <c r="L49" s="7"/>
      <c r="M49" s="7"/>
      <c r="N49" s="7"/>
      <c r="O49" s="7"/>
      <c r="P49" s="7"/>
      <c r="S49" s="2"/>
      <c r="T49" s="2"/>
      <c r="U49" s="2"/>
      <c r="V49" s="2"/>
      <c r="W49" s="2"/>
      <c r="X49" s="2"/>
      <c r="Y49" s="2"/>
      <c r="Z49" s="2"/>
      <c r="AA49" s="2"/>
    </row>
    <row r="50" spans="1:27" s="5" customFormat="1" ht="12.75">
      <c r="A50" s="11"/>
      <c r="B50" s="12"/>
      <c r="C50" s="224" t="s">
        <v>25</v>
      </c>
      <c r="D50" s="186"/>
      <c r="E50" s="168"/>
      <c r="F50" s="189"/>
      <c r="G50" s="197"/>
      <c r="H50" s="8"/>
      <c r="I50" s="8"/>
      <c r="J50" s="7"/>
      <c r="K50" s="7"/>
      <c r="L50" s="7"/>
      <c r="M50" s="7"/>
      <c r="N50" s="7"/>
      <c r="O50" s="7"/>
      <c r="P50" s="7"/>
      <c r="S50" s="2"/>
      <c r="T50" s="2"/>
      <c r="U50" s="2"/>
      <c r="V50" s="2"/>
      <c r="W50" s="2"/>
      <c r="X50" s="2"/>
      <c r="Y50" s="2"/>
      <c r="Z50" s="2"/>
      <c r="AA50" s="2"/>
    </row>
    <row r="51" spans="1:27" s="5" customFormat="1" ht="12.75">
      <c r="A51" s="11"/>
      <c r="B51" s="12"/>
      <c r="C51" s="224" t="s">
        <v>19</v>
      </c>
      <c r="D51" s="186"/>
      <c r="E51" s="168"/>
      <c r="F51" s="189"/>
      <c r="G51" s="197"/>
      <c r="H51" s="8"/>
      <c r="I51" s="8"/>
      <c r="J51" s="7"/>
      <c r="K51" s="7"/>
      <c r="L51" s="7"/>
      <c r="M51" s="7"/>
      <c r="N51" s="7"/>
      <c r="O51" s="7"/>
      <c r="P51" s="7"/>
      <c r="S51" s="2"/>
      <c r="T51" s="2"/>
      <c r="U51" s="2"/>
      <c r="V51" s="2"/>
      <c r="W51" s="2"/>
      <c r="X51" s="2"/>
      <c r="Y51" s="2"/>
      <c r="Z51" s="2"/>
      <c r="AA51" s="2"/>
    </row>
    <row r="52" spans="1:27" s="5" customFormat="1" ht="12.75">
      <c r="A52" s="11"/>
      <c r="B52" s="12"/>
      <c r="C52" s="236" t="s">
        <v>30</v>
      </c>
      <c r="D52" s="225">
        <v>6</v>
      </c>
      <c r="E52" s="226" t="s">
        <v>9</v>
      </c>
      <c r="F52" s="227">
        <f>SUM(G53:G55)</f>
        <v>0</v>
      </c>
      <c r="G52" s="229">
        <f t="shared" si="1"/>
        <v>0</v>
      </c>
      <c r="H52" s="8"/>
      <c r="I52" s="8"/>
      <c r="J52" s="7"/>
      <c r="K52" s="7"/>
      <c r="L52" s="7"/>
      <c r="M52" s="7"/>
      <c r="N52" s="7"/>
      <c r="O52" s="7"/>
      <c r="P52" s="7"/>
      <c r="S52" s="2"/>
      <c r="T52" s="2"/>
      <c r="U52" s="2"/>
      <c r="V52" s="2"/>
      <c r="W52" s="2"/>
      <c r="X52" s="2"/>
      <c r="Y52" s="2"/>
      <c r="Z52" s="2"/>
      <c r="AA52" s="2"/>
    </row>
    <row r="53" spans="1:27" s="5" customFormat="1" ht="12.75">
      <c r="A53" s="11"/>
      <c r="B53" s="12"/>
      <c r="C53" s="224" t="s">
        <v>17</v>
      </c>
      <c r="D53" s="186"/>
      <c r="E53" s="168"/>
      <c r="F53" s="189"/>
      <c r="G53" s="196"/>
      <c r="H53" s="8"/>
      <c r="I53" s="8"/>
      <c r="J53" s="7"/>
      <c r="K53" s="7"/>
      <c r="L53" s="7"/>
      <c r="M53" s="7"/>
      <c r="N53" s="7"/>
      <c r="O53" s="7"/>
      <c r="P53" s="7"/>
      <c r="S53" s="2"/>
      <c r="T53" s="2"/>
      <c r="U53" s="2"/>
      <c r="V53" s="2"/>
      <c r="W53" s="2"/>
      <c r="X53" s="2"/>
      <c r="Y53" s="2"/>
      <c r="Z53" s="2"/>
      <c r="AA53" s="2"/>
    </row>
    <row r="54" spans="1:27" s="5" customFormat="1" ht="12.75">
      <c r="A54" s="11"/>
      <c r="B54" s="12"/>
      <c r="C54" s="224" t="s">
        <v>18</v>
      </c>
      <c r="D54" s="186"/>
      <c r="E54" s="168"/>
      <c r="F54" s="189"/>
      <c r="G54" s="196"/>
      <c r="H54" s="8"/>
      <c r="I54" s="8"/>
      <c r="J54" s="7"/>
      <c r="K54" s="7"/>
      <c r="L54" s="7"/>
      <c r="M54" s="7"/>
      <c r="N54" s="7"/>
      <c r="O54" s="7"/>
      <c r="P54" s="7"/>
      <c r="S54" s="2"/>
      <c r="T54" s="2"/>
      <c r="U54" s="2"/>
      <c r="V54" s="2"/>
      <c r="W54" s="2"/>
      <c r="X54" s="2"/>
      <c r="Y54" s="2"/>
      <c r="Z54" s="2"/>
      <c r="AA54" s="2"/>
    </row>
    <row r="55" spans="1:27" s="5" customFormat="1" ht="12.75">
      <c r="A55" s="11"/>
      <c r="B55" s="12"/>
      <c r="C55" s="224" t="s">
        <v>19</v>
      </c>
      <c r="D55" s="186"/>
      <c r="E55" s="168"/>
      <c r="F55" s="189"/>
      <c r="G55" s="196"/>
      <c r="H55" s="8"/>
      <c r="I55" s="8"/>
      <c r="J55" s="7"/>
      <c r="K55" s="7"/>
      <c r="L55" s="7"/>
      <c r="M55" s="7"/>
      <c r="N55" s="7"/>
      <c r="O55" s="7"/>
      <c r="P55" s="7"/>
      <c r="S55" s="2"/>
      <c r="T55" s="2"/>
      <c r="U55" s="2"/>
      <c r="V55" s="2"/>
      <c r="W55" s="2"/>
      <c r="X55" s="2"/>
      <c r="Y55" s="2"/>
      <c r="Z55" s="2"/>
      <c r="AA55" s="2"/>
    </row>
    <row r="56" spans="1:27" s="5" customFormat="1" ht="12.75">
      <c r="A56" s="11"/>
      <c r="B56" s="12"/>
      <c r="C56" s="236" t="s">
        <v>31</v>
      </c>
      <c r="D56" s="225">
        <v>14</v>
      </c>
      <c r="E56" s="226" t="s">
        <v>9</v>
      </c>
      <c r="F56" s="227">
        <f>SUM(G57:G59)</f>
        <v>0</v>
      </c>
      <c r="G56" s="228">
        <f t="shared" ref="G56" si="5">F56*D56</f>
        <v>0</v>
      </c>
      <c r="H56" s="8"/>
      <c r="I56" s="8"/>
      <c r="J56" s="7"/>
      <c r="K56" s="7"/>
      <c r="L56" s="7"/>
      <c r="M56" s="7"/>
      <c r="N56" s="7"/>
      <c r="O56" s="7"/>
      <c r="P56" s="7"/>
      <c r="S56" s="2"/>
      <c r="T56" s="2"/>
      <c r="U56" s="2"/>
      <c r="V56" s="2"/>
      <c r="W56" s="2"/>
      <c r="X56" s="2"/>
      <c r="Y56" s="2"/>
      <c r="Z56" s="2"/>
      <c r="AA56" s="2"/>
    </row>
    <row r="57" spans="1:27" s="5" customFormat="1" ht="12.75">
      <c r="A57" s="11"/>
      <c r="B57" s="12"/>
      <c r="C57" s="224" t="s">
        <v>17</v>
      </c>
      <c r="D57" s="186"/>
      <c r="E57" s="168"/>
      <c r="F57" s="189"/>
      <c r="G57" s="196"/>
      <c r="H57" s="8"/>
      <c r="I57" s="8"/>
      <c r="J57" s="7"/>
      <c r="K57" s="7"/>
      <c r="L57" s="7"/>
      <c r="M57" s="7"/>
      <c r="N57" s="7"/>
      <c r="O57" s="7"/>
      <c r="P57" s="7"/>
      <c r="S57" s="2"/>
      <c r="T57" s="2"/>
      <c r="U57" s="2"/>
      <c r="V57" s="2"/>
      <c r="W57" s="2"/>
      <c r="X57" s="2"/>
      <c r="Y57" s="2"/>
      <c r="Z57" s="2"/>
      <c r="AA57" s="2"/>
    </row>
    <row r="58" spans="1:27" s="5" customFormat="1" ht="12.75">
      <c r="A58" s="11"/>
      <c r="B58" s="12"/>
      <c r="C58" s="224" t="s">
        <v>18</v>
      </c>
      <c r="D58" s="186"/>
      <c r="E58" s="168"/>
      <c r="F58" s="189"/>
      <c r="G58" s="196"/>
      <c r="H58" s="8"/>
      <c r="I58" s="8"/>
      <c r="J58" s="7"/>
      <c r="K58" s="7"/>
      <c r="L58" s="7"/>
      <c r="M58" s="7"/>
      <c r="N58" s="7"/>
      <c r="O58" s="7"/>
      <c r="P58" s="7"/>
      <c r="S58" s="2"/>
      <c r="T58" s="2"/>
      <c r="U58" s="2"/>
      <c r="V58" s="2"/>
      <c r="W58" s="2"/>
      <c r="X58" s="2"/>
      <c r="Y58" s="2"/>
      <c r="Z58" s="2"/>
      <c r="AA58" s="2"/>
    </row>
    <row r="59" spans="1:27" s="5" customFormat="1" ht="12.75">
      <c r="A59" s="11"/>
      <c r="B59" s="12"/>
      <c r="C59" s="224" t="s">
        <v>19</v>
      </c>
      <c r="D59" s="186"/>
      <c r="E59" s="168"/>
      <c r="F59" s="189"/>
      <c r="G59" s="196"/>
      <c r="H59" s="8"/>
      <c r="I59" s="8"/>
      <c r="J59" s="7"/>
      <c r="K59" s="7"/>
      <c r="L59" s="7"/>
      <c r="M59" s="7"/>
      <c r="N59" s="7"/>
      <c r="O59" s="7"/>
      <c r="P59" s="7"/>
      <c r="S59" s="2"/>
      <c r="T59" s="2"/>
      <c r="U59" s="2"/>
      <c r="V59" s="2"/>
      <c r="W59" s="2"/>
      <c r="X59" s="2"/>
      <c r="Y59" s="2"/>
      <c r="Z59" s="2"/>
      <c r="AA59" s="2"/>
    </row>
    <row r="60" spans="1:27" s="5" customFormat="1" ht="12.75">
      <c r="A60" s="11"/>
      <c r="B60" s="12"/>
      <c r="C60" s="236" t="s">
        <v>32</v>
      </c>
      <c r="D60" s="225">
        <v>1</v>
      </c>
      <c r="E60" s="226" t="s">
        <v>9</v>
      </c>
      <c r="F60" s="227">
        <f>SUM(G61:G63)</f>
        <v>0</v>
      </c>
      <c r="G60" s="228">
        <f t="shared" ref="G60" si="6">F60*D60</f>
        <v>0</v>
      </c>
      <c r="H60" s="8"/>
      <c r="I60" s="8"/>
      <c r="J60" s="7"/>
      <c r="K60" s="7"/>
      <c r="L60" s="7"/>
      <c r="M60" s="7"/>
      <c r="N60" s="7"/>
      <c r="O60" s="7"/>
      <c r="P60" s="7"/>
      <c r="S60" s="2"/>
      <c r="T60" s="2"/>
      <c r="U60" s="2"/>
      <c r="V60" s="2"/>
      <c r="W60" s="2"/>
      <c r="X60" s="2"/>
      <c r="Y60" s="2"/>
      <c r="Z60" s="2"/>
      <c r="AA60" s="2"/>
    </row>
    <row r="61" spans="1:27" s="5" customFormat="1" ht="12.75">
      <c r="A61" s="11"/>
      <c r="B61" s="12"/>
      <c r="C61" s="224" t="s">
        <v>17</v>
      </c>
      <c r="D61" s="186"/>
      <c r="E61" s="190"/>
      <c r="F61" s="189"/>
      <c r="G61" s="196"/>
      <c r="H61" s="8"/>
      <c r="I61" s="8"/>
      <c r="J61" s="7"/>
      <c r="K61" s="7"/>
      <c r="L61" s="7"/>
      <c r="M61" s="7"/>
      <c r="N61" s="7"/>
      <c r="O61" s="7"/>
      <c r="P61" s="7"/>
      <c r="S61" s="2"/>
      <c r="T61" s="2"/>
      <c r="U61" s="2"/>
      <c r="V61" s="2"/>
      <c r="W61" s="2"/>
      <c r="X61" s="2"/>
      <c r="Y61" s="2"/>
      <c r="Z61" s="2"/>
      <c r="AA61" s="2"/>
    </row>
    <row r="62" spans="1:27" s="5" customFormat="1" ht="12.75">
      <c r="A62" s="11"/>
      <c r="B62" s="12"/>
      <c r="C62" s="224" t="s">
        <v>18</v>
      </c>
      <c r="D62" s="186"/>
      <c r="E62" s="190"/>
      <c r="F62" s="189"/>
      <c r="G62" s="196"/>
      <c r="H62" s="8"/>
      <c r="I62" s="8"/>
      <c r="J62" s="7"/>
      <c r="K62" s="7"/>
      <c r="L62" s="7"/>
      <c r="M62" s="7"/>
      <c r="N62" s="7"/>
      <c r="O62" s="7"/>
      <c r="P62" s="7"/>
      <c r="S62" s="2"/>
      <c r="T62" s="2"/>
      <c r="U62" s="2"/>
      <c r="V62" s="2"/>
      <c r="W62" s="2"/>
      <c r="X62" s="2"/>
      <c r="Y62" s="2"/>
      <c r="Z62" s="2"/>
      <c r="AA62" s="2"/>
    </row>
    <row r="63" spans="1:27" s="5" customFormat="1" ht="12.75">
      <c r="A63" s="11"/>
      <c r="B63" s="12"/>
      <c r="C63" s="231" t="s">
        <v>19</v>
      </c>
      <c r="D63" s="232"/>
      <c r="E63" s="233"/>
      <c r="F63" s="234"/>
      <c r="G63" s="235"/>
      <c r="H63" s="8"/>
      <c r="I63" s="8"/>
      <c r="J63" s="7"/>
      <c r="K63" s="7"/>
      <c r="L63" s="7"/>
      <c r="M63" s="7"/>
      <c r="N63" s="7"/>
      <c r="O63" s="7"/>
      <c r="P63" s="7"/>
      <c r="S63" s="2"/>
      <c r="T63" s="2"/>
      <c r="U63" s="2"/>
      <c r="V63" s="2"/>
      <c r="W63" s="2"/>
      <c r="X63" s="2"/>
      <c r="Y63" s="2"/>
      <c r="Z63" s="2"/>
      <c r="AA63" s="2"/>
    </row>
    <row r="64" spans="1:27" s="5" customFormat="1" ht="12.75">
      <c r="A64" s="11"/>
      <c r="B64" s="12"/>
      <c r="C64" s="188"/>
      <c r="D64" s="265">
        <f>D60+D56+D52+D47+D42+D37+D32+D27+D23+D19+D15+D11+D7</f>
        <v>116</v>
      </c>
      <c r="E64" s="6"/>
      <c r="F64" s="2"/>
      <c r="G64" s="193"/>
      <c r="H64" s="8"/>
      <c r="I64" s="8"/>
      <c r="J64" s="7"/>
      <c r="K64" s="7"/>
      <c r="L64" s="7"/>
      <c r="M64" s="7"/>
      <c r="N64" s="7"/>
      <c r="O64" s="7"/>
      <c r="P64" s="7"/>
      <c r="S64" s="2"/>
      <c r="T64" s="2"/>
      <c r="U64" s="2"/>
      <c r="V64" s="2"/>
      <c r="W64" s="2"/>
      <c r="X64" s="2"/>
      <c r="Y64" s="2"/>
      <c r="Z64" s="2"/>
      <c r="AA64" s="2"/>
    </row>
    <row r="65" spans="1:7" ht="24.75">
      <c r="A65" s="11"/>
      <c r="B65" s="12"/>
      <c r="C65" s="198" t="s">
        <v>33</v>
      </c>
      <c r="G65" s="193"/>
    </row>
    <row r="66" spans="1:7">
      <c r="A66" s="11"/>
      <c r="B66" s="12"/>
      <c r="C66" s="200"/>
      <c r="G66" s="193"/>
    </row>
    <row r="67" spans="1:7">
      <c r="A67" s="11"/>
      <c r="B67" s="12"/>
      <c r="C67" s="199"/>
      <c r="G67" s="193"/>
    </row>
    <row r="68" spans="1:7">
      <c r="A68" s="11"/>
      <c r="B68" s="12"/>
      <c r="C68" s="201"/>
      <c r="G68" s="193"/>
    </row>
    <row r="69" spans="1:7">
      <c r="A69" s="11"/>
      <c r="B69" s="12"/>
      <c r="C69" s="202" t="s">
        <v>34</v>
      </c>
      <c r="D69" s="248" t="s">
        <v>35</v>
      </c>
      <c r="E69" s="249"/>
      <c r="F69" s="249"/>
      <c r="G69" s="196">
        <f>G7+G11+G15+G19+G23+G27+G32+G37+G42+G47+G52+G56+G60</f>
        <v>0</v>
      </c>
    </row>
    <row r="70" spans="1:7">
      <c r="A70" s="11"/>
      <c r="B70" s="12"/>
      <c r="C70" s="203"/>
      <c r="G70" s="193"/>
    </row>
    <row r="71" spans="1:7">
      <c r="A71" s="11"/>
      <c r="B71" s="12"/>
      <c r="C71" s="204" t="s">
        <v>36</v>
      </c>
      <c r="D71" s="168"/>
      <c r="E71" s="169"/>
      <c r="F71" s="174"/>
      <c r="G71" s="205"/>
    </row>
    <row r="72" spans="1:7">
      <c r="A72" s="11"/>
      <c r="B72" s="12"/>
      <c r="C72" s="187"/>
      <c r="D72" s="168"/>
      <c r="E72" s="169"/>
      <c r="F72" s="174"/>
      <c r="G72" s="205"/>
    </row>
    <row r="73" spans="1:7">
      <c r="A73" s="11"/>
      <c r="B73" s="12"/>
      <c r="C73" s="187"/>
      <c r="D73" s="168"/>
      <c r="E73" s="169"/>
      <c r="F73" s="174"/>
      <c r="G73" s="205"/>
    </row>
    <row r="74" spans="1:7">
      <c r="A74" s="11"/>
      <c r="B74" s="12"/>
      <c r="C74" s="187" t="s">
        <v>37</v>
      </c>
      <c r="D74" s="168"/>
      <c r="E74" s="169" t="s">
        <v>38</v>
      </c>
      <c r="F74" s="174"/>
      <c r="G74" s="205">
        <v>0</v>
      </c>
    </row>
    <row r="75" spans="1:7">
      <c r="A75" s="11"/>
      <c r="B75" s="12"/>
      <c r="C75" s="187"/>
      <c r="D75" s="248" t="s">
        <v>39</v>
      </c>
      <c r="E75" s="250"/>
      <c r="F75" s="174">
        <f>SUM(F74:F74)</f>
        <v>0</v>
      </c>
      <c r="G75" s="205">
        <f>F75</f>
        <v>0</v>
      </c>
    </row>
    <row r="76" spans="1:7">
      <c r="A76" s="11"/>
      <c r="B76" s="12"/>
      <c r="C76" s="187"/>
      <c r="D76" s="168"/>
      <c r="E76" s="169"/>
      <c r="F76" s="174"/>
      <c r="G76" s="205"/>
    </row>
    <row r="77" spans="1:7">
      <c r="A77" s="11"/>
      <c r="B77" s="12"/>
      <c r="C77" s="187" t="s">
        <v>40</v>
      </c>
      <c r="D77" s="168"/>
      <c r="E77" s="169"/>
      <c r="F77" s="174"/>
      <c r="G77" s="205"/>
    </row>
    <row r="78" spans="1:7">
      <c r="A78" s="11"/>
      <c r="B78" s="12"/>
      <c r="C78" s="206"/>
      <c r="D78" s="190"/>
      <c r="E78" s="190"/>
      <c r="F78" s="191"/>
      <c r="G78" s="205"/>
    </row>
    <row r="79" spans="1:7">
      <c r="A79" s="11"/>
      <c r="B79" s="12"/>
      <c r="C79" s="206"/>
      <c r="D79" s="190"/>
      <c r="E79" s="190"/>
      <c r="F79" s="191"/>
      <c r="G79" s="205"/>
    </row>
    <row r="80" spans="1:7">
      <c r="A80" s="11"/>
      <c r="B80" s="171"/>
      <c r="C80" s="207"/>
      <c r="D80" s="172"/>
      <c r="E80" s="173"/>
      <c r="F80" s="152"/>
      <c r="G80" s="208"/>
    </row>
    <row r="81" spans="3:7">
      <c r="C81" s="209" t="s">
        <v>41</v>
      </c>
      <c r="D81" s="182"/>
      <c r="E81" s="184"/>
      <c r="F81" s="180" t="s">
        <v>42</v>
      </c>
      <c r="G81" s="210">
        <f>SUM(G69:G80)</f>
        <v>0</v>
      </c>
    </row>
    <row r="82" spans="3:7">
      <c r="C82" s="211"/>
      <c r="D82" s="183"/>
      <c r="E82" s="185"/>
      <c r="G82" s="193"/>
    </row>
    <row r="83" spans="3:7">
      <c r="C83" s="187" t="s">
        <v>43</v>
      </c>
      <c r="D83" s="181">
        <v>0</v>
      </c>
      <c r="E83" s="169" t="s">
        <v>44</v>
      </c>
      <c r="F83" s="178"/>
      <c r="G83" s="212">
        <f>G81*D83</f>
        <v>0</v>
      </c>
    </row>
    <row r="84" spans="3:7">
      <c r="C84" s="187"/>
      <c r="D84" s="168"/>
      <c r="E84" s="169"/>
      <c r="F84" s="170"/>
      <c r="G84" s="213"/>
    </row>
    <row r="85" spans="3:7">
      <c r="C85" s="251" t="s">
        <v>45</v>
      </c>
      <c r="D85" s="252"/>
      <c r="E85" s="253"/>
      <c r="F85" s="179" t="s">
        <v>42</v>
      </c>
      <c r="G85" s="210">
        <f>G81-G83</f>
        <v>0</v>
      </c>
    </row>
    <row r="86" spans="3:7">
      <c r="C86" s="214"/>
      <c r="D86" s="168"/>
      <c r="E86" s="168"/>
      <c r="F86" s="170"/>
      <c r="G86" s="213"/>
    </row>
    <row r="87" spans="3:7">
      <c r="C87" s="214" t="s">
        <v>46</v>
      </c>
      <c r="D87" s="168"/>
      <c r="E87" s="168"/>
      <c r="F87" s="170"/>
      <c r="G87" s="213"/>
    </row>
    <row r="88" spans="3:7">
      <c r="C88" s="203"/>
      <c r="G88" s="193"/>
    </row>
    <row r="89" spans="3:7">
      <c r="C89" s="215"/>
      <c r="D89" s="216"/>
      <c r="E89" s="217"/>
      <c r="F89" s="218"/>
      <c r="G89" s="219"/>
    </row>
    <row r="91" spans="3:7" ht="15">
      <c r="C91" s="220" t="s">
        <v>47</v>
      </c>
      <c r="D91" s="221"/>
      <c r="E91" s="222"/>
      <c r="F91" s="223"/>
      <c r="G91" s="223"/>
    </row>
  </sheetData>
  <mergeCells count="5">
    <mergeCell ref="C2:G2"/>
    <mergeCell ref="D69:F69"/>
    <mergeCell ref="D75:E75"/>
    <mergeCell ref="C85:E85"/>
    <mergeCell ref="C4:G4"/>
  </mergeCells>
  <printOptions verticalCentered="1"/>
  <pageMargins left="0.43916666666666665" right="0.65166666666666662" top="0.78740157480314965" bottom="0.59055118110236227" header="0.31496062992125984" footer="0.31496062992125984"/>
  <pageSetup paperSize="9" scale="81" fitToWidth="60" orientation="portrait" r:id="rId1"/>
  <headerFooter alignWithMargins="0">
    <oddHeader xml:space="preserve">&amp;L&amp;"Arial,Bold"TENDER FORM 
Construction of 66nr Dwellings
Ellington, Phase 2
</oddHeader>
    <oddFooter>&amp;C&amp;"Arial,Bold"&amp;A/&amp;P</oddFooter>
  </headerFooter>
  <rowBreaks count="1" manualBreakCount="1">
    <brk id="90"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B857E-633F-46C2-A18D-FD3D383BBFA3}">
  <dimension ref="A1:N30"/>
  <sheetViews>
    <sheetView tabSelected="1" workbookViewId="0">
      <selection sqref="A1:XFD1048576"/>
    </sheetView>
  </sheetViews>
  <sheetFormatPr defaultRowHeight="12.75"/>
  <cols>
    <col min="5" max="5" width="38.5703125" style="186" customWidth="1"/>
    <col min="6" max="8" width="18.5703125" style="186" customWidth="1"/>
    <col min="9" max="9" width="41.85546875" style="186" customWidth="1"/>
    <col min="10" max="10" width="26.7109375" style="186" customWidth="1"/>
    <col min="11" max="11" width="18.5703125" style="186" customWidth="1"/>
    <col min="12" max="12" width="21.42578125" style="186" customWidth="1"/>
    <col min="13" max="13" width="27.140625" customWidth="1"/>
    <col min="14" max="15" width="18.5703125" customWidth="1"/>
  </cols>
  <sheetData>
    <row r="1" spans="1:13">
      <c r="E1" s="260" t="s">
        <v>30</v>
      </c>
      <c r="F1" s="260" t="s">
        <v>24</v>
      </c>
      <c r="G1" s="260" t="s">
        <v>48</v>
      </c>
      <c r="H1" s="260" t="s">
        <v>27</v>
      </c>
      <c r="I1" s="260" t="s">
        <v>49</v>
      </c>
      <c r="J1" s="260" t="s">
        <v>31</v>
      </c>
      <c r="K1" s="260" t="s">
        <v>50</v>
      </c>
      <c r="L1" s="260" t="s">
        <v>51</v>
      </c>
      <c r="M1" s="260" t="s">
        <v>52</v>
      </c>
    </row>
    <row r="2" spans="1:13" ht="15">
      <c r="A2" s="257"/>
      <c r="B2" s="257"/>
      <c r="C2" s="257"/>
      <c r="D2" s="257"/>
      <c r="E2" s="258" t="s">
        <v>53</v>
      </c>
      <c r="F2" s="258" t="s">
        <v>54</v>
      </c>
      <c r="G2" s="258" t="s">
        <v>55</v>
      </c>
      <c r="H2" s="258" t="s">
        <v>56</v>
      </c>
      <c r="I2" s="258" t="s">
        <v>57</v>
      </c>
      <c r="J2" s="258" t="s">
        <v>58</v>
      </c>
      <c r="K2" s="258" t="s">
        <v>59</v>
      </c>
      <c r="L2" s="258" t="s">
        <v>60</v>
      </c>
      <c r="M2" s="257" t="s">
        <v>61</v>
      </c>
    </row>
    <row r="3" spans="1:13" ht="15">
      <c r="A3" s="257"/>
      <c r="B3" s="257"/>
      <c r="C3" s="257"/>
      <c r="D3" s="257"/>
      <c r="E3" s="258" t="s">
        <v>62</v>
      </c>
      <c r="F3" s="258" t="s">
        <v>63</v>
      </c>
      <c r="G3" s="258" t="s">
        <v>64</v>
      </c>
      <c r="H3" s="258" t="s">
        <v>65</v>
      </c>
      <c r="I3" s="258" t="s">
        <v>66</v>
      </c>
      <c r="J3" s="258" t="s">
        <v>67</v>
      </c>
      <c r="K3" s="258" t="s">
        <v>68</v>
      </c>
      <c r="L3" s="258" t="s">
        <v>69</v>
      </c>
      <c r="M3" s="257"/>
    </row>
    <row r="4" spans="1:13" ht="15">
      <c r="A4" s="257"/>
      <c r="B4" s="257"/>
      <c r="C4" s="257"/>
      <c r="D4" s="257"/>
      <c r="E4" s="258" t="s">
        <v>70</v>
      </c>
      <c r="F4" s="258" t="s">
        <v>71</v>
      </c>
      <c r="G4" s="258" t="s">
        <v>72</v>
      </c>
      <c r="H4" s="258" t="s">
        <v>73</v>
      </c>
      <c r="I4" s="258" t="s">
        <v>74</v>
      </c>
      <c r="J4" s="258" t="s">
        <v>75</v>
      </c>
      <c r="K4" s="258" t="s">
        <v>76</v>
      </c>
      <c r="L4" s="258" t="s">
        <v>77</v>
      </c>
      <c r="M4" s="257"/>
    </row>
    <row r="5" spans="1:13" ht="15">
      <c r="A5" s="257"/>
      <c r="B5" s="257"/>
      <c r="C5" s="257"/>
      <c r="D5" s="257"/>
      <c r="E5" s="258" t="s">
        <v>78</v>
      </c>
      <c r="F5" s="258" t="s">
        <v>79</v>
      </c>
      <c r="G5" s="258" t="s">
        <v>80</v>
      </c>
      <c r="H5" s="258" t="s">
        <v>81</v>
      </c>
      <c r="I5" s="258" t="s">
        <v>82</v>
      </c>
      <c r="J5" s="258" t="s">
        <v>83</v>
      </c>
      <c r="K5" s="258" t="s">
        <v>84</v>
      </c>
      <c r="L5" s="258" t="s">
        <v>85</v>
      </c>
      <c r="M5" s="257"/>
    </row>
    <row r="6" spans="1:13" ht="15">
      <c r="A6" s="257"/>
      <c r="B6" s="257"/>
      <c r="C6" s="257"/>
      <c r="D6" s="257"/>
      <c r="E6" s="258" t="s">
        <v>86</v>
      </c>
      <c r="F6" s="258" t="s">
        <v>87</v>
      </c>
      <c r="G6" s="186" t="s">
        <v>88</v>
      </c>
      <c r="H6" s="258" t="s">
        <v>89</v>
      </c>
      <c r="I6" s="258" t="s">
        <v>90</v>
      </c>
      <c r="J6" s="258" t="s">
        <v>91</v>
      </c>
      <c r="K6" s="258" t="s">
        <v>92</v>
      </c>
      <c r="L6" s="258" t="s">
        <v>93</v>
      </c>
      <c r="M6" s="257"/>
    </row>
    <row r="7" spans="1:13" ht="15">
      <c r="A7" s="257"/>
      <c r="B7" s="257"/>
      <c r="C7" s="257"/>
      <c r="D7" s="257"/>
      <c r="E7" s="258" t="s">
        <v>94</v>
      </c>
      <c r="F7" s="258" t="s">
        <v>95</v>
      </c>
      <c r="G7" s="258" t="s">
        <v>96</v>
      </c>
      <c r="H7" s="258" t="s">
        <v>97</v>
      </c>
      <c r="I7" s="258" t="s">
        <v>98</v>
      </c>
      <c r="J7" s="258" t="s">
        <v>99</v>
      </c>
      <c r="K7" s="258" t="s">
        <v>100</v>
      </c>
      <c r="L7" s="258" t="s">
        <v>101</v>
      </c>
      <c r="M7" s="257"/>
    </row>
    <row r="8" spans="1:13" ht="15">
      <c r="A8" s="257"/>
      <c r="B8" s="257"/>
      <c r="C8" s="257"/>
      <c r="D8" s="257"/>
      <c r="E8" s="258"/>
      <c r="F8" s="258" t="s">
        <v>102</v>
      </c>
      <c r="G8" s="258" t="s">
        <v>103</v>
      </c>
      <c r="H8" s="258" t="s">
        <v>104</v>
      </c>
      <c r="I8" s="258" t="s">
        <v>105</v>
      </c>
      <c r="J8" s="258" t="s">
        <v>106</v>
      </c>
      <c r="K8" s="258" t="s">
        <v>107</v>
      </c>
      <c r="L8" s="258" t="s">
        <v>108</v>
      </c>
      <c r="M8" s="257"/>
    </row>
    <row r="9" spans="1:13" ht="15">
      <c r="A9" s="257"/>
      <c r="B9" s="257"/>
      <c r="C9" s="257"/>
      <c r="D9" s="257"/>
      <c r="E9" s="258"/>
      <c r="F9" s="258" t="s">
        <v>109</v>
      </c>
      <c r="G9" s="258" t="s">
        <v>110</v>
      </c>
      <c r="H9" s="258" t="s">
        <v>111</v>
      </c>
      <c r="I9" s="258" t="s">
        <v>112</v>
      </c>
      <c r="J9" s="258" t="s">
        <v>113</v>
      </c>
      <c r="K9" s="258" t="s">
        <v>114</v>
      </c>
      <c r="L9" s="258" t="s">
        <v>115</v>
      </c>
      <c r="M9" s="257"/>
    </row>
    <row r="10" spans="1:13" ht="15">
      <c r="A10" s="257"/>
      <c r="B10" s="257"/>
      <c r="C10" s="257"/>
      <c r="D10" s="257"/>
      <c r="E10" s="258"/>
      <c r="F10" s="258" t="s">
        <v>116</v>
      </c>
      <c r="G10" s="258" t="s">
        <v>117</v>
      </c>
      <c r="H10" s="258" t="s">
        <v>118</v>
      </c>
      <c r="I10" s="258" t="s">
        <v>119</v>
      </c>
      <c r="J10" s="258" t="s">
        <v>120</v>
      </c>
      <c r="K10" s="258" t="s">
        <v>121</v>
      </c>
      <c r="L10" s="258" t="s">
        <v>122</v>
      </c>
      <c r="M10" s="257"/>
    </row>
    <row r="11" spans="1:13" ht="15">
      <c r="A11" s="257"/>
      <c r="B11" s="257"/>
      <c r="C11" s="257"/>
      <c r="D11" s="257"/>
      <c r="E11" s="258"/>
      <c r="F11" s="258" t="s">
        <v>123</v>
      </c>
      <c r="G11" s="258" t="s">
        <v>124</v>
      </c>
      <c r="H11" s="258" t="s">
        <v>125</v>
      </c>
      <c r="I11" s="258" t="s">
        <v>126</v>
      </c>
      <c r="J11" s="258" t="s">
        <v>127</v>
      </c>
      <c r="K11" s="258"/>
      <c r="L11" s="258" t="s">
        <v>128</v>
      </c>
      <c r="M11" s="257"/>
    </row>
    <row r="12" spans="1:13" ht="15">
      <c r="A12" s="257"/>
      <c r="B12" s="257"/>
      <c r="C12" s="257"/>
      <c r="D12" s="257"/>
      <c r="E12" s="258"/>
      <c r="F12" s="258" t="s">
        <v>129</v>
      </c>
      <c r="G12" s="258" t="s">
        <v>130</v>
      </c>
      <c r="H12" s="258" t="s">
        <v>131</v>
      </c>
      <c r="I12" s="258" t="s">
        <v>132</v>
      </c>
      <c r="J12" s="258" t="s">
        <v>133</v>
      </c>
      <c r="K12" s="258"/>
      <c r="L12" s="258" t="s">
        <v>134</v>
      </c>
      <c r="M12" s="257"/>
    </row>
    <row r="13" spans="1:13" ht="15">
      <c r="A13" s="257"/>
      <c r="B13" s="257"/>
      <c r="C13" s="257"/>
      <c r="D13" s="257"/>
      <c r="E13" s="258"/>
      <c r="F13" s="258" t="s">
        <v>135</v>
      </c>
      <c r="G13" s="258" t="s">
        <v>136</v>
      </c>
      <c r="H13" s="258" t="s">
        <v>137</v>
      </c>
      <c r="I13" s="258" t="s">
        <v>138</v>
      </c>
      <c r="J13" s="258" t="s">
        <v>139</v>
      </c>
      <c r="K13" s="259"/>
      <c r="L13" s="258" t="s">
        <v>140</v>
      </c>
      <c r="M13" s="257"/>
    </row>
    <row r="14" spans="1:13" ht="15">
      <c r="A14" s="257"/>
      <c r="B14" s="257"/>
      <c r="C14" s="257"/>
      <c r="D14" s="257"/>
      <c r="E14" s="258"/>
      <c r="F14" s="258" t="s">
        <v>141</v>
      </c>
      <c r="G14" s="258" t="s">
        <v>142</v>
      </c>
      <c r="H14" s="258" t="s">
        <v>143</v>
      </c>
      <c r="I14" s="258" t="s">
        <v>144</v>
      </c>
      <c r="J14" s="258" t="s">
        <v>145</v>
      </c>
      <c r="K14" s="259"/>
      <c r="L14" s="258" t="s">
        <v>146</v>
      </c>
      <c r="M14" s="257"/>
    </row>
    <row r="15" spans="1:13" ht="15">
      <c r="A15" s="257"/>
      <c r="B15" s="257"/>
      <c r="C15" s="257"/>
      <c r="D15" s="257"/>
      <c r="E15" s="258"/>
      <c r="F15" s="258" t="s">
        <v>147</v>
      </c>
      <c r="G15" s="258" t="s">
        <v>148</v>
      </c>
      <c r="H15" s="258" t="s">
        <v>149</v>
      </c>
      <c r="I15" s="258" t="s">
        <v>150</v>
      </c>
      <c r="J15" s="258" t="s">
        <v>151</v>
      </c>
      <c r="K15" s="258"/>
      <c r="L15" s="258" t="s">
        <v>152</v>
      </c>
      <c r="M15" s="257"/>
    </row>
    <row r="16" spans="1:13" ht="15">
      <c r="A16" s="257"/>
      <c r="B16" s="257"/>
      <c r="C16" s="257"/>
      <c r="D16" s="257"/>
      <c r="E16" s="258"/>
      <c r="F16" s="258" t="s">
        <v>153</v>
      </c>
      <c r="G16" s="258" t="s">
        <v>154</v>
      </c>
      <c r="H16" s="258" t="s">
        <v>155</v>
      </c>
      <c r="I16" s="258" t="s">
        <v>156</v>
      </c>
      <c r="J16" s="259"/>
      <c r="K16" s="258"/>
      <c r="M16" s="257"/>
    </row>
    <row r="17" spans="1:14" ht="15">
      <c r="A17" s="257"/>
      <c r="B17" s="257"/>
      <c r="C17" s="257"/>
      <c r="D17" s="257"/>
      <c r="E17" s="258"/>
      <c r="F17" s="258"/>
      <c r="G17" s="258" t="s">
        <v>157</v>
      </c>
      <c r="H17" s="258"/>
      <c r="I17" s="258" t="s">
        <v>158</v>
      </c>
      <c r="J17" s="258"/>
      <c r="K17" s="258"/>
      <c r="L17" s="258"/>
      <c r="M17" s="257"/>
    </row>
    <row r="18" spans="1:14" ht="15">
      <c r="A18" s="257"/>
      <c r="B18" s="257"/>
      <c r="C18" s="257"/>
      <c r="D18" s="257"/>
      <c r="E18" s="258"/>
      <c r="F18" s="258"/>
      <c r="G18" s="258" t="s">
        <v>159</v>
      </c>
      <c r="H18" s="258"/>
      <c r="I18" s="258" t="s">
        <v>160</v>
      </c>
      <c r="J18" s="258"/>
      <c r="K18" s="258"/>
      <c r="L18" s="258"/>
      <c r="M18" s="257"/>
    </row>
    <row r="19" spans="1:14" ht="15">
      <c r="A19" s="257"/>
      <c r="B19" s="257"/>
      <c r="C19" s="257"/>
      <c r="D19" s="257"/>
      <c r="E19" s="258"/>
      <c r="F19" s="258"/>
      <c r="G19" s="258"/>
      <c r="H19" s="258"/>
      <c r="I19" s="258" t="s">
        <v>161</v>
      </c>
      <c r="J19" s="259"/>
      <c r="K19" s="258"/>
      <c r="L19" s="258"/>
      <c r="M19" s="257"/>
    </row>
    <row r="20" spans="1:14" ht="15">
      <c r="A20" s="257"/>
      <c r="B20" s="257"/>
      <c r="C20" s="257"/>
      <c r="D20" s="257"/>
      <c r="E20" s="258"/>
      <c r="F20" s="258"/>
      <c r="G20" s="258"/>
      <c r="H20" s="258"/>
      <c r="I20" s="258" t="s">
        <v>162</v>
      </c>
      <c r="J20" s="259"/>
      <c r="K20" s="258"/>
      <c r="L20" s="258"/>
      <c r="M20" s="257"/>
    </row>
    <row r="21" spans="1:14" ht="15">
      <c r="A21" s="257"/>
      <c r="B21" s="257"/>
      <c r="C21" s="257"/>
      <c r="D21" s="257"/>
      <c r="E21" s="258"/>
      <c r="F21" s="258"/>
      <c r="G21" s="258"/>
      <c r="H21" s="258"/>
      <c r="I21" s="258" t="s">
        <v>163</v>
      </c>
      <c r="J21" s="258"/>
      <c r="K21" s="258"/>
      <c r="L21" s="258"/>
      <c r="M21" s="257"/>
    </row>
    <row r="22" spans="1:14" ht="15">
      <c r="A22" s="257"/>
      <c r="B22" s="257"/>
      <c r="C22" s="257"/>
      <c r="D22" s="257"/>
      <c r="E22" s="258"/>
      <c r="F22" s="258"/>
      <c r="G22" s="258"/>
      <c r="H22" s="258"/>
      <c r="I22" s="258" t="s">
        <v>164</v>
      </c>
      <c r="J22" s="258"/>
      <c r="K22" s="258"/>
      <c r="L22" s="258"/>
      <c r="M22" s="257"/>
    </row>
    <row r="23" spans="1:14" ht="15">
      <c r="A23" s="257"/>
      <c r="B23" s="257"/>
      <c r="C23" s="257"/>
      <c r="D23" s="257"/>
      <c r="E23" s="258"/>
      <c r="F23" s="258"/>
      <c r="G23" s="258"/>
      <c r="H23" s="258"/>
      <c r="I23" s="258" t="s">
        <v>165</v>
      </c>
      <c r="J23" s="258"/>
      <c r="K23" s="258"/>
      <c r="L23" s="258"/>
      <c r="M23" s="257"/>
    </row>
    <row r="24" spans="1:14" ht="15">
      <c r="A24" s="257"/>
      <c r="B24" s="257"/>
      <c r="C24" s="257"/>
      <c r="D24" s="257"/>
      <c r="E24" s="258"/>
      <c r="F24" s="258"/>
      <c r="G24" s="258"/>
      <c r="H24" s="258"/>
      <c r="I24" s="258" t="s">
        <v>166</v>
      </c>
      <c r="J24" s="258"/>
      <c r="K24" s="258"/>
      <c r="L24" s="258"/>
      <c r="M24" s="257"/>
    </row>
    <row r="25" spans="1:14" ht="15">
      <c r="A25" s="257"/>
      <c r="B25" s="257"/>
      <c r="C25" s="257"/>
      <c r="D25" s="257"/>
      <c r="E25" s="258"/>
      <c r="F25" s="258"/>
      <c r="G25" s="258"/>
      <c r="H25" s="258"/>
      <c r="I25" s="258" t="s">
        <v>167</v>
      </c>
      <c r="J25" s="258"/>
      <c r="K25" s="258"/>
      <c r="L25" s="258"/>
      <c r="M25" s="257"/>
    </row>
    <row r="26" spans="1:14" ht="15">
      <c r="A26" s="257"/>
      <c r="B26" s="257"/>
      <c r="C26" s="257"/>
      <c r="D26" s="257"/>
      <c r="E26" s="258"/>
      <c r="F26" s="258"/>
      <c r="G26" s="258"/>
      <c r="H26" s="258"/>
      <c r="I26" s="258" t="s">
        <v>168</v>
      </c>
      <c r="J26" s="258"/>
      <c r="K26" s="258"/>
      <c r="L26" s="258"/>
      <c r="M26" s="257"/>
    </row>
    <row r="27" spans="1:14" ht="15">
      <c r="A27" s="257"/>
      <c r="B27" s="257"/>
      <c r="C27" s="257"/>
      <c r="D27" s="257"/>
      <c r="E27" s="258"/>
      <c r="F27" s="258"/>
      <c r="G27" s="258"/>
      <c r="H27" s="258"/>
      <c r="I27" s="258"/>
      <c r="J27" s="258"/>
      <c r="K27" s="258"/>
      <c r="L27" s="258"/>
      <c r="M27" s="257"/>
    </row>
    <row r="28" spans="1:14" ht="15">
      <c r="A28" s="257"/>
      <c r="B28" s="257"/>
      <c r="C28" s="257"/>
      <c r="D28" s="257"/>
      <c r="E28" s="258"/>
      <c r="F28" s="258"/>
      <c r="G28" s="258"/>
      <c r="H28" s="258"/>
      <c r="I28" s="258"/>
      <c r="J28" s="258"/>
      <c r="K28" s="258"/>
      <c r="L28" s="258"/>
      <c r="M28" s="257"/>
    </row>
    <row r="29" spans="1:14" ht="15">
      <c r="A29" s="257"/>
      <c r="B29" s="257"/>
      <c r="C29" s="257"/>
      <c r="D29" s="257"/>
      <c r="E29" s="258"/>
      <c r="F29" s="258"/>
      <c r="G29" s="258"/>
      <c r="H29" s="258"/>
      <c r="I29" s="258"/>
      <c r="J29" s="258"/>
      <c r="K29" s="258"/>
      <c r="L29" s="258"/>
      <c r="M29" s="257"/>
      <c r="N29" s="264" t="s">
        <v>169</v>
      </c>
    </row>
    <row r="30" spans="1:14" ht="15">
      <c r="A30" s="263" t="s">
        <v>170</v>
      </c>
      <c r="B30" s="257"/>
      <c r="C30" s="257"/>
      <c r="D30" s="257"/>
      <c r="E30" s="261">
        <v>6</v>
      </c>
      <c r="F30" s="261">
        <v>15</v>
      </c>
      <c r="G30" s="261">
        <v>17</v>
      </c>
      <c r="H30" s="261">
        <v>15</v>
      </c>
      <c r="I30" s="261">
        <v>25</v>
      </c>
      <c r="J30" s="261">
        <v>14</v>
      </c>
      <c r="K30" s="261">
        <v>9</v>
      </c>
      <c r="L30" s="261">
        <v>14</v>
      </c>
      <c r="M30" s="261">
        <v>1</v>
      </c>
      <c r="N30" s="262">
        <f>SUM(E30:M30)</f>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W31"/>
  <sheetViews>
    <sheetView showGridLine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49.77</v>
      </c>
      <c r="F9" s="60" t="s">
        <v>5</v>
      </c>
      <c r="G9" s="52" t="e">
        <f>Summary!#REF!</f>
        <v>#REF!</v>
      </c>
      <c r="H9" s="45"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8</v>
      </c>
      <c r="F15" s="51" t="s">
        <v>9</v>
      </c>
      <c r="G15" s="52" t="e">
        <f>Summary!#REF!</f>
        <v>#REF!</v>
      </c>
      <c r="H15" s="45" t="e">
        <f>G15*E15</f>
        <v>#REF!</v>
      </c>
      <c r="N15" s="63"/>
      <c r="P15" s="63"/>
    </row>
    <row r="16" spans="1:18">
      <c r="A16" s="46"/>
      <c r="B16" s="47"/>
      <c r="C16" s="74"/>
      <c r="D16" s="72"/>
      <c r="E16" s="59"/>
      <c r="F16" s="51"/>
      <c r="G16" s="52"/>
      <c r="H16" s="53"/>
    </row>
    <row r="17" spans="1:23" ht="13.5" thickBot="1">
      <c r="A17" s="46"/>
      <c r="C17" s="238" t="s">
        <v>10</v>
      </c>
      <c r="D17" s="239"/>
      <c r="E17" s="133"/>
      <c r="F17" s="51"/>
      <c r="G17" s="52"/>
      <c r="H17" s="142" t="e">
        <f>SUM(H9:H15)</f>
        <v>#REF!</v>
      </c>
    </row>
    <row r="18" spans="1:23" ht="13.5" thickTop="1">
      <c r="A18" s="141"/>
      <c r="B18" s="134"/>
      <c r="C18" s="135"/>
      <c r="D18" s="136"/>
      <c r="E18" s="144"/>
      <c r="F18" s="138"/>
      <c r="G18" s="139"/>
      <c r="H18" s="140"/>
      <c r="L18" s="56"/>
      <c r="M18" s="56"/>
      <c r="N18" s="56"/>
      <c r="O18" s="56"/>
      <c r="P18" s="56"/>
      <c r="Q18" s="56"/>
      <c r="R18" s="56"/>
      <c r="S18" s="56"/>
      <c r="T18" s="56"/>
      <c r="U18" s="56"/>
      <c r="V18" s="56"/>
    </row>
    <row r="19" spans="1:23">
      <c r="C19" s="63"/>
      <c r="I19" s="78"/>
      <c r="J19" s="78"/>
      <c r="K19" s="78"/>
      <c r="L19" s="78"/>
      <c r="M19" s="78"/>
      <c r="N19" s="78"/>
      <c r="O19" s="78"/>
      <c r="P19" s="78"/>
      <c r="Q19" s="78"/>
      <c r="R19" s="78"/>
      <c r="S19" s="78"/>
      <c r="T19" s="78"/>
      <c r="U19" s="78"/>
      <c r="V19" s="78"/>
      <c r="W19" s="78"/>
    </row>
    <row r="20" spans="1:23">
      <c r="C20" s="63"/>
      <c r="L20" s="56"/>
      <c r="M20" s="56"/>
      <c r="N20" s="56"/>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CT2 - 3B5P DETACHED
&amp;R&amp;"Arial,Bold"
01 - Substructure&amp;"Arial,Regular"
</oddHeader>
    <oddFooter>&amp;C&amp;"Arial,Bold"&amp;A/&amp;P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1"/>
  <sheetViews>
    <sheetView showGridLines="0" zoomScaleNormal="100" zoomScaleSheetLayoutView="100" workbookViewId="0">
      <selection activeCell="H21" sqref="H21"/>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49.77</v>
      </c>
      <c r="F9" s="94" t="s">
        <v>5</v>
      </c>
      <c r="G9" s="86" t="e">
        <f>Summary!#REF!</f>
        <v>#REF!</v>
      </c>
      <c r="H9" s="110"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4</v>
      </c>
      <c r="F15" s="85" t="s">
        <v>9</v>
      </c>
      <c r="G15" s="86" t="e">
        <f>Summary!#REF!</f>
        <v>#REF!</v>
      </c>
      <c r="H15" s="110" t="e">
        <f>G15*E15</f>
        <v>#REF!</v>
      </c>
      <c r="N15" s="97"/>
      <c r="P15" s="97"/>
    </row>
    <row r="16" spans="1:18">
      <c r="A16" s="80"/>
      <c r="B16" s="81"/>
      <c r="C16" s="105"/>
      <c r="D16" s="103"/>
      <c r="E16" s="93"/>
      <c r="F16" s="85"/>
      <c r="G16" s="86"/>
      <c r="H16" s="87"/>
    </row>
    <row r="17" spans="1:29" ht="13.5" thickBot="1">
      <c r="A17" s="80"/>
      <c r="C17" s="240" t="s">
        <v>10</v>
      </c>
      <c r="D17" s="241"/>
      <c r="E17" s="93"/>
      <c r="F17" s="85"/>
      <c r="G17" s="86"/>
      <c r="H17" s="122" t="e">
        <f>SUM(H8:H16)</f>
        <v>#REF!</v>
      </c>
    </row>
    <row r="18" spans="1:29" ht="13.5" thickTop="1">
      <c r="A18" s="129"/>
      <c r="B18" s="146"/>
      <c r="C18" s="147"/>
      <c r="D18" s="118"/>
      <c r="E18" s="148"/>
      <c r="F18" s="120"/>
      <c r="G18" s="121"/>
      <c r="H18" s="123"/>
      <c r="L18" s="90"/>
      <c r="M18" s="90"/>
      <c r="N18" s="90"/>
      <c r="O18" s="90"/>
      <c r="P18" s="90"/>
      <c r="Q18" s="90"/>
      <c r="R18" s="90"/>
      <c r="S18" s="90"/>
      <c r="T18" s="90"/>
      <c r="U18" s="90"/>
      <c r="V18" s="90"/>
    </row>
    <row r="19" spans="1:29">
      <c r="C19" s="97"/>
      <c r="I19" s="109"/>
      <c r="J19" s="109"/>
      <c r="K19" s="109"/>
      <c r="L19" s="109"/>
      <c r="M19" s="109"/>
      <c r="N19" s="109"/>
      <c r="O19" s="109"/>
      <c r="P19" s="109"/>
      <c r="Q19" s="109"/>
      <c r="R19" s="109"/>
      <c r="S19" s="109"/>
      <c r="T19" s="109"/>
      <c r="U19" s="109"/>
      <c r="V19" s="109"/>
      <c r="W19" s="109"/>
    </row>
    <row r="20" spans="1:29">
      <c r="C20" s="97"/>
      <c r="L20" s="90"/>
      <c r="M20" s="90"/>
      <c r="N20" s="90"/>
      <c r="O20" s="90"/>
      <c r="P20" s="90"/>
      <c r="Q20" s="90"/>
      <c r="R20" s="90"/>
      <c r="S20" s="90"/>
      <c r="T20" s="90"/>
      <c r="U20" s="90"/>
      <c r="V20" s="90"/>
    </row>
    <row r="21" spans="1:29">
      <c r="C21" s="97"/>
      <c r="E21" s="97"/>
      <c r="L21" s="90"/>
      <c r="M21" s="90"/>
      <c r="N21" s="90"/>
      <c r="O21" s="90"/>
      <c r="P21" s="90"/>
      <c r="Q21" s="90"/>
      <c r="R21" s="90"/>
      <c r="S21" s="90"/>
      <c r="T21" s="90"/>
    </row>
    <row r="22" spans="1:29">
      <c r="C22" s="97"/>
    </row>
    <row r="23" spans="1:29">
      <c r="C23" s="97"/>
    </row>
    <row r="24" spans="1:29">
      <c r="C24" s="97"/>
    </row>
    <row r="25" spans="1:29">
      <c r="C25" s="97"/>
      <c r="L25" s="90"/>
      <c r="M25" s="90"/>
      <c r="N25" s="90"/>
      <c r="O25" s="90"/>
      <c r="P25" s="90"/>
      <c r="Q25" s="90"/>
      <c r="R25" s="90"/>
      <c r="S25" s="90"/>
    </row>
    <row r="26" spans="1:29">
      <c r="C26" s="97"/>
      <c r="L26" s="90"/>
      <c r="M26" s="90"/>
      <c r="N26" s="90"/>
      <c r="O26" s="90"/>
      <c r="P26" s="90"/>
      <c r="Q26" s="90"/>
      <c r="R26" s="90"/>
      <c r="S26" s="90"/>
    </row>
    <row r="27" spans="1:29">
      <c r="C27" s="97"/>
      <c r="L27" s="90"/>
      <c r="M27" s="90"/>
      <c r="N27" s="90"/>
      <c r="O27" s="90"/>
      <c r="P27" s="90"/>
      <c r="Q27" s="90"/>
      <c r="R27" s="90"/>
      <c r="S27" s="90"/>
    </row>
    <row r="28" spans="1:29">
      <c r="C28" s="97"/>
    </row>
    <row r="29" spans="1:29" s="96" customFormat="1">
      <c r="A29" s="98"/>
      <c r="B29" s="98"/>
      <c r="C29" s="97"/>
      <c r="E29" s="108"/>
      <c r="F29" s="95"/>
      <c r="G29" s="97"/>
      <c r="H29" s="97"/>
      <c r="I29" s="90"/>
      <c r="J29" s="90"/>
      <c r="K29" s="90"/>
      <c r="L29" s="91"/>
      <c r="M29" s="91"/>
      <c r="N29" s="91"/>
      <c r="O29" s="91"/>
      <c r="P29" s="91"/>
      <c r="Q29" s="91"/>
      <c r="R29" s="91"/>
      <c r="S29" s="89"/>
      <c r="T29" s="89"/>
      <c r="U29" s="97"/>
      <c r="V29" s="97"/>
      <c r="W29" s="97"/>
      <c r="X29" s="97"/>
      <c r="Y29" s="97"/>
      <c r="Z29" s="97"/>
      <c r="AA29" s="97"/>
      <c r="AB29" s="97"/>
      <c r="AC29" s="97"/>
    </row>
    <row r="30" spans="1:29" s="96" customFormat="1">
      <c r="A30" s="98"/>
      <c r="B30" s="98"/>
      <c r="C30" s="97"/>
      <c r="E30" s="108"/>
      <c r="F30" s="95"/>
      <c r="G30" s="97"/>
      <c r="H30" s="97"/>
      <c r="I30" s="90"/>
      <c r="J30" s="90"/>
      <c r="K30" s="90"/>
      <c r="L30" s="91"/>
      <c r="M30" s="91"/>
      <c r="N30" s="91"/>
      <c r="O30" s="91"/>
      <c r="P30" s="91"/>
      <c r="Q30" s="91"/>
      <c r="R30" s="91"/>
      <c r="S30" s="89"/>
      <c r="T30" s="89"/>
      <c r="U30" s="97"/>
      <c r="V30" s="97"/>
      <c r="W30" s="97"/>
      <c r="X30" s="97"/>
      <c r="Y30" s="97"/>
      <c r="Z30" s="97"/>
      <c r="AA30" s="97"/>
      <c r="AB30" s="97"/>
      <c r="AC30" s="97"/>
    </row>
    <row r="31" spans="1:29" s="96" customFormat="1">
      <c r="A31" s="98"/>
      <c r="B31" s="98"/>
      <c r="C31" s="97"/>
      <c r="E31" s="108"/>
      <c r="F31" s="95"/>
      <c r="G31" s="97"/>
      <c r="H31" s="97"/>
      <c r="I31" s="90"/>
      <c r="J31" s="90"/>
      <c r="K31" s="90"/>
      <c r="L31" s="91"/>
      <c r="M31" s="91"/>
      <c r="N31" s="91"/>
      <c r="O31" s="91"/>
      <c r="P31" s="91"/>
      <c r="Q31" s="91"/>
      <c r="R31" s="91"/>
      <c r="S31" s="89"/>
      <c r="T31" s="89"/>
      <c r="U31" s="97"/>
      <c r="V31" s="97"/>
      <c r="W31" s="97"/>
      <c r="X31" s="97"/>
      <c r="Y31" s="97"/>
      <c r="Z31" s="97"/>
      <c r="AA31" s="97"/>
      <c r="AB31" s="97"/>
      <c r="AC31" s="97"/>
    </row>
  </sheetData>
  <mergeCells count="1">
    <mergeCell ref="C17:D17"/>
  </mergeCells>
  <printOptions verticalCentered="1"/>
  <pageMargins left="0.23622047244094491" right="0.23622047244094491" top="0.78740157480314965" bottom="0.59055118110236227" header="0.31496062992125984" footer="0.31496062992125984"/>
  <pageSetup paperSize="9" scale="90" fitToWidth="60" orientation="portrait" r:id="rId1"/>
  <headerFooter alignWithMargins="0">
    <oddHeader xml:space="preserve">&amp;L&amp;"Arial,Bold"HOUSING DEVELOPMENTS, STANDARD HOUSE MEASURES
TYPE CT3 - 3B5P DETACHED
&amp;R&amp;"Arial,Bold"
01 - Substructure&amp;"Arial,Regular"
</oddHeader>
    <oddFooter>&amp;C&amp;"Arial,Bold"&amp;A/&amp;P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W31"/>
  <sheetViews>
    <sheetView showGridLine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33.659999999999997</v>
      </c>
      <c r="F9" s="60" t="s">
        <v>5</v>
      </c>
      <c r="G9" s="52" t="e">
        <f>Summary!#REF!</f>
        <v>#REF!</v>
      </c>
      <c r="H9" s="79"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4</v>
      </c>
      <c r="F15" s="51" t="s">
        <v>9</v>
      </c>
      <c r="G15" s="52" t="e">
        <f>Summary!#REF!</f>
        <v>#REF!</v>
      </c>
      <c r="H15" s="79" t="e">
        <f>G15*E15</f>
        <v>#REF!</v>
      </c>
      <c r="N15" s="63"/>
      <c r="P15" s="63"/>
    </row>
    <row r="16" spans="1:18">
      <c r="A16" s="46"/>
      <c r="B16" s="47"/>
      <c r="C16" s="74"/>
      <c r="D16" s="72"/>
      <c r="E16" s="59"/>
      <c r="F16" s="51"/>
      <c r="G16" s="52"/>
      <c r="H16" s="53"/>
    </row>
    <row r="17" spans="1:23" ht="13.5" thickBot="1">
      <c r="A17" s="46"/>
      <c r="C17" s="238" t="s">
        <v>10</v>
      </c>
      <c r="D17" s="238"/>
      <c r="E17" s="59"/>
      <c r="F17" s="51"/>
      <c r="G17" s="52"/>
      <c r="H17" s="142" t="e">
        <f>SUM(H7:H16)</f>
        <v>#REF!</v>
      </c>
    </row>
    <row r="18" spans="1:23" ht="13.5" thickTop="1">
      <c r="A18" s="141"/>
      <c r="B18" s="134"/>
      <c r="C18" s="135"/>
      <c r="D18" s="143"/>
      <c r="E18" s="150"/>
      <c r="F18" s="138"/>
      <c r="G18" s="139"/>
      <c r="H18" s="149"/>
      <c r="L18" s="56"/>
      <c r="M18" s="56"/>
      <c r="N18" s="56"/>
      <c r="O18" s="56"/>
      <c r="P18" s="56"/>
      <c r="Q18" s="56"/>
      <c r="R18" s="56"/>
      <c r="S18" s="56"/>
      <c r="T18" s="56"/>
      <c r="U18" s="56"/>
      <c r="V18" s="56"/>
    </row>
    <row r="19" spans="1:23">
      <c r="C19" s="63"/>
      <c r="I19" s="78"/>
      <c r="J19" s="78"/>
      <c r="K19" s="78"/>
      <c r="L19" s="78"/>
      <c r="M19" s="78"/>
      <c r="N19" s="78"/>
      <c r="O19" s="78"/>
      <c r="P19" s="78"/>
      <c r="Q19" s="78"/>
      <c r="R19" s="78"/>
      <c r="S19" s="78"/>
      <c r="T19" s="78"/>
      <c r="U19" s="78"/>
      <c r="V19" s="78"/>
      <c r="W19" s="78"/>
    </row>
    <row r="20" spans="1:23">
      <c r="C20" s="63"/>
      <c r="L20" s="56"/>
      <c r="M20" s="56"/>
      <c r="N20" s="56"/>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HT2 - 2B4P DETACHED
&amp;R&amp;"Arial,Bold"
01 - Substructure&amp;"Arial,Regular"
</oddHeader>
    <oddFooter>&amp;C&amp;"Arial,Bold"&amp;A/&amp;P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W31"/>
  <sheetViews>
    <sheetView showGridLines="0" showZeros="0" zoomScaleNormal="100" zoomScaleSheetLayoutView="100" workbookViewId="0">
      <selection activeCell="D15" sqref="D15"/>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32" customWidth="1"/>
    <col min="6" max="6" width="6.140625" style="6" customWidth="1"/>
    <col min="7" max="7" width="6.7109375" style="2" customWidth="1"/>
    <col min="8" max="8" width="13.7109375" style="2" customWidth="1"/>
    <col min="9" max="11" width="6.140625" style="8" customWidth="1"/>
    <col min="12" max="18" width="6.140625" style="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15"/>
      <c r="F1" s="4"/>
      <c r="G1" s="3"/>
      <c r="H1" s="16"/>
      <c r="I1" s="10"/>
      <c r="J1" s="10"/>
      <c r="K1" s="10"/>
      <c r="L1" s="10"/>
      <c r="M1" s="10"/>
      <c r="N1" s="10"/>
      <c r="O1" s="10"/>
      <c r="P1" s="10"/>
      <c r="Q1" s="10"/>
      <c r="R1" s="10"/>
    </row>
    <row r="2" spans="1:18">
      <c r="A2" s="11"/>
      <c r="B2" s="12"/>
      <c r="D2" s="17"/>
      <c r="E2" s="18"/>
      <c r="F2" s="19"/>
      <c r="G2" s="3"/>
      <c r="H2" s="16"/>
    </row>
    <row r="3" spans="1:18">
      <c r="A3" s="11"/>
      <c r="B3" s="12"/>
      <c r="C3" s="24" t="s">
        <v>1</v>
      </c>
      <c r="D3" s="17"/>
      <c r="E3" s="18"/>
      <c r="F3" s="19"/>
      <c r="G3" s="3"/>
      <c r="H3" s="16"/>
    </row>
    <row r="4" spans="1:18">
      <c r="A4" s="11"/>
      <c r="B4" s="12"/>
      <c r="D4" s="17"/>
      <c r="E4" s="18"/>
      <c r="F4" s="19"/>
      <c r="G4" s="3"/>
      <c r="H4" s="16"/>
    </row>
    <row r="5" spans="1:18" ht="24">
      <c r="A5" s="11"/>
      <c r="B5" s="12"/>
      <c r="C5" s="25" t="s">
        <v>2</v>
      </c>
      <c r="D5" s="17"/>
      <c r="E5" s="18"/>
      <c r="F5" s="19"/>
      <c r="G5" s="3"/>
      <c r="H5" s="16"/>
    </row>
    <row r="6" spans="1:18">
      <c r="A6" s="11"/>
      <c r="B6" s="12"/>
      <c r="D6" s="17"/>
      <c r="E6" s="18"/>
      <c r="F6" s="19"/>
      <c r="G6" s="3"/>
      <c r="H6" s="16"/>
    </row>
    <row r="7" spans="1:18">
      <c r="A7" s="11"/>
      <c r="B7" s="12"/>
      <c r="C7" s="23" t="s">
        <v>3</v>
      </c>
      <c r="D7" s="17"/>
      <c r="E7" s="18"/>
      <c r="F7" s="19"/>
      <c r="G7" s="3"/>
      <c r="H7" s="16"/>
    </row>
    <row r="8" spans="1:18">
      <c r="A8" s="11"/>
      <c r="B8" s="12"/>
      <c r="C8" s="23"/>
      <c r="D8" s="17"/>
      <c r="E8" s="18"/>
      <c r="F8" s="19"/>
      <c r="G8" s="3"/>
      <c r="H8" s="16"/>
    </row>
    <row r="9" spans="1:18" ht="24">
      <c r="A9" s="11">
        <v>1</v>
      </c>
      <c r="B9" s="12"/>
      <c r="C9" s="22" t="s">
        <v>4</v>
      </c>
      <c r="D9" s="17"/>
      <c r="E9" s="18">
        <v>40.08</v>
      </c>
      <c r="F9" s="19" t="s">
        <v>5</v>
      </c>
      <c r="G9" s="3" t="e">
        <f>Summary!#REF!</f>
        <v>#REF!</v>
      </c>
      <c r="H9" s="45" t="e">
        <f>G9*E9</f>
        <v>#REF!</v>
      </c>
    </row>
    <row r="10" spans="1:18">
      <c r="A10" s="11"/>
      <c r="B10" s="12"/>
      <c r="C10" s="23"/>
      <c r="D10" s="17"/>
      <c r="E10" s="18"/>
      <c r="F10" s="19"/>
      <c r="G10" s="3"/>
      <c r="H10" s="16"/>
    </row>
    <row r="11" spans="1:18">
      <c r="A11" s="11"/>
      <c r="B11" s="12"/>
      <c r="C11" s="26" t="s">
        <v>6</v>
      </c>
      <c r="D11" s="17"/>
      <c r="E11" s="18"/>
      <c r="F11" s="4"/>
      <c r="G11" s="3"/>
      <c r="H11" s="16"/>
    </row>
    <row r="12" spans="1:18">
      <c r="A12" s="11"/>
      <c r="B12" s="12"/>
      <c r="C12" s="1"/>
      <c r="D12" s="17"/>
      <c r="E12" s="18"/>
      <c r="F12" s="4"/>
      <c r="G12" s="3"/>
      <c r="H12" s="16"/>
    </row>
    <row r="13" spans="1:18">
      <c r="A13" s="11"/>
      <c r="B13" s="12"/>
      <c r="C13" s="27" t="s">
        <v>7</v>
      </c>
      <c r="D13" s="28"/>
      <c r="E13" s="18"/>
      <c r="F13" s="4"/>
      <c r="G13" s="3"/>
      <c r="H13" s="16"/>
    </row>
    <row r="14" spans="1:18">
      <c r="A14" s="11"/>
      <c r="B14" s="12"/>
      <c r="C14" s="1"/>
      <c r="D14" s="28"/>
      <c r="E14" s="18"/>
      <c r="F14" s="4"/>
      <c r="G14" s="3"/>
      <c r="H14" s="16"/>
    </row>
    <row r="15" spans="1:18" ht="24">
      <c r="A15" s="11">
        <f>1+A9</f>
        <v>2</v>
      </c>
      <c r="B15" s="12"/>
      <c r="C15" s="29" t="s">
        <v>8</v>
      </c>
      <c r="D15" s="28"/>
      <c r="E15" s="18">
        <v>6</v>
      </c>
      <c r="F15" s="4" t="s">
        <v>9</v>
      </c>
      <c r="G15" s="3" t="e">
        <f>Summary!#REF!</f>
        <v>#REF!</v>
      </c>
      <c r="H15" s="45" t="e">
        <f>G15*E15</f>
        <v>#REF!</v>
      </c>
      <c r="N15" s="2"/>
      <c r="P15" s="2"/>
    </row>
    <row r="16" spans="1:18">
      <c r="A16" s="11"/>
      <c r="B16" s="12"/>
      <c r="C16" s="30"/>
      <c r="D16" s="28"/>
      <c r="E16" s="18"/>
      <c r="F16" s="4"/>
      <c r="G16" s="3"/>
      <c r="H16" s="16"/>
    </row>
    <row r="17" spans="3:23">
      <c r="D17" s="31"/>
      <c r="E17" s="9"/>
    </row>
    <row r="18" spans="3:23">
      <c r="C18" s="2"/>
      <c r="L18" s="8"/>
      <c r="M18" s="8"/>
      <c r="N18" s="8"/>
      <c r="O18" s="8"/>
      <c r="P18" s="8"/>
      <c r="Q18" s="8"/>
      <c r="R18" s="8"/>
      <c r="S18" s="8"/>
      <c r="T18" s="8"/>
      <c r="U18" s="8"/>
      <c r="V18" s="8"/>
    </row>
    <row r="19" spans="3:23">
      <c r="C19" s="2"/>
      <c r="I19" s="33"/>
      <c r="J19" s="33"/>
      <c r="K19" s="33"/>
      <c r="L19" s="33"/>
      <c r="M19" s="33"/>
      <c r="N19" s="33"/>
      <c r="O19" s="33"/>
      <c r="P19" s="33"/>
      <c r="Q19" s="33"/>
      <c r="R19" s="33"/>
      <c r="S19" s="33"/>
      <c r="T19" s="33"/>
      <c r="U19" s="33"/>
      <c r="V19" s="33"/>
      <c r="W19" s="33"/>
    </row>
    <row r="20" spans="3:23">
      <c r="C20" s="2"/>
      <c r="L20" s="8"/>
      <c r="M20" s="8"/>
      <c r="N20" s="8"/>
      <c r="O20" s="8"/>
      <c r="P20" s="8"/>
      <c r="Q20" s="8"/>
      <c r="R20" s="8"/>
      <c r="S20" s="8"/>
      <c r="T20" s="8"/>
      <c r="U20" s="8"/>
      <c r="V20" s="8"/>
    </row>
    <row r="21" spans="3:23">
      <c r="C21" s="2"/>
      <c r="E21" s="2"/>
      <c r="L21" s="8"/>
      <c r="M21" s="8"/>
      <c r="N21" s="8"/>
      <c r="O21" s="8"/>
      <c r="P21" s="8"/>
      <c r="Q21" s="8"/>
      <c r="R21" s="8"/>
      <c r="S21" s="8"/>
      <c r="T21" s="8"/>
    </row>
    <row r="22" spans="3:23">
      <c r="C22" s="2"/>
    </row>
    <row r="23" spans="3:23">
      <c r="C23" s="2"/>
    </row>
    <row r="24" spans="3:23">
      <c r="C24" s="2"/>
    </row>
    <row r="25" spans="3:23">
      <c r="C25" s="2"/>
      <c r="L25" s="8"/>
      <c r="M25" s="8"/>
      <c r="N25" s="8"/>
      <c r="O25" s="8"/>
      <c r="P25" s="8"/>
      <c r="Q25" s="8"/>
      <c r="R25" s="8"/>
      <c r="S25" s="8"/>
    </row>
    <row r="26" spans="3:23">
      <c r="C26" s="2"/>
      <c r="L26" s="8"/>
      <c r="M26" s="8"/>
      <c r="N26" s="8"/>
      <c r="O26" s="8"/>
      <c r="P26" s="8"/>
      <c r="Q26" s="8"/>
      <c r="R26" s="8"/>
      <c r="S26" s="8"/>
    </row>
    <row r="27" spans="3:23">
      <c r="C27" s="2"/>
      <c r="L27" s="8"/>
      <c r="M27" s="8"/>
      <c r="N27" s="8"/>
      <c r="O27" s="8"/>
      <c r="P27" s="8"/>
      <c r="Q27" s="8"/>
      <c r="R27" s="8"/>
      <c r="S27" s="8"/>
    </row>
    <row r="28" spans="3:23">
      <c r="C28" s="2"/>
    </row>
    <row r="29" spans="3:23">
      <c r="C29" s="2"/>
    </row>
    <row r="30" spans="3:23">
      <c r="C30" s="2"/>
    </row>
    <row r="31" spans="3:23">
      <c r="C31" s="2"/>
    </row>
  </sheetData>
  <phoneticPr fontId="0" type="noConversion"/>
  <printOptions verticalCentered="1"/>
  <pageMargins left="0.23622047244094491" right="0.23622047244094491" top="0.78740157480314965" bottom="0.59055118110236227" header="0.31496062992125984" footer="0.31496062992125984"/>
  <pageSetup paperSize="9" scale="98" fitToWidth="60" orientation="portrait" r:id="rId1"/>
  <headerFooter alignWithMargins="0">
    <oddHeader xml:space="preserve">&amp;L&amp;"Arial,Bold"HOUSING DEVELOPMENT, ST. PAUL'S, CRAMLINGTON
TYPE 4 - 3B6P DETACHED
&amp;R&amp;"Arial,Bold"
01 - Substructure&amp;"Arial,Regular"
</oddHeader>
    <oddFooter>&amp;C&amp;"Arial,Bold"&amp;A/&amp;P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W33"/>
  <sheetViews>
    <sheetView showGridLines="0" showZeros="0" zoomScaleNormal="100" zoomScaleSheetLayoutView="100" workbookViewId="0">
      <selection activeCell="D15" sqref="D15"/>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40" customWidth="1"/>
    <col min="6" max="6" width="6.140625" style="6" customWidth="1"/>
    <col min="7" max="7" width="6.7109375" style="2" customWidth="1"/>
    <col min="8" max="8" width="13.7109375" style="2" customWidth="1"/>
    <col min="9" max="11" width="6.140625" style="36" customWidth="1"/>
    <col min="12" max="18" width="6.140625" style="3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34"/>
      <c r="F1" s="4"/>
      <c r="G1" s="3"/>
      <c r="H1" s="16"/>
      <c r="I1" s="35"/>
      <c r="J1" s="35"/>
      <c r="K1" s="35"/>
      <c r="L1" s="35"/>
      <c r="M1" s="35"/>
      <c r="N1" s="35"/>
      <c r="O1" s="35"/>
      <c r="P1" s="35"/>
      <c r="Q1" s="35"/>
      <c r="R1" s="35"/>
    </row>
    <row r="2" spans="1:18">
      <c r="A2" s="11"/>
      <c r="B2" s="12"/>
      <c r="C2" s="13"/>
      <c r="D2" s="14"/>
      <c r="E2" s="34"/>
      <c r="F2" s="4"/>
      <c r="G2" s="3"/>
      <c r="H2" s="16"/>
    </row>
    <row r="3" spans="1:18">
      <c r="A3" s="11"/>
      <c r="B3" s="12"/>
      <c r="C3" s="24" t="s">
        <v>1</v>
      </c>
      <c r="D3" s="17"/>
      <c r="E3" s="38"/>
      <c r="F3" s="19"/>
      <c r="G3" s="3"/>
      <c r="H3" s="16"/>
    </row>
    <row r="4" spans="1:18">
      <c r="A4" s="11"/>
      <c r="B4" s="12"/>
      <c r="D4" s="17"/>
      <c r="E4" s="38"/>
      <c r="F4" s="19"/>
      <c r="G4" s="3"/>
      <c r="H4" s="16"/>
    </row>
    <row r="5" spans="1:18" ht="24">
      <c r="A5" s="11"/>
      <c r="B5" s="12"/>
      <c r="C5" s="25" t="s">
        <v>2</v>
      </c>
      <c r="D5" s="17"/>
      <c r="E5" s="38"/>
      <c r="F5" s="19"/>
      <c r="G5" s="3"/>
      <c r="H5" s="16"/>
    </row>
    <row r="6" spans="1:18">
      <c r="A6" s="11"/>
      <c r="B6" s="12"/>
      <c r="D6" s="17"/>
      <c r="E6" s="38"/>
      <c r="F6" s="19"/>
      <c r="G6" s="3"/>
      <c r="H6" s="16"/>
    </row>
    <row r="7" spans="1:18">
      <c r="A7" s="11"/>
      <c r="B7" s="12"/>
      <c r="C7" s="23" t="s">
        <v>3</v>
      </c>
      <c r="D7" s="17"/>
      <c r="E7" s="38"/>
      <c r="F7" s="19"/>
      <c r="G7" s="3"/>
      <c r="H7" s="16"/>
    </row>
    <row r="8" spans="1:18">
      <c r="A8" s="11"/>
      <c r="B8" s="12"/>
      <c r="C8" s="23"/>
      <c r="D8" s="17"/>
      <c r="E8" s="38"/>
      <c r="F8" s="19"/>
      <c r="G8" s="3"/>
      <c r="H8" s="16"/>
    </row>
    <row r="9" spans="1:18" ht="24">
      <c r="A9" s="11">
        <v>1</v>
      </c>
      <c r="B9" s="12"/>
      <c r="C9" s="22" t="s">
        <v>4</v>
      </c>
      <c r="D9" s="17"/>
      <c r="E9" s="38">
        <v>40.08</v>
      </c>
      <c r="F9" s="19" t="s">
        <v>5</v>
      </c>
      <c r="G9" s="3" t="e">
        <f>Summary!#REF!</f>
        <v>#REF!</v>
      </c>
      <c r="H9" s="45" t="e">
        <f>G9*E9</f>
        <v>#REF!</v>
      </c>
    </row>
    <row r="10" spans="1:18">
      <c r="A10" s="11"/>
      <c r="B10" s="12"/>
      <c r="C10" s="23"/>
      <c r="D10" s="17"/>
      <c r="E10" s="38"/>
      <c r="F10" s="19"/>
      <c r="G10" s="3"/>
      <c r="H10" s="16"/>
    </row>
    <row r="11" spans="1:18" ht="24">
      <c r="A11" s="11">
        <f>1+A9</f>
        <v>2</v>
      </c>
      <c r="B11" s="12"/>
      <c r="C11" s="22" t="s">
        <v>11</v>
      </c>
      <c r="D11" s="17"/>
      <c r="E11" s="38">
        <v>21.7</v>
      </c>
      <c r="F11" s="19" t="s">
        <v>5</v>
      </c>
      <c r="G11" s="3" t="e">
        <f>Summary!#REF!</f>
        <v>#REF!</v>
      </c>
      <c r="H11" s="45" t="e">
        <f>G11*E11</f>
        <v>#REF!</v>
      </c>
    </row>
    <row r="12" spans="1:18">
      <c r="A12" s="11"/>
      <c r="B12" s="12"/>
      <c r="C12" s="23"/>
      <c r="D12" s="17"/>
      <c r="E12" s="38"/>
      <c r="F12" s="19"/>
      <c r="G12" s="3"/>
      <c r="H12" s="16"/>
    </row>
    <row r="13" spans="1:18">
      <c r="A13" s="11"/>
      <c r="B13" s="12"/>
      <c r="C13" s="26" t="s">
        <v>6</v>
      </c>
      <c r="D13" s="17"/>
      <c r="E13" s="38"/>
      <c r="F13" s="4"/>
      <c r="G13" s="3"/>
      <c r="H13" s="16"/>
    </row>
    <row r="14" spans="1:18">
      <c r="A14" s="11"/>
      <c r="B14" s="12"/>
      <c r="C14" s="1"/>
      <c r="D14" s="17"/>
      <c r="E14" s="38"/>
      <c r="F14" s="4"/>
      <c r="G14" s="3"/>
      <c r="H14" s="16"/>
    </row>
    <row r="15" spans="1:18">
      <c r="A15" s="11"/>
      <c r="B15" s="12"/>
      <c r="C15" s="27" t="s">
        <v>7</v>
      </c>
      <c r="D15" s="28"/>
      <c r="E15" s="38"/>
      <c r="F15" s="4"/>
      <c r="G15" s="3"/>
      <c r="H15" s="16"/>
    </row>
    <row r="16" spans="1:18">
      <c r="A16" s="11"/>
      <c r="B16" s="12"/>
      <c r="C16" s="1"/>
      <c r="D16" s="28"/>
      <c r="E16" s="38"/>
      <c r="F16" s="4"/>
      <c r="G16" s="3"/>
      <c r="H16" s="16"/>
    </row>
    <row r="17" spans="1:23" ht="24">
      <c r="A17" s="11">
        <f>1+A11</f>
        <v>3</v>
      </c>
      <c r="B17" s="12"/>
      <c r="C17" s="29" t="s">
        <v>8</v>
      </c>
      <c r="D17" s="28"/>
      <c r="E17" s="38">
        <v>8</v>
      </c>
      <c r="F17" s="4" t="s">
        <v>9</v>
      </c>
      <c r="G17" s="3" t="e">
        <f>Summary!#REF!</f>
        <v>#REF!</v>
      </c>
      <c r="H17" s="45" t="e">
        <f>G17*E17</f>
        <v>#REF!</v>
      </c>
      <c r="N17" s="2"/>
      <c r="P17" s="2"/>
    </row>
    <row r="18" spans="1:23">
      <c r="A18" s="11"/>
      <c r="B18" s="12"/>
      <c r="C18" s="30"/>
      <c r="D18" s="28"/>
      <c r="E18" s="38"/>
      <c r="F18" s="4"/>
      <c r="G18" s="3"/>
      <c r="H18" s="16"/>
    </row>
    <row r="19" spans="1:23">
      <c r="D19" s="31"/>
      <c r="E19" s="39"/>
    </row>
    <row r="20" spans="1:23">
      <c r="C20" s="2"/>
      <c r="L20" s="36"/>
      <c r="M20" s="36"/>
      <c r="N20" s="36"/>
      <c r="O20" s="36"/>
      <c r="P20" s="36"/>
      <c r="Q20" s="36"/>
      <c r="R20" s="36"/>
      <c r="S20" s="36"/>
      <c r="T20" s="36"/>
      <c r="U20" s="36"/>
      <c r="V20" s="36"/>
    </row>
    <row r="21" spans="1:23">
      <c r="C21" s="2"/>
      <c r="I21" s="41"/>
      <c r="J21" s="41"/>
      <c r="K21" s="41"/>
      <c r="L21" s="41"/>
      <c r="M21" s="41"/>
      <c r="N21" s="41"/>
      <c r="O21" s="41"/>
      <c r="P21" s="41"/>
      <c r="Q21" s="41"/>
      <c r="R21" s="41"/>
      <c r="S21" s="41"/>
      <c r="T21" s="41"/>
      <c r="U21" s="41"/>
      <c r="V21" s="41"/>
      <c r="W21" s="41"/>
    </row>
    <row r="22" spans="1:23">
      <c r="C22" s="2"/>
      <c r="L22" s="36"/>
      <c r="M22" s="36"/>
      <c r="N22" s="36"/>
      <c r="O22" s="36"/>
      <c r="P22" s="36"/>
      <c r="Q22" s="36"/>
      <c r="R22" s="36"/>
      <c r="S22" s="36"/>
      <c r="T22" s="36"/>
      <c r="U22" s="36"/>
      <c r="V22" s="36"/>
    </row>
    <row r="23" spans="1:23">
      <c r="C23" s="2"/>
      <c r="E23" s="2"/>
      <c r="L23" s="36"/>
      <c r="M23" s="36"/>
      <c r="N23" s="36"/>
      <c r="O23" s="36"/>
      <c r="P23" s="36"/>
      <c r="Q23" s="36"/>
      <c r="R23" s="36"/>
      <c r="S23" s="36"/>
      <c r="T23" s="36"/>
    </row>
    <row r="24" spans="1:23">
      <c r="C24" s="2"/>
    </row>
    <row r="25" spans="1:23">
      <c r="C25" s="2"/>
    </row>
    <row r="26" spans="1:23">
      <c r="C26" s="2"/>
    </row>
    <row r="27" spans="1:23">
      <c r="C27" s="2"/>
      <c r="L27" s="36"/>
      <c r="M27" s="36"/>
      <c r="N27" s="36"/>
      <c r="O27" s="36"/>
      <c r="P27" s="36"/>
      <c r="Q27" s="36"/>
      <c r="R27" s="36"/>
      <c r="S27" s="36"/>
    </row>
    <row r="28" spans="1:23">
      <c r="C28" s="2"/>
      <c r="L28" s="36"/>
      <c r="M28" s="36"/>
      <c r="N28" s="36"/>
      <c r="O28" s="36"/>
      <c r="P28" s="36"/>
      <c r="Q28" s="36"/>
      <c r="R28" s="36"/>
      <c r="S28" s="36"/>
    </row>
    <row r="29" spans="1:23">
      <c r="C29" s="2"/>
      <c r="L29" s="36"/>
      <c r="M29" s="36"/>
      <c r="N29" s="36"/>
      <c r="O29" s="36"/>
      <c r="P29" s="36"/>
      <c r="Q29" s="36"/>
      <c r="R29" s="36"/>
      <c r="S29" s="36"/>
    </row>
    <row r="30" spans="1:23">
      <c r="C30" s="2"/>
    </row>
    <row r="31" spans="1:23">
      <c r="C31" s="2"/>
    </row>
    <row r="32" spans="1:23">
      <c r="C32" s="2"/>
    </row>
    <row r="33" spans="3:3">
      <c r="C33" s="2"/>
    </row>
  </sheetData>
  <printOptions verticalCentered="1"/>
  <pageMargins left="0.23622047244094491" right="0.23622047244094491" top="0.78740157480314965" bottom="0.59055118110236227" header="0.31496062992125984" footer="0.31496062992125984"/>
  <pageSetup paperSize="9" fitToWidth="60" orientation="portrait" r:id="rId1"/>
  <headerFooter alignWithMargins="0">
    <oddHeader xml:space="preserve">&amp;L&amp;"Arial,Bold"HOUSING DEVELOPMENT, ST. PAUL'S, CRAMLINGTON
TYPE 4B - 3B6P DETACHED WITH GARAGE
&amp;R&amp;"Arial,Bold"
01 - Substructure&amp;"Arial,Regular"
</oddHeader>
    <oddFooter>&amp;C&amp;"Arial,Bold"&amp;A/&amp;P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W31"/>
  <sheetViews>
    <sheetView showGridLines="0" zoomScaleNormal="100" zoomScaleSheetLayoutView="100" workbookViewId="0">
      <selection activeCell="D15" sqref="D15"/>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46.62</v>
      </c>
      <c r="F9" s="94" t="s">
        <v>5</v>
      </c>
      <c r="G9" s="86" t="e">
        <f>Summary!#REF!</f>
        <v>#REF!</v>
      </c>
      <c r="H9" s="110"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10</v>
      </c>
      <c r="F15" s="85" t="s">
        <v>9</v>
      </c>
      <c r="G15" s="86" t="e">
        <f>Summary!#REF!</f>
        <v>#REF!</v>
      </c>
      <c r="H15" s="110" t="e">
        <f>G15*E15</f>
        <v>#REF!</v>
      </c>
      <c r="N15" s="97"/>
      <c r="P15" s="97"/>
    </row>
    <row r="16" spans="1:18">
      <c r="A16" s="80"/>
      <c r="B16" s="81"/>
      <c r="C16" s="105"/>
      <c r="D16" s="103"/>
      <c r="E16" s="93"/>
      <c r="F16" s="85"/>
      <c r="G16" s="86"/>
      <c r="H16" s="87"/>
    </row>
    <row r="17" spans="3:23">
      <c r="D17" s="106"/>
      <c r="E17" s="107"/>
    </row>
    <row r="18" spans="3:23">
      <c r="C18" s="97"/>
      <c r="L18" s="90"/>
      <c r="M18" s="90"/>
      <c r="N18" s="90"/>
      <c r="O18" s="90"/>
      <c r="P18" s="90"/>
      <c r="Q18" s="90"/>
      <c r="R18" s="90"/>
      <c r="S18" s="90"/>
      <c r="T18" s="90"/>
      <c r="U18" s="90"/>
      <c r="V18" s="90"/>
    </row>
    <row r="19" spans="3:23">
      <c r="C19" s="97"/>
      <c r="I19" s="109"/>
      <c r="J19" s="109"/>
      <c r="K19" s="109"/>
      <c r="L19" s="109"/>
      <c r="M19" s="109"/>
      <c r="N19" s="109"/>
      <c r="O19" s="109"/>
      <c r="P19" s="109"/>
      <c r="Q19" s="109"/>
      <c r="R19" s="109"/>
      <c r="S19" s="109"/>
      <c r="T19" s="109"/>
      <c r="U19" s="109"/>
      <c r="V19" s="109"/>
      <c r="W19" s="109"/>
    </row>
    <row r="20" spans="3:23">
      <c r="C20" s="97"/>
      <c r="L20" s="90"/>
      <c r="M20" s="90"/>
      <c r="N20" s="90"/>
      <c r="O20" s="90"/>
      <c r="P20" s="90"/>
      <c r="Q20" s="90"/>
      <c r="R20" s="90"/>
      <c r="S20" s="90"/>
      <c r="T20" s="90"/>
      <c r="U20" s="90"/>
      <c r="V20" s="90"/>
    </row>
    <row r="21" spans="3:23">
      <c r="C21" s="97"/>
      <c r="E21" s="97"/>
      <c r="L21" s="90"/>
      <c r="M21" s="90"/>
      <c r="N21" s="90"/>
      <c r="O21" s="90"/>
      <c r="P21" s="90"/>
      <c r="Q21" s="90"/>
      <c r="R21" s="90"/>
      <c r="S21" s="90"/>
      <c r="T21" s="90"/>
    </row>
    <row r="22" spans="3:23">
      <c r="C22" s="97"/>
    </row>
    <row r="23" spans="3:23">
      <c r="C23" s="97"/>
    </row>
    <row r="24" spans="3:23">
      <c r="C24" s="97"/>
    </row>
    <row r="25" spans="3:23">
      <c r="C25" s="97"/>
      <c r="L25" s="90"/>
      <c r="M25" s="90"/>
      <c r="N25" s="90"/>
      <c r="O25" s="90"/>
      <c r="P25" s="90"/>
      <c r="Q25" s="90"/>
      <c r="R25" s="90"/>
      <c r="S25" s="90"/>
    </row>
    <row r="26" spans="3:23">
      <c r="C26" s="97"/>
      <c r="L26" s="90"/>
      <c r="M26" s="90"/>
      <c r="N26" s="90"/>
      <c r="O26" s="90"/>
      <c r="P26" s="90"/>
      <c r="Q26" s="90"/>
      <c r="R26" s="90"/>
      <c r="S26" s="90"/>
    </row>
    <row r="27" spans="3:23">
      <c r="C27" s="97"/>
      <c r="L27" s="90"/>
      <c r="M27" s="90"/>
      <c r="N27" s="90"/>
      <c r="O27" s="90"/>
      <c r="P27" s="90"/>
      <c r="Q27" s="90"/>
      <c r="R27" s="90"/>
      <c r="S27" s="90"/>
    </row>
    <row r="28" spans="3:23">
      <c r="C28" s="97"/>
    </row>
    <row r="29" spans="3:23">
      <c r="C29" s="97"/>
    </row>
    <row r="30" spans="3:23">
      <c r="C30" s="97"/>
    </row>
    <row r="31" spans="3:23">
      <c r="C31" s="97"/>
    </row>
  </sheetData>
  <printOptions verticalCentered="1"/>
  <pageMargins left="0.23622047244094491" right="0.23622047244094491" top="0.78740157480314965" bottom="0.59055118110236227" header="0.31496062992125984" footer="0.31496062992125984"/>
  <pageSetup paperSize="9" scale="90" fitToWidth="60" orientation="portrait" r:id="rId1"/>
  <headerFooter alignWithMargins="0">
    <oddHeader xml:space="preserve">&amp;L&amp;"Arial,Bold"HOUSING DEVELOPMENTS, STANDARD HOUSE MEASURES
TYPE HT5 - 3B6P DETACHED
&amp;R&amp;"Arial,Bold"
01 - Substructure&amp;"Arial,Regular"
</oddHeader>
    <oddFooter>&amp;C&amp;"Arial,Bold"&amp;A/&amp;P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1:W30"/>
  <sheetViews>
    <sheetView showGridLines="0" showZeros="0" zoomScaleNormal="100" zoomScaleSheetLayoutView="100" workbookViewId="0">
      <selection activeCell="H21" sqref="H21"/>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40" customWidth="1"/>
    <col min="6" max="6" width="6.140625" style="6" customWidth="1"/>
    <col min="7" max="7" width="6.7109375" style="2" customWidth="1"/>
    <col min="8" max="8" width="13.7109375" style="2" customWidth="1"/>
    <col min="9" max="11" width="6.140625" style="36" customWidth="1"/>
    <col min="12" max="18" width="6.140625" style="3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34"/>
      <c r="F1" s="4"/>
      <c r="G1" s="3"/>
      <c r="H1" s="16"/>
      <c r="I1" s="35"/>
      <c r="J1" s="35"/>
      <c r="K1" s="35"/>
      <c r="L1" s="35"/>
      <c r="M1" s="35"/>
      <c r="N1" s="35"/>
      <c r="O1" s="35"/>
      <c r="P1" s="35"/>
      <c r="Q1" s="35"/>
      <c r="R1" s="35"/>
    </row>
    <row r="2" spans="1:18">
      <c r="A2" s="11"/>
      <c r="B2" s="12"/>
      <c r="C2" s="13"/>
      <c r="D2" s="14"/>
      <c r="E2" s="34"/>
      <c r="F2" s="4"/>
      <c r="G2" s="3"/>
      <c r="H2" s="16"/>
    </row>
    <row r="3" spans="1:18">
      <c r="A3" s="11"/>
      <c r="B3" s="12"/>
      <c r="C3" s="24" t="s">
        <v>1</v>
      </c>
      <c r="D3" s="17"/>
      <c r="E3" s="38"/>
      <c r="F3" s="19"/>
      <c r="G3" s="3"/>
      <c r="H3" s="16"/>
    </row>
    <row r="4" spans="1:18">
      <c r="A4" s="11"/>
      <c r="B4" s="12"/>
      <c r="D4" s="17"/>
      <c r="E4" s="38"/>
      <c r="F4" s="19"/>
      <c r="G4" s="3"/>
      <c r="H4" s="16"/>
    </row>
    <row r="5" spans="1:18" ht="24">
      <c r="A5" s="11"/>
      <c r="B5" s="12"/>
      <c r="C5" s="25" t="s">
        <v>2</v>
      </c>
      <c r="D5" s="17"/>
      <c r="E5" s="38"/>
      <c r="F5" s="19"/>
      <c r="G5" s="3"/>
      <c r="H5" s="16"/>
    </row>
    <row r="6" spans="1:18">
      <c r="A6" s="11"/>
      <c r="B6" s="12"/>
      <c r="D6" s="17"/>
      <c r="E6" s="38"/>
      <c r="F6" s="19"/>
      <c r="G6" s="3"/>
      <c r="H6" s="16"/>
    </row>
    <row r="7" spans="1:18">
      <c r="A7" s="11"/>
      <c r="B7" s="12"/>
      <c r="C7" s="23" t="s">
        <v>3</v>
      </c>
      <c r="D7" s="17"/>
      <c r="E7" s="38"/>
      <c r="F7" s="19"/>
      <c r="G7" s="3"/>
      <c r="H7" s="16"/>
    </row>
    <row r="8" spans="1:18">
      <c r="A8" s="11"/>
      <c r="B8" s="12"/>
      <c r="C8" s="23"/>
      <c r="D8" s="17"/>
      <c r="E8" s="38"/>
      <c r="F8" s="19"/>
      <c r="G8" s="3"/>
      <c r="H8" s="16"/>
    </row>
    <row r="9" spans="1:18" ht="24">
      <c r="A9" s="11">
        <v>1</v>
      </c>
      <c r="B9" s="12"/>
      <c r="C9" s="22" t="s">
        <v>4</v>
      </c>
      <c r="D9" s="17"/>
      <c r="E9" s="38">
        <v>48.41</v>
      </c>
      <c r="F9" s="19" t="s">
        <v>5</v>
      </c>
      <c r="G9" s="3" t="e">
        <f>Summary!#REF!</f>
        <v>#REF!</v>
      </c>
      <c r="H9" s="45" t="e">
        <f>G9*E9</f>
        <v>#REF!</v>
      </c>
    </row>
    <row r="10" spans="1:18">
      <c r="A10" s="11"/>
      <c r="B10" s="12"/>
      <c r="C10" s="23"/>
      <c r="D10" s="17"/>
      <c r="E10" s="38"/>
      <c r="F10" s="19"/>
      <c r="G10" s="3"/>
      <c r="H10" s="16"/>
    </row>
    <row r="11" spans="1:18">
      <c r="A11" s="11"/>
      <c r="B11" s="12"/>
      <c r="C11" s="26" t="s">
        <v>6</v>
      </c>
      <c r="D11" s="17"/>
      <c r="E11" s="38"/>
      <c r="F11" s="4"/>
      <c r="G11" s="3"/>
      <c r="H11" s="16"/>
    </row>
    <row r="12" spans="1:18">
      <c r="A12" s="11"/>
      <c r="B12" s="12"/>
      <c r="C12" s="1"/>
      <c r="D12" s="17"/>
      <c r="E12" s="38"/>
      <c r="F12" s="4"/>
      <c r="G12" s="3"/>
      <c r="H12" s="16"/>
    </row>
    <row r="13" spans="1:18">
      <c r="A13" s="11"/>
      <c r="B13" s="12"/>
      <c r="C13" s="27" t="s">
        <v>7</v>
      </c>
      <c r="D13" s="28"/>
      <c r="E13" s="38"/>
      <c r="F13" s="4"/>
      <c r="G13" s="3"/>
      <c r="H13" s="16"/>
    </row>
    <row r="14" spans="1:18">
      <c r="A14" s="11"/>
      <c r="B14" s="12"/>
      <c r="C14" s="1"/>
      <c r="D14" s="28"/>
      <c r="E14" s="38"/>
      <c r="F14" s="4"/>
      <c r="G14" s="3"/>
      <c r="H14" s="16"/>
    </row>
    <row r="15" spans="1:18" ht="24">
      <c r="A15" s="11">
        <f>1+A9</f>
        <v>2</v>
      </c>
      <c r="B15" s="12"/>
      <c r="C15" s="29" t="s">
        <v>8</v>
      </c>
      <c r="D15" s="28"/>
      <c r="E15" s="38">
        <v>6</v>
      </c>
      <c r="F15" s="4" t="s">
        <v>9</v>
      </c>
      <c r="G15" s="3" t="e">
        <f>Summary!#REF!</f>
        <v>#REF!</v>
      </c>
      <c r="H15" s="45" t="e">
        <f>G15*E15</f>
        <v>#REF!</v>
      </c>
      <c r="N15" s="2"/>
      <c r="P15" s="2"/>
    </row>
    <row r="16" spans="1:18">
      <c r="A16" s="11"/>
      <c r="B16" s="12"/>
      <c r="C16" s="30"/>
      <c r="D16" s="28"/>
      <c r="E16" s="38"/>
      <c r="F16" s="4"/>
      <c r="G16" s="3"/>
      <c r="H16" s="16"/>
    </row>
    <row r="17" spans="1:23" ht="13.15" customHeight="1" thickBot="1">
      <c r="A17" s="11"/>
      <c r="C17" s="242" t="s">
        <v>10</v>
      </c>
      <c r="D17" s="242"/>
      <c r="E17" s="38"/>
      <c r="F17" s="4"/>
      <c r="G17" s="3"/>
      <c r="H17" s="159" t="e">
        <f>SUM(H9:H16)</f>
        <v>#REF!</v>
      </c>
    </row>
    <row r="18" spans="1:23" ht="12.75" thickTop="1">
      <c r="A18" s="158"/>
      <c r="B18" s="151"/>
      <c r="C18" s="152"/>
      <c r="D18" s="153"/>
      <c r="E18" s="154"/>
      <c r="F18" s="155"/>
      <c r="G18" s="156"/>
      <c r="H18" s="157"/>
      <c r="I18" s="41"/>
      <c r="J18" s="41"/>
      <c r="K18" s="41"/>
      <c r="L18" s="41"/>
      <c r="M18" s="41"/>
      <c r="N18" s="41"/>
      <c r="O18" s="41"/>
      <c r="P18" s="41"/>
      <c r="Q18" s="41"/>
      <c r="R18" s="41"/>
      <c r="S18" s="41"/>
      <c r="T18" s="41"/>
      <c r="U18" s="41"/>
      <c r="V18" s="41"/>
      <c r="W18" s="41"/>
    </row>
    <row r="19" spans="1:23">
      <c r="C19" s="2"/>
      <c r="L19" s="36"/>
      <c r="M19" s="36"/>
      <c r="N19" s="36"/>
      <c r="O19" s="36"/>
      <c r="P19" s="36"/>
      <c r="Q19" s="36"/>
      <c r="R19" s="36"/>
      <c r="S19" s="36"/>
      <c r="T19" s="36"/>
      <c r="U19" s="36"/>
      <c r="V19" s="36"/>
    </row>
    <row r="20" spans="1:23">
      <c r="C20" s="2"/>
      <c r="E20" s="2"/>
      <c r="L20" s="36"/>
      <c r="M20" s="36"/>
      <c r="N20" s="36"/>
      <c r="O20" s="36"/>
      <c r="P20" s="36"/>
      <c r="Q20" s="36"/>
      <c r="R20" s="36"/>
      <c r="S20" s="36"/>
      <c r="T20" s="36"/>
    </row>
    <row r="21" spans="1:23">
      <c r="C21" s="2"/>
    </row>
    <row r="22" spans="1:23">
      <c r="C22" s="2"/>
    </row>
    <row r="23" spans="1:23">
      <c r="C23" s="2"/>
    </row>
    <row r="24" spans="1:23">
      <c r="C24" s="2"/>
      <c r="L24" s="36"/>
      <c r="M24" s="36"/>
      <c r="N24" s="36"/>
      <c r="O24" s="36"/>
      <c r="P24" s="36"/>
      <c r="Q24" s="36"/>
      <c r="R24" s="36"/>
      <c r="S24" s="36"/>
    </row>
    <row r="25" spans="1:23">
      <c r="C25" s="2"/>
      <c r="L25" s="36"/>
      <c r="M25" s="36"/>
      <c r="N25" s="36"/>
      <c r="O25" s="36"/>
      <c r="P25" s="36"/>
      <c r="Q25" s="36"/>
      <c r="R25" s="36"/>
      <c r="S25" s="36"/>
    </row>
    <row r="26" spans="1:23">
      <c r="C26" s="2"/>
      <c r="L26" s="36"/>
      <c r="M26" s="36"/>
      <c r="N26" s="36"/>
      <c r="O26" s="36"/>
      <c r="P26" s="36"/>
      <c r="Q26" s="36"/>
      <c r="R26" s="36"/>
      <c r="S26" s="36"/>
    </row>
    <row r="27" spans="1:23">
      <c r="C27" s="2"/>
    </row>
    <row r="28" spans="1:23">
      <c r="C28" s="2"/>
    </row>
    <row r="29" spans="1:23">
      <c r="C29" s="2"/>
    </row>
    <row r="30" spans="1:23">
      <c r="C30" s="2"/>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 ST. PAUL'S, CRAMLINGTON
TYPE 7 - 3B5P SEMI DETACHED
&amp;R&amp;"Arial,Bold"
01 - Substructure&amp;"Arial,Regular"
</oddHeader>
    <oddFooter>&amp;C&amp;"Arial,Bold"&amp;A/&amp;P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1:W32"/>
  <sheetViews>
    <sheetView showGridLines="0" showZeros="0" zoomScaleNormal="100" zoomScaleSheetLayoutView="100" workbookViewId="0">
      <selection activeCell="H21" sqref="H21"/>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40" customWidth="1"/>
    <col min="6" max="6" width="6.140625" style="6" customWidth="1"/>
    <col min="7" max="7" width="6.7109375" style="2" customWidth="1"/>
    <col min="8" max="8" width="13.7109375" style="2" customWidth="1"/>
    <col min="9" max="11" width="6.140625" style="36" customWidth="1"/>
    <col min="12" max="18" width="6.140625" style="3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34"/>
      <c r="F1" s="4"/>
      <c r="G1" s="3"/>
      <c r="H1" s="16"/>
      <c r="I1" s="35"/>
      <c r="J1" s="35"/>
      <c r="K1" s="35"/>
      <c r="L1" s="35"/>
      <c r="M1" s="35"/>
      <c r="N1" s="35"/>
      <c r="O1" s="35"/>
      <c r="P1" s="35"/>
      <c r="Q1" s="35"/>
      <c r="R1" s="35"/>
    </row>
    <row r="2" spans="1:18">
      <c r="A2" s="11"/>
      <c r="B2" s="12"/>
      <c r="C2" s="13"/>
      <c r="D2" s="14"/>
      <c r="E2" s="34"/>
      <c r="F2" s="4"/>
      <c r="G2" s="3"/>
      <c r="H2" s="16"/>
    </row>
    <row r="3" spans="1:18">
      <c r="A3" s="11"/>
      <c r="B3" s="12"/>
      <c r="C3" s="24" t="s">
        <v>1</v>
      </c>
      <c r="D3" s="17"/>
      <c r="E3" s="38"/>
      <c r="F3" s="19"/>
      <c r="G3" s="3"/>
      <c r="H3" s="16"/>
    </row>
    <row r="4" spans="1:18">
      <c r="A4" s="11"/>
      <c r="B4" s="12"/>
      <c r="D4" s="17"/>
      <c r="E4" s="38"/>
      <c r="F4" s="19"/>
      <c r="G4" s="3"/>
      <c r="H4" s="16"/>
    </row>
    <row r="5" spans="1:18" ht="24">
      <c r="A5" s="11"/>
      <c r="B5" s="12"/>
      <c r="C5" s="25" t="s">
        <v>2</v>
      </c>
      <c r="D5" s="17"/>
      <c r="E5" s="38"/>
      <c r="F5" s="19"/>
      <c r="G5" s="3"/>
      <c r="H5" s="16"/>
    </row>
    <row r="6" spans="1:18">
      <c r="A6" s="11"/>
      <c r="B6" s="12"/>
      <c r="D6" s="17"/>
      <c r="E6" s="38"/>
      <c r="F6" s="19"/>
      <c r="G6" s="3"/>
      <c r="H6" s="16"/>
    </row>
    <row r="7" spans="1:18">
      <c r="A7" s="11"/>
      <c r="B7" s="12"/>
      <c r="C7" s="23" t="s">
        <v>3</v>
      </c>
      <c r="D7" s="17"/>
      <c r="E7" s="38"/>
      <c r="F7" s="19"/>
      <c r="G7" s="3"/>
      <c r="H7" s="16"/>
    </row>
    <row r="8" spans="1:18">
      <c r="A8" s="11"/>
      <c r="B8" s="12"/>
      <c r="C8" s="23"/>
      <c r="D8" s="17"/>
      <c r="E8" s="38"/>
      <c r="F8" s="19"/>
      <c r="G8" s="3"/>
      <c r="H8" s="16"/>
    </row>
    <row r="9" spans="1:18" ht="24">
      <c r="A9" s="11">
        <v>1</v>
      </c>
      <c r="B9" s="12"/>
      <c r="C9" s="22" t="s">
        <v>4</v>
      </c>
      <c r="D9" s="17"/>
      <c r="E9" s="38">
        <v>63.49</v>
      </c>
      <c r="F9" s="19" t="s">
        <v>5</v>
      </c>
      <c r="G9" s="3" t="e">
        <f>Summary!#REF!</f>
        <v>#REF!</v>
      </c>
      <c r="H9" s="45" t="e">
        <f>G9*E9</f>
        <v>#REF!</v>
      </c>
    </row>
    <row r="10" spans="1:18">
      <c r="A10" s="11"/>
      <c r="B10" s="12"/>
      <c r="C10" s="22"/>
      <c r="D10" s="17"/>
      <c r="E10" s="38"/>
      <c r="F10" s="19"/>
      <c r="G10" s="3"/>
      <c r="H10" s="16"/>
    </row>
    <row r="11" spans="1:18" ht="24">
      <c r="A11" s="11">
        <f>1+A9</f>
        <v>2</v>
      </c>
      <c r="B11" s="12"/>
      <c r="C11" s="22" t="s">
        <v>11</v>
      </c>
      <c r="D11" s="17"/>
      <c r="E11" s="38">
        <v>16.079999999999998</v>
      </c>
      <c r="F11" s="19" t="s">
        <v>5</v>
      </c>
      <c r="G11" s="3" t="e">
        <f>Summary!#REF!</f>
        <v>#REF!</v>
      </c>
      <c r="H11" s="45" t="e">
        <f>G11*E11</f>
        <v>#REF!</v>
      </c>
    </row>
    <row r="12" spans="1:18">
      <c r="A12" s="11"/>
      <c r="B12" s="12"/>
      <c r="C12" s="22"/>
      <c r="D12" s="17"/>
      <c r="E12" s="38"/>
      <c r="F12" s="19"/>
      <c r="G12" s="3"/>
      <c r="H12" s="16"/>
    </row>
    <row r="13" spans="1:18">
      <c r="A13" s="11"/>
      <c r="B13" s="12"/>
      <c r="C13" s="26" t="s">
        <v>6</v>
      </c>
      <c r="D13" s="17"/>
      <c r="E13" s="38"/>
      <c r="F13" s="4"/>
      <c r="G13" s="3"/>
      <c r="H13" s="16"/>
    </row>
    <row r="14" spans="1:18">
      <c r="A14" s="11"/>
      <c r="B14" s="12"/>
      <c r="C14" s="1"/>
      <c r="D14" s="17"/>
      <c r="E14" s="38"/>
      <c r="F14" s="4"/>
      <c r="G14" s="3"/>
      <c r="H14" s="16"/>
    </row>
    <row r="15" spans="1:18">
      <c r="A15" s="11"/>
      <c r="B15" s="12"/>
      <c r="C15" s="27" t="s">
        <v>7</v>
      </c>
      <c r="D15" s="28"/>
      <c r="E15" s="38"/>
      <c r="F15" s="4"/>
      <c r="G15" s="3"/>
      <c r="H15" s="16"/>
    </row>
    <row r="16" spans="1:18">
      <c r="A16" s="11"/>
      <c r="B16" s="12"/>
      <c r="C16" s="1"/>
      <c r="D16" s="28"/>
      <c r="E16" s="38"/>
      <c r="F16" s="4"/>
      <c r="G16" s="3"/>
      <c r="H16" s="16"/>
    </row>
    <row r="17" spans="1:23" ht="24">
      <c r="A17" s="11">
        <f>1+A11</f>
        <v>3</v>
      </c>
      <c r="B17" s="12"/>
      <c r="C17" s="29" t="s">
        <v>8</v>
      </c>
      <c r="D17" s="28"/>
      <c r="E17" s="38">
        <v>24</v>
      </c>
      <c r="F17" s="4" t="s">
        <v>9</v>
      </c>
      <c r="G17" s="3" t="e">
        <f>Summary!#REF!</f>
        <v>#REF!</v>
      </c>
      <c r="H17" s="45" t="e">
        <f>G17*E17</f>
        <v>#REF!</v>
      </c>
      <c r="N17" s="2"/>
      <c r="P17" s="2"/>
    </row>
    <row r="18" spans="1:23">
      <c r="A18" s="11"/>
      <c r="B18" s="12"/>
      <c r="C18" s="30"/>
      <c r="D18" s="28"/>
      <c r="E18" s="38"/>
      <c r="F18" s="4"/>
      <c r="G18" s="3"/>
      <c r="H18" s="16"/>
    </row>
    <row r="19" spans="1:23" ht="13.15" customHeight="1" thickBot="1">
      <c r="A19" s="11"/>
      <c r="C19" s="242" t="s">
        <v>10</v>
      </c>
      <c r="D19" s="242"/>
      <c r="E19" s="38"/>
      <c r="F19" s="4"/>
      <c r="G19" s="3"/>
      <c r="H19" s="159" t="e">
        <f>SUM(H9:H18)</f>
        <v>#REF!</v>
      </c>
    </row>
    <row r="20" spans="1:23" ht="12.75" thickTop="1">
      <c r="A20" s="158"/>
      <c r="B20" s="151"/>
      <c r="C20" s="152"/>
      <c r="D20" s="153"/>
      <c r="E20" s="154"/>
      <c r="F20" s="155"/>
      <c r="G20" s="156"/>
      <c r="H20" s="157"/>
      <c r="L20" s="36"/>
      <c r="M20" s="36"/>
      <c r="N20" s="36"/>
      <c r="O20" s="36"/>
      <c r="P20" s="36"/>
      <c r="Q20" s="36"/>
      <c r="R20" s="36"/>
      <c r="S20" s="36"/>
      <c r="T20" s="36"/>
      <c r="U20" s="36"/>
      <c r="V20" s="36"/>
    </row>
    <row r="21" spans="1:23">
      <c r="C21" s="2"/>
      <c r="I21" s="41"/>
      <c r="J21" s="41"/>
      <c r="K21" s="41"/>
      <c r="L21" s="41"/>
      <c r="M21" s="41"/>
      <c r="N21" s="41"/>
      <c r="O21" s="41"/>
      <c r="P21" s="41"/>
      <c r="Q21" s="41"/>
      <c r="R21" s="41"/>
      <c r="S21" s="41"/>
      <c r="T21" s="41"/>
      <c r="U21" s="41"/>
      <c r="V21" s="41"/>
      <c r="W21" s="41"/>
    </row>
    <row r="22" spans="1:23">
      <c r="C22" s="2"/>
      <c r="E22" s="2"/>
      <c r="L22" s="36"/>
      <c r="M22" s="36"/>
      <c r="N22" s="36"/>
      <c r="O22" s="36"/>
      <c r="P22" s="36"/>
      <c r="Q22" s="36"/>
      <c r="R22" s="36"/>
      <c r="S22" s="36"/>
      <c r="T22" s="36"/>
    </row>
    <row r="23" spans="1:23">
      <c r="C23" s="2"/>
    </row>
    <row r="24" spans="1:23">
      <c r="C24" s="2"/>
    </row>
    <row r="25" spans="1:23">
      <c r="C25" s="2"/>
    </row>
    <row r="26" spans="1:23">
      <c r="C26" s="2"/>
      <c r="L26" s="36"/>
      <c r="M26" s="36"/>
      <c r="N26" s="36"/>
      <c r="O26" s="36"/>
      <c r="P26" s="36"/>
      <c r="Q26" s="36"/>
      <c r="R26" s="36"/>
      <c r="S26" s="36"/>
    </row>
    <row r="27" spans="1:23">
      <c r="C27" s="2"/>
      <c r="L27" s="36"/>
      <c r="M27" s="36"/>
      <c r="N27" s="36"/>
      <c r="O27" s="36"/>
      <c r="P27" s="36"/>
      <c r="Q27" s="36"/>
      <c r="R27" s="36"/>
      <c r="S27" s="36"/>
    </row>
    <row r="28" spans="1:23">
      <c r="C28" s="2"/>
      <c r="L28" s="36"/>
      <c r="M28" s="36"/>
      <c r="N28" s="36"/>
      <c r="O28" s="36"/>
      <c r="P28" s="36"/>
      <c r="Q28" s="36"/>
      <c r="R28" s="36"/>
      <c r="S28" s="36"/>
    </row>
    <row r="29" spans="1:23">
      <c r="C29" s="2"/>
    </row>
    <row r="30" spans="1:23">
      <c r="C30" s="2"/>
    </row>
    <row r="31" spans="1:23">
      <c r="C31" s="2"/>
    </row>
    <row r="32" spans="1:23">
      <c r="C32" s="2"/>
    </row>
  </sheetData>
  <mergeCells count="1">
    <mergeCell ref="C19:D19"/>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 ST. PAUL'S, CRAMLINGTON
TYPE 4 - 3B6P DETACHED
&amp;R&amp;"Arial,Bold"
01 - Substructure&amp;"Arial,Regular"
</oddHeader>
    <oddFooter>&amp;C&amp;"Arial,Bold"&amp;A/&amp;P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E1FA591FBEA4458AB8F8C125FA517F" ma:contentTypeVersion="27" ma:contentTypeDescription="Create a new document." ma:contentTypeScope="" ma:versionID="80e1c24001126a42bd85067dd769747d">
  <xsd:schema xmlns:xsd="http://www.w3.org/2001/XMLSchema" xmlns:xs="http://www.w3.org/2001/XMLSchema" xmlns:p="http://schemas.microsoft.com/office/2006/metadata/properties" xmlns:ns1="http://schemas.microsoft.com/sharepoint/v3" xmlns:ns2="5463e1ec-1b19-4653-920e-8e0a1cb9f16e" xmlns:ns3="c618ec15-e105-4a2d-8d61-1b82b52e01db" targetNamespace="http://schemas.microsoft.com/office/2006/metadata/properties" ma:root="true" ma:fieldsID="875c4e94d4060e7b0f93c0169e7a7709" ns1:_="" ns2:_="" ns3:_="">
    <xsd:import namespace="http://schemas.microsoft.com/sharepoint/v3"/>
    <xsd:import namespace="5463e1ec-1b19-4653-920e-8e0a1cb9f16e"/>
    <xsd:import namespace="c618ec15-e105-4a2d-8d61-1b82b52e01d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2:TaxCatchAll" minOccurs="0"/>
                <xsd:element ref="ns3:lcf76f155ced4ddcb4097134ff3c332f" minOccurs="0"/>
                <xsd:element ref="ns1:_ip_UnifiedCompliancePolicyProperties" minOccurs="0"/>
                <xsd:element ref="ns1:_ip_UnifiedCompliancePolicyUIAction" minOccurs="0"/>
                <xsd:element ref="ns3:MediaServiceSearchProperties" minOccurs="0"/>
                <xsd:element ref="ns3:MediaServiceObjectDetectorVersions" minOccurs="0"/>
                <xsd:element ref="ns3:RunFlo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63e1ec-1b19-4653-920e-8e0a1cb9f1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4c580af-7708-45ce-92d6-3212063e9b1f}" ma:internalName="TaxCatchAll" ma:showField="CatchAllData" ma:web="5463e1ec-1b19-4653-920e-8e0a1cb9f1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18ec15-e105-4a2d-8d61-1b82b52e01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RunFlow" ma:index="28" nillable="true" ma:displayName="RunFlow" ma:format="Dropdown" ma:internalName="RunFlow">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c618ec15-e105-4a2d-8d61-1b82b52e01db">
      <Terms xmlns="http://schemas.microsoft.com/office/infopath/2007/PartnerControls"/>
    </lcf76f155ced4ddcb4097134ff3c332f>
    <TaxCatchAll xmlns="5463e1ec-1b19-4653-920e-8e0a1cb9f16e" xsi:nil="true"/>
    <_ip_UnifiedCompliancePolicyUIAction xmlns="http://schemas.microsoft.com/sharepoint/v3" xsi:nil="true"/>
    <_ip_UnifiedCompliancePolicyProperties xmlns="http://schemas.microsoft.com/sharepoint/v3" xsi:nil="true"/>
    <RunFlow xmlns="c618ec15-e105-4a2d-8d61-1b82b52e01db" xsi:nil="true"/>
  </documentManagement>
</p:properties>
</file>

<file path=customXml/itemProps1.xml><?xml version="1.0" encoding="utf-8"?>
<ds:datastoreItem xmlns:ds="http://schemas.openxmlformats.org/officeDocument/2006/customXml" ds:itemID="{7518D960-5E57-4889-AE30-20A46DFA6FEB}"/>
</file>

<file path=customXml/itemProps2.xml><?xml version="1.0" encoding="utf-8"?>
<ds:datastoreItem xmlns:ds="http://schemas.openxmlformats.org/officeDocument/2006/customXml" ds:itemID="{3EF2D122-01C1-42D0-BF80-8EAE15308A27}"/>
</file>

<file path=customXml/itemProps3.xml><?xml version="1.0" encoding="utf-8"?>
<ds:datastoreItem xmlns:ds="http://schemas.openxmlformats.org/officeDocument/2006/customXml" ds:itemID="{92337993-E7F1-49CA-9B0B-153410CE5696}"/>
</file>

<file path=customXml/itemProps4.xml><?xml version="1.0" encoding="utf-8"?>
<ds:datastoreItem xmlns:ds="http://schemas.openxmlformats.org/officeDocument/2006/customXml" ds:itemID="{3DCEB405-6312-4066-B9FD-288C5940AE55}"/>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Naylor</dc:creator>
  <cp:keywords/>
  <dc:description/>
  <cp:lastModifiedBy>Clara Riach</cp:lastModifiedBy>
  <cp:revision/>
  <dcterms:created xsi:type="dcterms:W3CDTF">2012-05-11T12:40:16Z</dcterms:created>
  <dcterms:modified xsi:type="dcterms:W3CDTF">2024-06-20T11:02:53Z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Paul Williams</vt:lpwstr>
  </property>
  <property fmtid="{D5CDD505-2E9C-101B-9397-08002B2CF9AE}" pid="3" name="Order">
    <vt:lpwstr>100.000000000000</vt:lpwstr>
  </property>
  <property fmtid="{D5CDD505-2E9C-101B-9397-08002B2CF9AE}" pid="4" name="display_urn:schemas-microsoft-com:office:office#Author">
    <vt:lpwstr>Paul Williams</vt:lpwstr>
  </property>
  <property fmtid="{D5CDD505-2E9C-101B-9397-08002B2CF9AE}" pid="5" name="ContentTypeId">
    <vt:lpwstr>0x01010094E1FA591FBEA4458AB8F8C125FA517F</vt:lpwstr>
  </property>
  <property fmtid="{D5CDD505-2E9C-101B-9397-08002B2CF9AE}" pid="6" name="MediaServiceImageTags">
    <vt:lpwstr/>
  </property>
</Properties>
</file>